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65" yWindow="510" windowWidth="19185" windowHeight="6690" tabRatio="810"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3" r:id="rId9"/>
    <sheet name="Option 1(ii)" sheetId="35" r:id="rId10"/>
  </sheets>
  <calcPr calcId="145621"/>
</workbook>
</file>

<file path=xl/calcChain.xml><?xml version="1.0" encoding="utf-8"?>
<calcChain xmlns="http://schemas.openxmlformats.org/spreadsheetml/2006/main">
  <c r="F15" i="10" l="1"/>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E1" i="31"/>
  <c r="E1" i="10"/>
  <c r="B2" i="29"/>
  <c r="E20" i="10" l="1"/>
  <c r="E18" i="10"/>
  <c r="E16" i="10"/>
  <c r="E15" i="10"/>
  <c r="E19" i="10"/>
  <c r="C30" i="29" l="1"/>
  <c r="C31" i="29"/>
  <c r="D12" i="29"/>
  <c r="D11" i="29"/>
  <c r="F13" i="35"/>
  <c r="G13" i="35"/>
  <c r="H13" i="35"/>
  <c r="H18" i="35" s="1"/>
  <c r="I13" i="35"/>
  <c r="I18" i="35" s="1"/>
  <c r="J13" i="35"/>
  <c r="K13" i="35"/>
  <c r="K18" i="35" s="1"/>
  <c r="L13" i="35"/>
  <c r="L18" i="35" s="1"/>
  <c r="E13" i="35"/>
  <c r="BD87" i="35"/>
  <c r="BC87" i="35"/>
  <c r="BB87" i="35"/>
  <c r="BA87" i="35"/>
  <c r="AZ87" i="35"/>
  <c r="AY87" i="35"/>
  <c r="AX87" i="35"/>
  <c r="AW87" i="35"/>
  <c r="AV87" i="35"/>
  <c r="AU87" i="35"/>
  <c r="AT87" i="35"/>
  <c r="AS87" i="35"/>
  <c r="AR87" i="35"/>
  <c r="AQ87" i="35"/>
  <c r="AP87" i="35"/>
  <c r="AO87" i="35"/>
  <c r="AN87" i="35"/>
  <c r="AM87" i="35"/>
  <c r="AL87" i="35"/>
  <c r="AK87" i="35"/>
  <c r="AJ87" i="35"/>
  <c r="AI87" i="35"/>
  <c r="AH87" i="35"/>
  <c r="AG87" i="35"/>
  <c r="AF87" i="35"/>
  <c r="AE87" i="35"/>
  <c r="AD87" i="35"/>
  <c r="AC87" i="35"/>
  <c r="AB87" i="35"/>
  <c r="AA87" i="35"/>
  <c r="Z87" i="35"/>
  <c r="Y87" i="35"/>
  <c r="X87" i="35"/>
  <c r="W87" i="35"/>
  <c r="V87" i="35"/>
  <c r="U87" i="35"/>
  <c r="T87" i="35"/>
  <c r="S87" i="35"/>
  <c r="R87" i="35"/>
  <c r="Q87" i="35"/>
  <c r="P87" i="35"/>
  <c r="O87" i="35"/>
  <c r="N87" i="35"/>
  <c r="M87" i="35"/>
  <c r="L87" i="35"/>
  <c r="K87" i="35"/>
  <c r="J87" i="35"/>
  <c r="I87" i="35"/>
  <c r="H87" i="35"/>
  <c r="G87" i="35"/>
  <c r="F87" i="35"/>
  <c r="E87" i="35"/>
  <c r="BD79" i="35"/>
  <c r="BC79" i="35"/>
  <c r="BB79" i="35"/>
  <c r="BA79" i="35"/>
  <c r="AZ79" i="35"/>
  <c r="AY79" i="35"/>
  <c r="AX79" i="35"/>
  <c r="AW79" i="35"/>
  <c r="AV79" i="35"/>
  <c r="AU79" i="35"/>
  <c r="AT79" i="35"/>
  <c r="AS79" i="35"/>
  <c r="AR79" i="35"/>
  <c r="AQ79" i="35"/>
  <c r="AP79" i="35"/>
  <c r="AO79" i="35"/>
  <c r="AN79" i="35"/>
  <c r="AM79" i="35"/>
  <c r="AL79" i="35"/>
  <c r="AK79" i="35"/>
  <c r="AJ79" i="35"/>
  <c r="AI79" i="35"/>
  <c r="AH79" i="35"/>
  <c r="AG79" i="35"/>
  <c r="AF79" i="35"/>
  <c r="AE79" i="35"/>
  <c r="AD79" i="35"/>
  <c r="AC79" i="35"/>
  <c r="AB79" i="35"/>
  <c r="AA79" i="35"/>
  <c r="Z79" i="35"/>
  <c r="Y79" i="35"/>
  <c r="X79" i="35"/>
  <c r="W79" i="35"/>
  <c r="V79" i="35"/>
  <c r="U79" i="35"/>
  <c r="T79" i="35"/>
  <c r="S79" i="35"/>
  <c r="R79" i="35"/>
  <c r="Q79" i="35"/>
  <c r="P79" i="35"/>
  <c r="O79" i="35"/>
  <c r="N79" i="35"/>
  <c r="M79" i="35"/>
  <c r="L79" i="35"/>
  <c r="K79" i="35"/>
  <c r="J79" i="35"/>
  <c r="I79" i="35"/>
  <c r="H79" i="35"/>
  <c r="G79" i="35"/>
  <c r="F79" i="35"/>
  <c r="E79" i="35"/>
  <c r="BD78" i="35"/>
  <c r="BC78" i="35"/>
  <c r="BB78" i="35"/>
  <c r="BA78" i="35"/>
  <c r="AZ78" i="35"/>
  <c r="AY78" i="35"/>
  <c r="AX78" i="35"/>
  <c r="AW78" i="35"/>
  <c r="AV78" i="35"/>
  <c r="AU78" i="35"/>
  <c r="AT78" i="35"/>
  <c r="AS78" i="35"/>
  <c r="AR78" i="35"/>
  <c r="AQ78" i="35"/>
  <c r="AP78" i="35"/>
  <c r="AO78" i="35"/>
  <c r="AN78" i="35"/>
  <c r="AM78" i="35"/>
  <c r="AL78" i="35"/>
  <c r="AK78" i="35"/>
  <c r="AJ78" i="35"/>
  <c r="AI78" i="35"/>
  <c r="AH78" i="35"/>
  <c r="AG78" i="35"/>
  <c r="AF78" i="35"/>
  <c r="AE78" i="35"/>
  <c r="AD78" i="35"/>
  <c r="AC78" i="35"/>
  <c r="AB78" i="35"/>
  <c r="AA78" i="35"/>
  <c r="Z78" i="35"/>
  <c r="Y78" i="35"/>
  <c r="X78" i="35"/>
  <c r="W78" i="35"/>
  <c r="V78" i="35"/>
  <c r="U78" i="35"/>
  <c r="T78" i="35"/>
  <c r="S78" i="35"/>
  <c r="R78" i="35"/>
  <c r="Q78" i="35"/>
  <c r="P78" i="35"/>
  <c r="O78" i="35"/>
  <c r="N78" i="35"/>
  <c r="M78" i="35"/>
  <c r="L78" i="35"/>
  <c r="K78" i="35"/>
  <c r="J78" i="35"/>
  <c r="I78" i="35"/>
  <c r="H78" i="35"/>
  <c r="G78" i="35"/>
  <c r="F78" i="35"/>
  <c r="E78" i="35"/>
  <c r="BD72" i="35"/>
  <c r="BC72" i="35"/>
  <c r="BB72" i="35"/>
  <c r="BA72" i="35"/>
  <c r="AZ72" i="35"/>
  <c r="AY72" i="35"/>
  <c r="AX72" i="35"/>
  <c r="BD71" i="35"/>
  <c r="BC71" i="35"/>
  <c r="BB71" i="35"/>
  <c r="BA71" i="35"/>
  <c r="AZ71" i="35"/>
  <c r="AY71" i="35"/>
  <c r="AX71" i="35"/>
  <c r="BD70" i="35"/>
  <c r="BC70" i="35"/>
  <c r="BB70" i="35"/>
  <c r="BA70" i="35"/>
  <c r="AZ70" i="35"/>
  <c r="AY70" i="35"/>
  <c r="AX70" i="35"/>
  <c r="BD69" i="35"/>
  <c r="BC69" i="35"/>
  <c r="BB69" i="35"/>
  <c r="BA69" i="35"/>
  <c r="AZ69" i="35"/>
  <c r="AY69" i="35"/>
  <c r="AX69" i="35"/>
  <c r="BD68" i="35"/>
  <c r="BC68" i="35"/>
  <c r="BB68" i="35"/>
  <c r="BA68" i="35"/>
  <c r="AZ68" i="35"/>
  <c r="AY68" i="35"/>
  <c r="AX68" i="35"/>
  <c r="BD67" i="35"/>
  <c r="BC67" i="35"/>
  <c r="BB67" i="35"/>
  <c r="BA67" i="35"/>
  <c r="AZ67" i="35"/>
  <c r="AY67" i="35"/>
  <c r="AX67" i="35"/>
  <c r="BD66" i="35"/>
  <c r="BC66" i="35"/>
  <c r="BB66" i="35"/>
  <c r="BA66" i="35"/>
  <c r="AZ66" i="35"/>
  <c r="AY66" i="35"/>
  <c r="AX66" i="35"/>
  <c r="AW66" i="35"/>
  <c r="AV66" i="35"/>
  <c r="AU66" i="35"/>
  <c r="AT66" i="35"/>
  <c r="AS66" i="35"/>
  <c r="AR66" i="35"/>
  <c r="AQ66" i="35"/>
  <c r="AP66" i="35"/>
  <c r="AO66" i="35"/>
  <c r="AN66" i="35"/>
  <c r="AM66" i="35"/>
  <c r="AL66" i="35"/>
  <c r="AK66" i="35"/>
  <c r="AJ66" i="35"/>
  <c r="AI66" i="35"/>
  <c r="AH66" i="35"/>
  <c r="AG66" i="35"/>
  <c r="AF66" i="35"/>
  <c r="AE66" i="35"/>
  <c r="AD66" i="35"/>
  <c r="AC66" i="35"/>
  <c r="AB66" i="35"/>
  <c r="AA66" i="35"/>
  <c r="Z66" i="35"/>
  <c r="Y66" i="35"/>
  <c r="X66" i="35"/>
  <c r="W66" i="35"/>
  <c r="V66" i="35"/>
  <c r="U66" i="35"/>
  <c r="T66" i="35"/>
  <c r="S66" i="35"/>
  <c r="R66" i="35"/>
  <c r="Q66" i="35"/>
  <c r="P66" i="35"/>
  <c r="O66" i="35"/>
  <c r="N66" i="35"/>
  <c r="M66" i="35"/>
  <c r="L66" i="35"/>
  <c r="K66" i="35"/>
  <c r="J66" i="35"/>
  <c r="I66" i="35"/>
  <c r="H66" i="35"/>
  <c r="G66" i="35"/>
  <c r="F66" i="35"/>
  <c r="E66" i="35"/>
  <c r="BD65" i="35"/>
  <c r="BD76" i="35" s="1"/>
  <c r="BC65" i="35"/>
  <c r="BC76" i="35" s="1"/>
  <c r="BB65" i="35"/>
  <c r="BB76" i="35" s="1"/>
  <c r="BA65" i="35"/>
  <c r="BA76" i="35" s="1"/>
  <c r="AZ65" i="35"/>
  <c r="AZ76" i="35" s="1"/>
  <c r="AY65" i="35"/>
  <c r="AY76" i="35" s="1"/>
  <c r="AX65" i="35"/>
  <c r="AX76" i="35" s="1"/>
  <c r="AW65" i="35"/>
  <c r="AV65" i="35"/>
  <c r="AU65" i="35"/>
  <c r="AT65" i="35"/>
  <c r="AS65" i="35"/>
  <c r="AR65" i="35"/>
  <c r="AQ65" i="35"/>
  <c r="AP65" i="35"/>
  <c r="AO65" i="35"/>
  <c r="AN65" i="35"/>
  <c r="AM65" i="35"/>
  <c r="AL65" i="35"/>
  <c r="AK65" i="35"/>
  <c r="AJ65" i="35"/>
  <c r="AI65" i="35"/>
  <c r="AH65" i="35"/>
  <c r="AG65" i="35"/>
  <c r="AF65" i="35"/>
  <c r="AE65" i="35"/>
  <c r="AD65" i="35"/>
  <c r="AC65" i="35"/>
  <c r="AB65" i="35"/>
  <c r="AA65" i="35"/>
  <c r="Z65" i="35"/>
  <c r="Y65" i="35"/>
  <c r="X65" i="35"/>
  <c r="W65" i="35"/>
  <c r="V65" i="35"/>
  <c r="U65" i="35"/>
  <c r="T65" i="35"/>
  <c r="S65" i="35"/>
  <c r="R65" i="35"/>
  <c r="Q65" i="35"/>
  <c r="P65" i="35"/>
  <c r="O65" i="35"/>
  <c r="N65" i="35"/>
  <c r="M65" i="35"/>
  <c r="L65" i="35"/>
  <c r="K65" i="35"/>
  <c r="J65" i="35"/>
  <c r="I65" i="35"/>
  <c r="H65" i="35"/>
  <c r="G65" i="35"/>
  <c r="F65" i="35"/>
  <c r="E65" i="35"/>
  <c r="E60" i="35"/>
  <c r="F27" i="35"/>
  <c r="G27" i="35" s="1"/>
  <c r="H27" i="35" s="1"/>
  <c r="I27" i="35" s="1"/>
  <c r="J27" i="35" s="1"/>
  <c r="K27" i="35" s="1"/>
  <c r="L27" i="35" s="1"/>
  <c r="M27" i="35" s="1"/>
  <c r="N27" i="35" s="1"/>
  <c r="O27" i="35" s="1"/>
  <c r="P27" i="35" s="1"/>
  <c r="Q27" i="35" s="1"/>
  <c r="R27" i="35" s="1"/>
  <c r="S27" i="35" s="1"/>
  <c r="T27" i="35" s="1"/>
  <c r="U27" i="35" s="1"/>
  <c r="V27" i="35" s="1"/>
  <c r="W27" i="35" s="1"/>
  <c r="X27" i="35" s="1"/>
  <c r="Y27" i="35" s="1"/>
  <c r="Z27" i="35" s="1"/>
  <c r="AA27" i="35" s="1"/>
  <c r="AB27" i="35" s="1"/>
  <c r="AC27" i="35" s="1"/>
  <c r="AD27" i="35" s="1"/>
  <c r="AE27" i="35" s="1"/>
  <c r="AF27" i="35" s="1"/>
  <c r="AG27" i="35" s="1"/>
  <c r="AH27" i="35" s="1"/>
  <c r="AI27" i="35" s="1"/>
  <c r="AJ27" i="35" s="1"/>
  <c r="AK27" i="35" s="1"/>
  <c r="AL27" i="35" s="1"/>
  <c r="AM27" i="35" s="1"/>
  <c r="AN27" i="35" s="1"/>
  <c r="AO27" i="35" s="1"/>
  <c r="AP27" i="35" s="1"/>
  <c r="AQ27" i="35" s="1"/>
  <c r="AR27" i="35" s="1"/>
  <c r="AS27" i="35" s="1"/>
  <c r="AT27" i="35" s="1"/>
  <c r="AU27" i="35" s="1"/>
  <c r="AV27" i="35" s="1"/>
  <c r="AW27" i="35" s="1"/>
  <c r="BD25" i="35"/>
  <c r="BD26" i="35" s="1"/>
  <c r="BC25" i="35"/>
  <c r="BC26" i="35" s="1"/>
  <c r="BB25" i="35"/>
  <c r="BB26" i="35" s="1"/>
  <c r="BA25" i="35"/>
  <c r="BA26" i="35" s="1"/>
  <c r="AZ25" i="35"/>
  <c r="AZ26" i="35" s="1"/>
  <c r="AY25" i="35"/>
  <c r="AY26" i="35" s="1"/>
  <c r="AX25" i="35"/>
  <c r="AX26" i="35" s="1"/>
  <c r="AW18" i="35"/>
  <c r="AV18" i="35"/>
  <c r="AU18" i="35"/>
  <c r="AT18" i="35"/>
  <c r="AS18" i="35"/>
  <c r="AR18" i="35"/>
  <c r="AQ18" i="35"/>
  <c r="AP18" i="35"/>
  <c r="AO18" i="35"/>
  <c r="AN18" i="35"/>
  <c r="AM18" i="35"/>
  <c r="AL18" i="35"/>
  <c r="AK18" i="35"/>
  <c r="AJ18" i="35"/>
  <c r="AI18" i="35"/>
  <c r="AH18" i="35"/>
  <c r="AG18" i="35"/>
  <c r="AF18" i="35"/>
  <c r="AE18" i="35"/>
  <c r="AD18" i="35"/>
  <c r="AC18" i="35"/>
  <c r="AB18" i="35"/>
  <c r="AA18" i="35"/>
  <c r="Z18" i="35"/>
  <c r="Y18" i="35"/>
  <c r="X18" i="35"/>
  <c r="W18" i="35"/>
  <c r="V18" i="35"/>
  <c r="U18" i="35"/>
  <c r="T18" i="35"/>
  <c r="S18" i="35"/>
  <c r="R18" i="35"/>
  <c r="Q18" i="35"/>
  <c r="P18" i="35"/>
  <c r="O18" i="35"/>
  <c r="N18" i="35"/>
  <c r="M18" i="35"/>
  <c r="J18" i="35"/>
  <c r="G18" i="35"/>
  <c r="F18" i="35"/>
  <c r="E18" i="35"/>
  <c r="F13" i="33"/>
  <c r="G13" i="33"/>
  <c r="H13" i="33"/>
  <c r="H18" i="33" s="1"/>
  <c r="I13" i="33"/>
  <c r="I18" i="33" s="1"/>
  <c r="J13" i="33"/>
  <c r="K13" i="33"/>
  <c r="K18" i="33" s="1"/>
  <c r="L13" i="33"/>
  <c r="L18" i="33" s="1"/>
  <c r="E13" i="33"/>
  <c r="BD87" i="33"/>
  <c r="BC87" i="33"/>
  <c r="BB87" i="33"/>
  <c r="BA87" i="33"/>
  <c r="AZ87" i="33"/>
  <c r="AY87" i="33"/>
  <c r="AX87" i="33"/>
  <c r="AW87" i="33"/>
  <c r="AV87" i="33"/>
  <c r="AU87" i="33"/>
  <c r="AT87" i="33"/>
  <c r="AS87" i="33"/>
  <c r="AR87" i="33"/>
  <c r="AQ87" i="33"/>
  <c r="AP87" i="33"/>
  <c r="AO87" i="33"/>
  <c r="AN87" i="33"/>
  <c r="AM87" i="33"/>
  <c r="AL87" i="33"/>
  <c r="AK87" i="33"/>
  <c r="AJ87" i="33"/>
  <c r="AI87" i="33"/>
  <c r="AH87" i="33"/>
  <c r="AG87" i="33"/>
  <c r="AF87" i="33"/>
  <c r="AE87" i="33"/>
  <c r="AD87" i="33"/>
  <c r="AC87" i="33"/>
  <c r="AB87" i="33"/>
  <c r="AA87" i="33"/>
  <c r="Z87" i="33"/>
  <c r="Y87" i="33"/>
  <c r="X87" i="33"/>
  <c r="W87" i="33"/>
  <c r="V87" i="33"/>
  <c r="U87" i="33"/>
  <c r="T87" i="33"/>
  <c r="S87" i="33"/>
  <c r="R87" i="33"/>
  <c r="Q87" i="33"/>
  <c r="P87" i="33"/>
  <c r="O87" i="33"/>
  <c r="N87" i="33"/>
  <c r="M87" i="33"/>
  <c r="L87" i="33"/>
  <c r="K87" i="33"/>
  <c r="J87" i="33"/>
  <c r="I87" i="33"/>
  <c r="H87" i="33"/>
  <c r="G87" i="33"/>
  <c r="F87" i="33"/>
  <c r="E87" i="33"/>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D72" i="33"/>
  <c r="BC72" i="33"/>
  <c r="BB72" i="33"/>
  <c r="BA72" i="33"/>
  <c r="AZ72" i="33"/>
  <c r="AY72" i="33"/>
  <c r="AX72" i="33"/>
  <c r="BD71" i="33"/>
  <c r="BC71" i="33"/>
  <c r="BB71" i="33"/>
  <c r="BA71" i="33"/>
  <c r="AZ71" i="33"/>
  <c r="AY71" i="33"/>
  <c r="AX71" i="33"/>
  <c r="BD70" i="33"/>
  <c r="BC70" i="33"/>
  <c r="BB70" i="33"/>
  <c r="BA70" i="33"/>
  <c r="AZ70" i="33"/>
  <c r="AY70" i="33"/>
  <c r="AX70" i="33"/>
  <c r="BD69" i="33"/>
  <c r="BC69" i="33"/>
  <c r="BB69" i="33"/>
  <c r="BA69" i="33"/>
  <c r="AZ69" i="33"/>
  <c r="AY69" i="33"/>
  <c r="AX69" i="33"/>
  <c r="BD68" i="33"/>
  <c r="BC68" i="33"/>
  <c r="BB68" i="33"/>
  <c r="BA68" i="33"/>
  <c r="AZ68" i="33"/>
  <c r="AY68" i="33"/>
  <c r="AX68" i="33"/>
  <c r="BD67" i="33"/>
  <c r="BC67" i="33"/>
  <c r="BB67" i="33"/>
  <c r="BA67" i="33"/>
  <c r="AZ67" i="33"/>
  <c r="AY67" i="33"/>
  <c r="AX67" i="33"/>
  <c r="BD66" i="33"/>
  <c r="BC66" i="33"/>
  <c r="BB66" i="33"/>
  <c r="BA66" i="33"/>
  <c r="AZ66" i="33"/>
  <c r="AY66" i="33"/>
  <c r="AX66" i="33"/>
  <c r="AW66" i="33"/>
  <c r="AV66" i="33"/>
  <c r="AU66" i="33"/>
  <c r="AT66" i="33"/>
  <c r="AS66" i="33"/>
  <c r="AR66" i="33"/>
  <c r="AQ66" i="33"/>
  <c r="AP66" i="33"/>
  <c r="AO66" i="33"/>
  <c r="AN66" i="33"/>
  <c r="AM66" i="33"/>
  <c r="AL66" i="33"/>
  <c r="AK66" i="33"/>
  <c r="AJ66" i="33"/>
  <c r="AI66" i="33"/>
  <c r="AH66" i="33"/>
  <c r="AG66" i="33"/>
  <c r="AF66" i="33"/>
  <c r="AE66" i="33"/>
  <c r="AD66" i="33"/>
  <c r="AC66" i="33"/>
  <c r="AB66" i="33"/>
  <c r="AA66" i="33"/>
  <c r="Z66" i="33"/>
  <c r="Y66" i="33"/>
  <c r="X66" i="33"/>
  <c r="W66" i="33"/>
  <c r="V66" i="33"/>
  <c r="U66" i="33"/>
  <c r="T66" i="33"/>
  <c r="S66" i="33"/>
  <c r="R66" i="33"/>
  <c r="Q66" i="33"/>
  <c r="P66" i="33"/>
  <c r="O66" i="33"/>
  <c r="N66" i="33"/>
  <c r="M66" i="33"/>
  <c r="L66" i="33"/>
  <c r="K66" i="33"/>
  <c r="J66" i="33"/>
  <c r="I66" i="33"/>
  <c r="H66" i="33"/>
  <c r="G66" i="33"/>
  <c r="F66" i="33"/>
  <c r="E66" i="33"/>
  <c r="BD65" i="33"/>
  <c r="BD76" i="33" s="1"/>
  <c r="BC65" i="33"/>
  <c r="BC76" i="33" s="1"/>
  <c r="BB65" i="33"/>
  <c r="BB76" i="33" s="1"/>
  <c r="BA65" i="33"/>
  <c r="BA76" i="33" s="1"/>
  <c r="AZ65" i="33"/>
  <c r="AZ76" i="33" s="1"/>
  <c r="AY65" i="33"/>
  <c r="AY76" i="33" s="1"/>
  <c r="AX65" i="33"/>
  <c r="AX76" i="33" s="1"/>
  <c r="AW65" i="33"/>
  <c r="AV65" i="33"/>
  <c r="AU65" i="33"/>
  <c r="AT65" i="33"/>
  <c r="AS65" i="33"/>
  <c r="AR65" i="33"/>
  <c r="AQ65" i="33"/>
  <c r="AP65" i="33"/>
  <c r="AO65" i="33"/>
  <c r="AN65" i="33"/>
  <c r="AM65" i="33"/>
  <c r="AL65" i="33"/>
  <c r="AK65" i="33"/>
  <c r="AJ65" i="33"/>
  <c r="AI65" i="33"/>
  <c r="AH65" i="33"/>
  <c r="AG65" i="33"/>
  <c r="AF65" i="33"/>
  <c r="AE65" i="33"/>
  <c r="AD65" i="33"/>
  <c r="AC65" i="33"/>
  <c r="AB65" i="33"/>
  <c r="AA65" i="33"/>
  <c r="Z65" i="33"/>
  <c r="Y65" i="33"/>
  <c r="X65" i="33"/>
  <c r="W65" i="33"/>
  <c r="V65" i="33"/>
  <c r="U65" i="33"/>
  <c r="T65" i="33"/>
  <c r="S65" i="33"/>
  <c r="R65" i="33"/>
  <c r="Q65" i="33"/>
  <c r="P65" i="33"/>
  <c r="O65" i="33"/>
  <c r="N65" i="33"/>
  <c r="M65" i="33"/>
  <c r="L65" i="33"/>
  <c r="K65" i="33"/>
  <c r="J65" i="33"/>
  <c r="I65" i="33"/>
  <c r="H65" i="33"/>
  <c r="G65" i="33"/>
  <c r="F65" i="33"/>
  <c r="E65" i="33"/>
  <c r="E60" i="33"/>
  <c r="F27" i="33"/>
  <c r="G27" i="33" s="1"/>
  <c r="H27" i="33" s="1"/>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AF27" i="33" s="1"/>
  <c r="AG27" i="33" s="1"/>
  <c r="AH27" i="33" s="1"/>
  <c r="AI27" i="33" s="1"/>
  <c r="AJ27" i="33" s="1"/>
  <c r="AK27" i="33" s="1"/>
  <c r="AL27" i="33" s="1"/>
  <c r="AM27" i="33" s="1"/>
  <c r="AN27" i="33" s="1"/>
  <c r="AO27" i="33" s="1"/>
  <c r="AP27" i="33" s="1"/>
  <c r="AQ27" i="33" s="1"/>
  <c r="AR27" i="33" s="1"/>
  <c r="AS27" i="33" s="1"/>
  <c r="AT27" i="33" s="1"/>
  <c r="AU27" i="33" s="1"/>
  <c r="AV27" i="33" s="1"/>
  <c r="AW27" i="33" s="1"/>
  <c r="BD25" i="33"/>
  <c r="BD26" i="33" s="1"/>
  <c r="BC25" i="33"/>
  <c r="BC26" i="33" s="1"/>
  <c r="BB25" i="33"/>
  <c r="BB26" i="33" s="1"/>
  <c r="BA25" i="33"/>
  <c r="BA26" i="33" s="1"/>
  <c r="AZ25" i="33"/>
  <c r="AZ26" i="33" s="1"/>
  <c r="AY25" i="33"/>
  <c r="AY26" i="33" s="1"/>
  <c r="AX25" i="33"/>
  <c r="AX26" i="33" s="1"/>
  <c r="AW18" i="33"/>
  <c r="AV18" i="33"/>
  <c r="AU18" i="33"/>
  <c r="AT18" i="33"/>
  <c r="AS18" i="33"/>
  <c r="AR18" i="33"/>
  <c r="AQ18" i="33"/>
  <c r="AP18" i="33"/>
  <c r="AO18" i="33"/>
  <c r="AN18" i="33"/>
  <c r="AM18" i="33"/>
  <c r="AL18" i="33"/>
  <c r="AK18" i="33"/>
  <c r="AJ18" i="33"/>
  <c r="AI18" i="33"/>
  <c r="AH18" i="33"/>
  <c r="AG18" i="33"/>
  <c r="AF18" i="33"/>
  <c r="AE18" i="33"/>
  <c r="AD18" i="33"/>
  <c r="AC18" i="33"/>
  <c r="AB18" i="33"/>
  <c r="AA18" i="33"/>
  <c r="Z18" i="33"/>
  <c r="Y18" i="33"/>
  <c r="X18" i="33"/>
  <c r="W18" i="33"/>
  <c r="V18" i="33"/>
  <c r="U18" i="33"/>
  <c r="T18" i="33"/>
  <c r="S18" i="33"/>
  <c r="R18" i="33"/>
  <c r="Q18" i="33"/>
  <c r="P18" i="33"/>
  <c r="O18" i="33"/>
  <c r="N18" i="33"/>
  <c r="M18" i="33"/>
  <c r="J18" i="33"/>
  <c r="G18" i="33"/>
  <c r="F18" i="33"/>
  <c r="E18" i="33"/>
  <c r="C9" i="35" l="1"/>
  <c r="C9" i="33"/>
  <c r="G7" i="20"/>
  <c r="G8" i="20"/>
  <c r="AR19" i="35" l="1"/>
  <c r="AR25" i="35" s="1"/>
  <c r="AR26" i="35" s="1"/>
  <c r="AR19" i="33"/>
  <c r="AR25" i="33" s="1"/>
  <c r="AR26" i="33" s="1"/>
  <c r="AR28" i="33" s="1"/>
  <c r="AR29" i="33" s="1"/>
  <c r="AJ19" i="35"/>
  <c r="AJ25" i="35" s="1"/>
  <c r="AJ26" i="35" s="1"/>
  <c r="AJ19" i="33"/>
  <c r="AJ25" i="33" s="1"/>
  <c r="AJ26" i="33" s="1"/>
  <c r="AJ28" i="33" s="1"/>
  <c r="AJ29" i="33" s="1"/>
  <c r="X19" i="35"/>
  <c r="X25" i="35" s="1"/>
  <c r="X26" i="35" s="1"/>
  <c r="X19" i="33"/>
  <c r="X25" i="33" s="1"/>
  <c r="X26" i="33" s="1"/>
  <c r="X28" i="33" s="1"/>
  <c r="X29" i="33" s="1"/>
  <c r="P19" i="35"/>
  <c r="P25" i="35" s="1"/>
  <c r="P26" i="35" s="1"/>
  <c r="P19" i="33"/>
  <c r="P25" i="33" s="1"/>
  <c r="P26" i="33" s="1"/>
  <c r="P28" i="33" s="1"/>
  <c r="BC41" i="33" s="1"/>
  <c r="H19" i="35"/>
  <c r="H25" i="35" s="1"/>
  <c r="H26" i="35" s="1"/>
  <c r="H19" i="33"/>
  <c r="H25" i="33" s="1"/>
  <c r="H26" i="33" s="1"/>
  <c r="H28" i="33" s="1"/>
  <c r="H29" i="33" s="1"/>
  <c r="AV19" i="35"/>
  <c r="AV25" i="35" s="1"/>
  <c r="AV26" i="35" s="1"/>
  <c r="AV19" i="33"/>
  <c r="AV25" i="33" s="1"/>
  <c r="AV26" i="33" s="1"/>
  <c r="AV28" i="33" s="1"/>
  <c r="AV29" i="33" s="1"/>
  <c r="AN19" i="35"/>
  <c r="AN25" i="35" s="1"/>
  <c r="AN26" i="35" s="1"/>
  <c r="AN19" i="33"/>
  <c r="AN25" i="33" s="1"/>
  <c r="AN26" i="33" s="1"/>
  <c r="AN28" i="33" s="1"/>
  <c r="AN29" i="33" s="1"/>
  <c r="AF19" i="35"/>
  <c r="AF25" i="35" s="1"/>
  <c r="AF26" i="35" s="1"/>
  <c r="AF19" i="33"/>
  <c r="AF25" i="33" s="1"/>
  <c r="AF26" i="33" s="1"/>
  <c r="AF28" i="33" s="1"/>
  <c r="AN57" i="33" s="1"/>
  <c r="AB19" i="35"/>
  <c r="AB25" i="35" s="1"/>
  <c r="AB26" i="35" s="1"/>
  <c r="AB19" i="33"/>
  <c r="AB25" i="33" s="1"/>
  <c r="AB26" i="33" s="1"/>
  <c r="AB28" i="33" s="1"/>
  <c r="AB29" i="33" s="1"/>
  <c r="T19" i="35"/>
  <c r="T25" i="35" s="1"/>
  <c r="T26" i="35" s="1"/>
  <c r="T19" i="33"/>
  <c r="T25" i="33" s="1"/>
  <c r="T26" i="33" s="1"/>
  <c r="T28" i="33" s="1"/>
  <c r="BC45" i="33" s="1"/>
  <c r="L19" i="35"/>
  <c r="L25" i="35" s="1"/>
  <c r="L26" i="35" s="1"/>
  <c r="L19" i="33"/>
  <c r="L25" i="33" s="1"/>
  <c r="L26" i="33" s="1"/>
  <c r="L28" i="33" s="1"/>
  <c r="L29" i="33" s="1"/>
  <c r="AQ19" i="35"/>
  <c r="AQ25" i="35" s="1"/>
  <c r="AQ26" i="35" s="1"/>
  <c r="AQ19" i="33"/>
  <c r="AQ25" i="33" s="1"/>
  <c r="AQ26" i="33" s="1"/>
  <c r="AQ28" i="33" s="1"/>
  <c r="AQ29" i="33" s="1"/>
  <c r="AI19" i="35"/>
  <c r="AI25" i="35" s="1"/>
  <c r="AI26" i="35" s="1"/>
  <c r="AI28" i="35" s="1"/>
  <c r="AI19" i="33"/>
  <c r="AI25" i="33" s="1"/>
  <c r="AI26" i="33" s="1"/>
  <c r="AI28" i="33" s="1"/>
  <c r="AI29" i="33" s="1"/>
  <c r="AA19" i="35"/>
  <c r="AA25" i="35" s="1"/>
  <c r="AA26" i="35" s="1"/>
  <c r="AA28" i="35" s="1"/>
  <c r="AY52" i="35" s="1"/>
  <c r="AA19" i="33"/>
  <c r="AA25" i="33" s="1"/>
  <c r="AA26" i="33" s="1"/>
  <c r="S19" i="35"/>
  <c r="S25" i="35" s="1"/>
  <c r="S26" i="35" s="1"/>
  <c r="S28" i="35" s="1"/>
  <c r="S29" i="35" s="1"/>
  <c r="S19" i="33"/>
  <c r="S25" i="33" s="1"/>
  <c r="S26" i="33" s="1"/>
  <c r="S28" i="33" s="1"/>
  <c r="BA44" i="33" s="1"/>
  <c r="K19" i="35"/>
  <c r="K25" i="35" s="1"/>
  <c r="K26" i="35" s="1"/>
  <c r="K28" i="35" s="1"/>
  <c r="AZ36" i="35" s="1"/>
  <c r="K19" i="33"/>
  <c r="K25" i="33" s="1"/>
  <c r="K26" i="33" s="1"/>
  <c r="K28" i="33" s="1"/>
  <c r="AJ36" i="33" s="1"/>
  <c r="AT19" i="33"/>
  <c r="AT25" i="33" s="1"/>
  <c r="AT26" i="33" s="1"/>
  <c r="AT28" i="33" s="1"/>
  <c r="AT29" i="33" s="1"/>
  <c r="AT19" i="35"/>
  <c r="AT25" i="35" s="1"/>
  <c r="AT26" i="35" s="1"/>
  <c r="AP19" i="33"/>
  <c r="AP25" i="33" s="1"/>
  <c r="AP26" i="33" s="1"/>
  <c r="AP28" i="33" s="1"/>
  <c r="AP29" i="33" s="1"/>
  <c r="AP19" i="35"/>
  <c r="AP25" i="35" s="1"/>
  <c r="AP26" i="35" s="1"/>
  <c r="AL19" i="33"/>
  <c r="AL25" i="33" s="1"/>
  <c r="AL26" i="33" s="1"/>
  <c r="AL28" i="33" s="1"/>
  <c r="AL29" i="33" s="1"/>
  <c r="AL19" i="35"/>
  <c r="AL25" i="35" s="1"/>
  <c r="AL26" i="35" s="1"/>
  <c r="AH19" i="33"/>
  <c r="AH25" i="33" s="1"/>
  <c r="AH26" i="33" s="1"/>
  <c r="AH28" i="33" s="1"/>
  <c r="AS59" i="33" s="1"/>
  <c r="AH19" i="35"/>
  <c r="AH25" i="35" s="1"/>
  <c r="AH26" i="35" s="1"/>
  <c r="AD19" i="33"/>
  <c r="AD25" i="33" s="1"/>
  <c r="AD26" i="33" s="1"/>
  <c r="AD28" i="33" s="1"/>
  <c r="AD29" i="33" s="1"/>
  <c r="AD19" i="35"/>
  <c r="AD25" i="35" s="1"/>
  <c r="AD26" i="35" s="1"/>
  <c r="Z19" i="33"/>
  <c r="Z25" i="33" s="1"/>
  <c r="Z26" i="33" s="1"/>
  <c r="Z28" i="33" s="1"/>
  <c r="AR51" i="33" s="1"/>
  <c r="Z19" i="35"/>
  <c r="Z25" i="35" s="1"/>
  <c r="Z26" i="35" s="1"/>
  <c r="V19" i="33"/>
  <c r="V25" i="33" s="1"/>
  <c r="V26" i="33" s="1"/>
  <c r="V28" i="33" s="1"/>
  <c r="V29" i="33" s="1"/>
  <c r="V19" i="35"/>
  <c r="V25" i="35" s="1"/>
  <c r="V26" i="35" s="1"/>
  <c r="R19" i="33"/>
  <c r="R25" i="33" s="1"/>
  <c r="R26" i="33" s="1"/>
  <c r="R28" i="33" s="1"/>
  <c r="BB43" i="33" s="1"/>
  <c r="R19" i="35"/>
  <c r="R25" i="35" s="1"/>
  <c r="R26" i="35" s="1"/>
  <c r="N19" i="33"/>
  <c r="N25" i="33" s="1"/>
  <c r="N26" i="33" s="1"/>
  <c r="N28" i="33" s="1"/>
  <c r="N29" i="33" s="1"/>
  <c r="N19" i="35"/>
  <c r="N25" i="35" s="1"/>
  <c r="N26" i="35" s="1"/>
  <c r="J19" i="33"/>
  <c r="J25" i="33" s="1"/>
  <c r="J26" i="33" s="1"/>
  <c r="J28" i="33" s="1"/>
  <c r="AP35" i="33" s="1"/>
  <c r="J19" i="35"/>
  <c r="J25" i="35" s="1"/>
  <c r="J26" i="35" s="1"/>
  <c r="AU19" i="35"/>
  <c r="AU25" i="35" s="1"/>
  <c r="AU26" i="35" s="1"/>
  <c r="AU28" i="35" s="1"/>
  <c r="AU19" i="33"/>
  <c r="AU25" i="33" s="1"/>
  <c r="AU26" i="33" s="1"/>
  <c r="AU28" i="33" s="1"/>
  <c r="AU29" i="33" s="1"/>
  <c r="AM19" i="35"/>
  <c r="AM25" i="35" s="1"/>
  <c r="AM26" i="35" s="1"/>
  <c r="AM19" i="33"/>
  <c r="AM25" i="33" s="1"/>
  <c r="AM26" i="33" s="1"/>
  <c r="AM28" i="33" s="1"/>
  <c r="AM29" i="33" s="1"/>
  <c r="AE19" i="35"/>
  <c r="AE25" i="35" s="1"/>
  <c r="AE26" i="35" s="1"/>
  <c r="AE28" i="35" s="1"/>
  <c r="AE29" i="35" s="1"/>
  <c r="AE19" i="33"/>
  <c r="AE25" i="33" s="1"/>
  <c r="AE26" i="33" s="1"/>
  <c r="AE28" i="33" s="1"/>
  <c r="AZ56" i="33" s="1"/>
  <c r="W19" i="35"/>
  <c r="W25" i="35" s="1"/>
  <c r="W26" i="35" s="1"/>
  <c r="W28" i="35" s="1"/>
  <c r="AT48" i="35" s="1"/>
  <c r="W19" i="33"/>
  <c r="W25" i="33" s="1"/>
  <c r="W26" i="33" s="1"/>
  <c r="W28" i="33" s="1"/>
  <c r="AQ48" i="33" s="1"/>
  <c r="O19" i="35"/>
  <c r="O25" i="35" s="1"/>
  <c r="O26" i="35" s="1"/>
  <c r="O28" i="35" s="1"/>
  <c r="O29" i="35" s="1"/>
  <c r="O19" i="33"/>
  <c r="O25" i="33" s="1"/>
  <c r="O26" i="33" s="1"/>
  <c r="O28" i="33" s="1"/>
  <c r="BD40" i="33" s="1"/>
  <c r="G19" i="35"/>
  <c r="G25" i="35" s="1"/>
  <c r="G26" i="35" s="1"/>
  <c r="G28" i="35" s="1"/>
  <c r="AN32" i="35" s="1"/>
  <c r="G19" i="33"/>
  <c r="G25" i="33" s="1"/>
  <c r="G26" i="33" s="1"/>
  <c r="G28" i="33" s="1"/>
  <c r="AJ32" i="33" s="1"/>
  <c r="AW19" i="33"/>
  <c r="AW25" i="33" s="1"/>
  <c r="AW26" i="33" s="1"/>
  <c r="AW28" i="33" s="1"/>
  <c r="AW19" i="35"/>
  <c r="AW25" i="35" s="1"/>
  <c r="AW26" i="35" s="1"/>
  <c r="AW28" i="35" s="1"/>
  <c r="AW29" i="35" s="1"/>
  <c r="AS19" i="33"/>
  <c r="AS25" i="33" s="1"/>
  <c r="AS26" i="33" s="1"/>
  <c r="AS28" i="33" s="1"/>
  <c r="AS19" i="35"/>
  <c r="AS25" i="35" s="1"/>
  <c r="AS26" i="35" s="1"/>
  <c r="AS28" i="35" s="1"/>
  <c r="AS29" i="35" s="1"/>
  <c r="AO19" i="33"/>
  <c r="AO25" i="33" s="1"/>
  <c r="AO26" i="33" s="1"/>
  <c r="AO28" i="33" s="1"/>
  <c r="AO19" i="35"/>
  <c r="AO25" i="35" s="1"/>
  <c r="AO26" i="35" s="1"/>
  <c r="AO28" i="35" s="1"/>
  <c r="AO29" i="35" s="1"/>
  <c r="AK19" i="33"/>
  <c r="AK25" i="33" s="1"/>
  <c r="AK26" i="33" s="1"/>
  <c r="AK19" i="35"/>
  <c r="AK25" i="35" s="1"/>
  <c r="AK26" i="35" s="1"/>
  <c r="AK28" i="35" s="1"/>
  <c r="AK29" i="35" s="1"/>
  <c r="AG19" i="33"/>
  <c r="AG25" i="33" s="1"/>
  <c r="AG26" i="33" s="1"/>
  <c r="AG28" i="33" s="1"/>
  <c r="AG19" i="35"/>
  <c r="AG25" i="35" s="1"/>
  <c r="AG26" i="35" s="1"/>
  <c r="AG28" i="35" s="1"/>
  <c r="AG29" i="35" s="1"/>
  <c r="AC19" i="33"/>
  <c r="AC25" i="33" s="1"/>
  <c r="AC26" i="33" s="1"/>
  <c r="AC28" i="33" s="1"/>
  <c r="BA54" i="33" s="1"/>
  <c r="AC19" i="35"/>
  <c r="AC25" i="35" s="1"/>
  <c r="AC26" i="35" s="1"/>
  <c r="Y19" i="33"/>
  <c r="Y25" i="33" s="1"/>
  <c r="Y26" i="33" s="1"/>
  <c r="Y28" i="33" s="1"/>
  <c r="Y29" i="33" s="1"/>
  <c r="Y19" i="35"/>
  <c r="Y25" i="35" s="1"/>
  <c r="Y26" i="35" s="1"/>
  <c r="Y28" i="35" s="1"/>
  <c r="AY50" i="35" s="1"/>
  <c r="U19" i="33"/>
  <c r="U25" i="33" s="1"/>
  <c r="U26" i="33" s="1"/>
  <c r="U28" i="33" s="1"/>
  <c r="AP46" i="33" s="1"/>
  <c r="U19" i="35"/>
  <c r="U25" i="35" s="1"/>
  <c r="U26" i="35" s="1"/>
  <c r="U28" i="35" s="1"/>
  <c r="AS46" i="35" s="1"/>
  <c r="Q19" i="33"/>
  <c r="Q25" i="33" s="1"/>
  <c r="Q26" i="33" s="1"/>
  <c r="Q28" i="33" s="1"/>
  <c r="Q29" i="33" s="1"/>
  <c r="Q19" i="35"/>
  <c r="Q25" i="35" s="1"/>
  <c r="Q26" i="35" s="1"/>
  <c r="Q28" i="35" s="1"/>
  <c r="AW42" i="35" s="1"/>
  <c r="M19" i="33"/>
  <c r="M25" i="33" s="1"/>
  <c r="M26" i="33" s="1"/>
  <c r="M28" i="33" s="1"/>
  <c r="AS38" i="33" s="1"/>
  <c r="M19" i="35"/>
  <c r="M25" i="35" s="1"/>
  <c r="M26" i="35" s="1"/>
  <c r="M28" i="35" s="1"/>
  <c r="I19" i="33"/>
  <c r="I25" i="33" s="1"/>
  <c r="I26" i="33" s="1"/>
  <c r="I28" i="33" s="1"/>
  <c r="I19" i="35"/>
  <c r="I25" i="35" s="1"/>
  <c r="I26" i="35" s="1"/>
  <c r="I28" i="35" s="1"/>
  <c r="I29" i="35" s="1"/>
  <c r="F19" i="33"/>
  <c r="F25" i="33" s="1"/>
  <c r="F26" i="33" s="1"/>
  <c r="F28" i="33" s="1"/>
  <c r="AX31" i="33" s="1"/>
  <c r="F19" i="35"/>
  <c r="F25" i="35" s="1"/>
  <c r="F26" i="35" s="1"/>
  <c r="E19" i="35"/>
  <c r="E25" i="35" s="1"/>
  <c r="E26" i="35" s="1"/>
  <c r="E19" i="33"/>
  <c r="E25" i="33" s="1"/>
  <c r="E26" i="33" s="1"/>
  <c r="E28" i="33" s="1"/>
  <c r="E29" i="33" s="1"/>
  <c r="AU29" i="35"/>
  <c r="AI29" i="35"/>
  <c r="BC56" i="35"/>
  <c r="BA56" i="35"/>
  <c r="AY56" i="35"/>
  <c r="AW56" i="35"/>
  <c r="AU56" i="35"/>
  <c r="AS56" i="35"/>
  <c r="AQ56" i="35"/>
  <c r="AO56" i="35"/>
  <c r="AM56" i="35"/>
  <c r="AK56" i="35"/>
  <c r="AI56" i="35"/>
  <c r="AG56" i="35"/>
  <c r="BD56" i="35"/>
  <c r="BB56" i="35"/>
  <c r="AZ56" i="35"/>
  <c r="AX56" i="35"/>
  <c r="AV56" i="35"/>
  <c r="AT56" i="35"/>
  <c r="AR56" i="35"/>
  <c r="AP56" i="35"/>
  <c r="AN56" i="35"/>
  <c r="AL56" i="35"/>
  <c r="AJ56" i="35"/>
  <c r="AH56" i="35"/>
  <c r="AF56" i="35"/>
  <c r="BD44" i="35"/>
  <c r="BB44" i="35"/>
  <c r="AZ44" i="35"/>
  <c r="AX44" i="35"/>
  <c r="AV44" i="35"/>
  <c r="AT44" i="35"/>
  <c r="AR44" i="35"/>
  <c r="AP44" i="35"/>
  <c r="AN44" i="35"/>
  <c r="AL44" i="35"/>
  <c r="AJ44" i="35"/>
  <c r="AH44" i="35"/>
  <c r="AF44" i="35"/>
  <c r="AD44" i="35"/>
  <c r="AB44" i="35"/>
  <c r="Z44" i="35"/>
  <c r="X44" i="35"/>
  <c r="V44" i="35"/>
  <c r="T44" i="35"/>
  <c r="BC44" i="35"/>
  <c r="BA44" i="35"/>
  <c r="AY44" i="35"/>
  <c r="AW44" i="35"/>
  <c r="AU44" i="35"/>
  <c r="AS44" i="35"/>
  <c r="AQ44" i="35"/>
  <c r="AO44" i="35"/>
  <c r="AM44" i="35"/>
  <c r="AK44" i="35"/>
  <c r="AI44" i="35"/>
  <c r="AG44" i="35"/>
  <c r="AE44" i="35"/>
  <c r="AC44" i="35"/>
  <c r="AA44" i="35"/>
  <c r="Y44" i="35"/>
  <c r="W44" i="35"/>
  <c r="U44" i="35"/>
  <c r="BD40" i="35"/>
  <c r="BB40" i="35"/>
  <c r="AZ40" i="35"/>
  <c r="AX40" i="35"/>
  <c r="AV40" i="35"/>
  <c r="AT40" i="35"/>
  <c r="AR40" i="35"/>
  <c r="AP40" i="35"/>
  <c r="AN40" i="35"/>
  <c r="AL40" i="35"/>
  <c r="AJ40" i="35"/>
  <c r="AH40" i="35"/>
  <c r="AF40" i="35"/>
  <c r="AD40" i="35"/>
  <c r="AB40" i="35"/>
  <c r="Z40" i="35"/>
  <c r="X40" i="35"/>
  <c r="V40" i="35"/>
  <c r="T40" i="35"/>
  <c r="R40" i="35"/>
  <c r="P40" i="35"/>
  <c r="BC40" i="35"/>
  <c r="BA40" i="35"/>
  <c r="AY40" i="35"/>
  <c r="AW40" i="35"/>
  <c r="AU40" i="35"/>
  <c r="AS40" i="35"/>
  <c r="AQ40" i="35"/>
  <c r="AO40" i="35"/>
  <c r="AM40" i="35"/>
  <c r="AK40" i="35"/>
  <c r="AI40" i="35"/>
  <c r="AG40" i="35"/>
  <c r="AE40" i="35"/>
  <c r="AC40" i="35"/>
  <c r="AA40" i="35"/>
  <c r="Y40" i="35"/>
  <c r="W40" i="35"/>
  <c r="U40" i="35"/>
  <c r="S40" i="35"/>
  <c r="Q40" i="35"/>
  <c r="E28" i="35"/>
  <c r="E29" i="35" s="1"/>
  <c r="BC58" i="33"/>
  <c r="BA58" i="33"/>
  <c r="AY58" i="33"/>
  <c r="AW58" i="33"/>
  <c r="AU58" i="33"/>
  <c r="AS58" i="33"/>
  <c r="AQ58" i="33"/>
  <c r="AO58" i="33"/>
  <c r="AM58" i="33"/>
  <c r="AK58" i="33"/>
  <c r="AI58" i="33"/>
  <c r="BD58" i="33"/>
  <c r="BB58" i="33"/>
  <c r="AZ58" i="33"/>
  <c r="AX58" i="33"/>
  <c r="AV58" i="33"/>
  <c r="AT58" i="33"/>
  <c r="AR58" i="33"/>
  <c r="AP58" i="33"/>
  <c r="AN58" i="33"/>
  <c r="AL58" i="33"/>
  <c r="AJ58" i="33"/>
  <c r="AH58" i="33"/>
  <c r="BB34" i="33"/>
  <c r="AZ34" i="33"/>
  <c r="AX34" i="33"/>
  <c r="AV34" i="33"/>
  <c r="AT34" i="33"/>
  <c r="AR34" i="33"/>
  <c r="AP34" i="33"/>
  <c r="AN34" i="33"/>
  <c r="AL34" i="33"/>
  <c r="AJ34" i="33"/>
  <c r="AH34" i="33"/>
  <c r="AF34" i="33"/>
  <c r="AD34" i="33"/>
  <c r="AB34" i="33"/>
  <c r="Z34" i="33"/>
  <c r="X34" i="33"/>
  <c r="V34" i="33"/>
  <c r="T34" i="33"/>
  <c r="R34" i="33"/>
  <c r="P34" i="33"/>
  <c r="N34" i="33"/>
  <c r="L34" i="33"/>
  <c r="J34" i="33"/>
  <c r="BA34" i="33"/>
  <c r="AY34" i="33"/>
  <c r="AW34" i="33"/>
  <c r="AU34" i="33"/>
  <c r="AS34" i="33"/>
  <c r="AQ34" i="33"/>
  <c r="AO34" i="33"/>
  <c r="AM34" i="33"/>
  <c r="AK34" i="33"/>
  <c r="AI34" i="33"/>
  <c r="AG34" i="33"/>
  <c r="AE34" i="33"/>
  <c r="AC34" i="33"/>
  <c r="AA34" i="33"/>
  <c r="Y34" i="33"/>
  <c r="W34" i="33"/>
  <c r="U34" i="33"/>
  <c r="S34" i="33"/>
  <c r="Q34" i="33"/>
  <c r="O34" i="33"/>
  <c r="M34" i="33"/>
  <c r="K34" i="33"/>
  <c r="AW29" i="33"/>
  <c r="AO29" i="33"/>
  <c r="AG29" i="33"/>
  <c r="I29" i="33"/>
  <c r="BC55" i="33"/>
  <c r="BA55" i="33"/>
  <c r="AY55" i="33"/>
  <c r="AW55" i="33"/>
  <c r="AU55" i="33"/>
  <c r="AS55" i="33"/>
  <c r="AQ55" i="33"/>
  <c r="AO55" i="33"/>
  <c r="AM55" i="33"/>
  <c r="AK55" i="33"/>
  <c r="AI55" i="33"/>
  <c r="AG55" i="33"/>
  <c r="AE55" i="33"/>
  <c r="BD55" i="33"/>
  <c r="BB55" i="33"/>
  <c r="AZ55" i="33"/>
  <c r="AX55" i="33"/>
  <c r="AV55" i="33"/>
  <c r="AT55" i="33"/>
  <c r="AR55" i="33"/>
  <c r="AP55" i="33"/>
  <c r="AN55" i="33"/>
  <c r="AL55" i="33"/>
  <c r="AJ55" i="33"/>
  <c r="AH55" i="33"/>
  <c r="AF55" i="33"/>
  <c r="BD47" i="33"/>
  <c r="BB47" i="33"/>
  <c r="AZ47" i="33"/>
  <c r="AX47" i="33"/>
  <c r="AV47" i="33"/>
  <c r="AT47" i="33"/>
  <c r="AR47" i="33"/>
  <c r="AP47" i="33"/>
  <c r="AN47" i="33"/>
  <c r="AL47" i="33"/>
  <c r="AJ47" i="33"/>
  <c r="AH47" i="33"/>
  <c r="AF47" i="33"/>
  <c r="AD47" i="33"/>
  <c r="AB47" i="33"/>
  <c r="Z47" i="33"/>
  <c r="X47" i="33"/>
  <c r="BC47" i="33"/>
  <c r="BA47" i="33"/>
  <c r="AY47" i="33"/>
  <c r="AW47" i="33"/>
  <c r="AU47" i="33"/>
  <c r="AS47" i="33"/>
  <c r="AQ47" i="33"/>
  <c r="AO47" i="33"/>
  <c r="AM47" i="33"/>
  <c r="AK47" i="33"/>
  <c r="AI47" i="33"/>
  <c r="AG47" i="33"/>
  <c r="AE47" i="33"/>
  <c r="AC47" i="33"/>
  <c r="AA47" i="33"/>
  <c r="Y47" i="33"/>
  <c r="W47" i="33"/>
  <c r="BC39" i="33"/>
  <c r="BA39" i="33"/>
  <c r="AY39" i="33"/>
  <c r="AW39" i="33"/>
  <c r="AU39" i="33"/>
  <c r="AS39" i="33"/>
  <c r="AQ39" i="33"/>
  <c r="AO39" i="33"/>
  <c r="AM39" i="33"/>
  <c r="AK39" i="33"/>
  <c r="AI39" i="33"/>
  <c r="AG39" i="33"/>
  <c r="AE39" i="33"/>
  <c r="AC39" i="33"/>
  <c r="AA39" i="33"/>
  <c r="Y39" i="33"/>
  <c r="W39" i="33"/>
  <c r="U39" i="33"/>
  <c r="S39" i="33"/>
  <c r="Q39" i="33"/>
  <c r="O39" i="33"/>
  <c r="BD39" i="33"/>
  <c r="BB39" i="33"/>
  <c r="AZ39" i="33"/>
  <c r="AX39" i="33"/>
  <c r="AV39" i="33"/>
  <c r="AT39" i="33"/>
  <c r="AR39" i="33"/>
  <c r="AP39" i="33"/>
  <c r="AN39" i="33"/>
  <c r="AL39" i="33"/>
  <c r="AJ39" i="33"/>
  <c r="AH39" i="33"/>
  <c r="AF39" i="33"/>
  <c r="AD39" i="33"/>
  <c r="AB39" i="33"/>
  <c r="Z39" i="33"/>
  <c r="X39" i="33"/>
  <c r="V39" i="33"/>
  <c r="T39" i="33"/>
  <c r="R39" i="33"/>
  <c r="P39" i="33"/>
  <c r="BD50" i="33"/>
  <c r="BB50" i="33"/>
  <c r="AZ50" i="33"/>
  <c r="AX50" i="33"/>
  <c r="AV50" i="33"/>
  <c r="AT50" i="33"/>
  <c r="AR50" i="33"/>
  <c r="AP50" i="33"/>
  <c r="AN50" i="33"/>
  <c r="AL50" i="33"/>
  <c r="AJ50" i="33"/>
  <c r="AH50" i="33"/>
  <c r="AF50" i="33"/>
  <c r="AD50" i="33"/>
  <c r="AB50" i="33"/>
  <c r="Z50" i="33"/>
  <c r="BC50" i="33"/>
  <c r="BA50" i="33"/>
  <c r="AY50" i="33"/>
  <c r="AW50" i="33"/>
  <c r="AU50" i="33"/>
  <c r="AS50" i="33"/>
  <c r="AQ50" i="33"/>
  <c r="AO50" i="33"/>
  <c r="AM50" i="33"/>
  <c r="AK50" i="33"/>
  <c r="AI50" i="33"/>
  <c r="AG50" i="33"/>
  <c r="AE50" i="33"/>
  <c r="AC50" i="33"/>
  <c r="AA50" i="33"/>
  <c r="BD42" i="33"/>
  <c r="BB42" i="33"/>
  <c r="AZ42" i="33"/>
  <c r="AX42" i="33"/>
  <c r="AV42" i="33"/>
  <c r="AT42" i="33"/>
  <c r="AR42" i="33"/>
  <c r="AP42" i="33"/>
  <c r="AN42" i="33"/>
  <c r="AL42" i="33"/>
  <c r="BC42" i="33"/>
  <c r="BA42" i="33"/>
  <c r="AY42" i="33"/>
  <c r="AW42" i="33"/>
  <c r="AU42" i="33"/>
  <c r="AS42" i="33"/>
  <c r="AQ42" i="33"/>
  <c r="AO42" i="33"/>
  <c r="AM42" i="33"/>
  <c r="AK42" i="33"/>
  <c r="AI42" i="33"/>
  <c r="AG42" i="33"/>
  <c r="AE42" i="33"/>
  <c r="AC42" i="33"/>
  <c r="AH42" i="33"/>
  <c r="AD42" i="33"/>
  <c r="AA42" i="33"/>
  <c r="Y42" i="33"/>
  <c r="W42" i="33"/>
  <c r="U42" i="33"/>
  <c r="S42" i="33"/>
  <c r="AJ42" i="33"/>
  <c r="AF42" i="33"/>
  <c r="AB42" i="33"/>
  <c r="Z42" i="33"/>
  <c r="X42" i="33"/>
  <c r="V42" i="33"/>
  <c r="T42" i="33"/>
  <c r="R42" i="33"/>
  <c r="AQ37" i="33" l="1"/>
  <c r="AL56" i="33"/>
  <c r="AG53" i="33"/>
  <c r="Z40" i="33"/>
  <c r="AI33" i="33"/>
  <c r="AZ44" i="33"/>
  <c r="AT49" i="33"/>
  <c r="AS34" i="35"/>
  <c r="Q29" i="35"/>
  <c r="AF37" i="33"/>
  <c r="AL53" i="33"/>
  <c r="AI40" i="33"/>
  <c r="AU44" i="33"/>
  <c r="AF34" i="35"/>
  <c r="AW58" i="35"/>
  <c r="BC42" i="35"/>
  <c r="V33" i="33"/>
  <c r="AS49" i="33"/>
  <c r="T44" i="33"/>
  <c r="M34" i="35"/>
  <c r="AI43" i="33"/>
  <c r="AA46" i="33"/>
  <c r="I31" i="33"/>
  <c r="AR43" i="33"/>
  <c r="AR59" i="33"/>
  <c r="AG51" i="33"/>
  <c r="AF38" i="33"/>
  <c r="X32" i="35"/>
  <c r="AA36" i="35"/>
  <c r="AD48" i="35"/>
  <c r="AS46" i="33"/>
  <c r="AF46" i="33"/>
  <c r="AS54" i="33"/>
  <c r="AZ35" i="33"/>
  <c r="AT51" i="33"/>
  <c r="AY38" i="33"/>
  <c r="AG36" i="35"/>
  <c r="AJ48" i="35"/>
  <c r="AC46" i="33"/>
  <c r="AN54" i="33"/>
  <c r="AU31" i="33"/>
  <c r="AG35" i="33"/>
  <c r="AW43" i="33"/>
  <c r="AQ51" i="33"/>
  <c r="AI59" i="33"/>
  <c r="AV38" i="33"/>
  <c r="AD52" i="35"/>
  <c r="AH46" i="33"/>
  <c r="AQ46" i="33"/>
  <c r="BB54" i="33"/>
  <c r="AB31" i="33"/>
  <c r="Z35" i="33"/>
  <c r="AD43" i="33"/>
  <c r="AJ51" i="33"/>
  <c r="BA59" i="33"/>
  <c r="AI38" i="33"/>
  <c r="K32" i="35"/>
  <c r="AL52" i="35"/>
  <c r="AI46" i="33"/>
  <c r="AY46" i="33"/>
  <c r="AV46" i="33"/>
  <c r="BD54" i="33"/>
  <c r="O31" i="33"/>
  <c r="AH31" i="33"/>
  <c r="AM35" i="33"/>
  <c r="S43" i="33"/>
  <c r="AY43" i="33"/>
  <c r="AT43" i="33"/>
  <c r="AW51" i="33"/>
  <c r="AZ51" i="33"/>
  <c r="AK59" i="33"/>
  <c r="N38" i="33"/>
  <c r="BD38" i="33"/>
  <c r="BA38" i="33"/>
  <c r="U32" i="35"/>
  <c r="T36" i="35"/>
  <c r="AM48" i="35"/>
  <c r="AZ48" i="35"/>
  <c r="BB52" i="35"/>
  <c r="AK46" i="33"/>
  <c r="BA46" i="33"/>
  <c r="AX46" i="33"/>
  <c r="AL54" i="33"/>
  <c r="AQ54" i="33"/>
  <c r="AO31" i="33"/>
  <c r="T35" i="33"/>
  <c r="AG43" i="33"/>
  <c r="AB43" i="33"/>
  <c r="AA51" i="33"/>
  <c r="AD51" i="33"/>
  <c r="AP59" i="33"/>
  <c r="AY59" i="33"/>
  <c r="AD38" i="33"/>
  <c r="AC38" i="33"/>
  <c r="H32" i="35"/>
  <c r="AD36" i="35"/>
  <c r="AU48" i="35"/>
  <c r="BB48" i="35"/>
  <c r="AO52" i="35"/>
  <c r="W46" i="33"/>
  <c r="AE46" i="33"/>
  <c r="AM46" i="33"/>
  <c r="AU46" i="33"/>
  <c r="X46" i="33"/>
  <c r="AN46" i="33"/>
  <c r="BD46" i="33"/>
  <c r="AD54" i="33"/>
  <c r="AT54" i="33"/>
  <c r="AI54" i="33"/>
  <c r="AY54" i="33"/>
  <c r="Y31" i="33"/>
  <c r="L31" i="33"/>
  <c r="AR31" i="33"/>
  <c r="Q35" i="33"/>
  <c r="AW35" i="33"/>
  <c r="AJ35" i="33"/>
  <c r="Y43" i="33"/>
  <c r="AO43" i="33"/>
  <c r="T43" i="33"/>
  <c r="AJ43" i="33"/>
  <c r="AZ43" i="33"/>
  <c r="AI51" i="33"/>
  <c r="AY51" i="33"/>
  <c r="AL51" i="33"/>
  <c r="BB51" i="33"/>
  <c r="AX59" i="33"/>
  <c r="AQ59" i="33"/>
  <c r="AS29" i="33"/>
  <c r="P38" i="33"/>
  <c r="AN38" i="33"/>
  <c r="S38" i="33"/>
  <c r="AK38" i="33"/>
  <c r="AK32" i="35"/>
  <c r="AD32" i="35"/>
  <c r="AQ36" i="35"/>
  <c r="AJ36" i="35"/>
  <c r="AE48" i="35"/>
  <c r="BA48" i="35"/>
  <c r="AL48" i="35"/>
  <c r="AG52" i="35"/>
  <c r="AR52" i="35"/>
  <c r="AQ52" i="35"/>
  <c r="Y46" i="33"/>
  <c r="AG46" i="33"/>
  <c r="AO46" i="33"/>
  <c r="AW46" i="33"/>
  <c r="Z46" i="33"/>
  <c r="AF54" i="33"/>
  <c r="AV54" i="33"/>
  <c r="AK54" i="33"/>
  <c r="AE31" i="33"/>
  <c r="R31" i="33"/>
  <c r="W35" i="33"/>
  <c r="BC35" i="33"/>
  <c r="AA43" i="33"/>
  <c r="AQ43" i="33"/>
  <c r="V43" i="33"/>
  <c r="AL43" i="33"/>
  <c r="AO51" i="33"/>
  <c r="AB51" i="33"/>
  <c r="AJ59" i="33"/>
  <c r="AZ59" i="33"/>
  <c r="M29" i="33"/>
  <c r="X38" i="33"/>
  <c r="AT38" i="33"/>
  <c r="U38" i="33"/>
  <c r="AQ32" i="35"/>
  <c r="Q36" i="35"/>
  <c r="AW36" i="35"/>
  <c r="AK48" i="35"/>
  <c r="BC48" i="35"/>
  <c r="AB52" i="35"/>
  <c r="AT52" i="35"/>
  <c r="S33" i="33"/>
  <c r="AL33" i="33"/>
  <c r="AA37" i="33"/>
  <c r="AV37" i="33"/>
  <c r="AD49" i="33"/>
  <c r="AW53" i="33"/>
  <c r="S40" i="33"/>
  <c r="AP40" i="33"/>
  <c r="AE44" i="33"/>
  <c r="BB56" i="33"/>
  <c r="P34" i="35"/>
  <c r="BD50" i="35"/>
  <c r="AY33" i="33"/>
  <c r="P37" i="33"/>
  <c r="AC49" i="33"/>
  <c r="BB53" i="33"/>
  <c r="AY40" i="33"/>
  <c r="AJ44" i="33"/>
  <c r="AU56" i="33"/>
  <c r="AC34" i="35"/>
  <c r="AV34" i="35"/>
  <c r="AP58" i="35"/>
  <c r="AD42" i="35"/>
  <c r="AY48" i="33"/>
  <c r="F29" i="33"/>
  <c r="AP31" i="33"/>
  <c r="Z31" i="33"/>
  <c r="J31" i="33"/>
  <c r="AM31" i="33"/>
  <c r="W31" i="33"/>
  <c r="G31" i="33"/>
  <c r="AJ31" i="33"/>
  <c r="T31" i="33"/>
  <c r="AW31" i="33"/>
  <c r="AG31" i="33"/>
  <c r="Q31" i="33"/>
  <c r="AW38" i="33"/>
  <c r="AO38" i="33"/>
  <c r="AG38" i="33"/>
  <c r="Y38" i="33"/>
  <c r="Q38" i="33"/>
  <c r="AZ38" i="33"/>
  <c r="AR38" i="33"/>
  <c r="AJ38" i="33"/>
  <c r="AB38" i="33"/>
  <c r="T38" i="33"/>
  <c r="BC38" i="33"/>
  <c r="AU38" i="33"/>
  <c r="AM38" i="33"/>
  <c r="AE38" i="33"/>
  <c r="W38" i="33"/>
  <c r="O38" i="33"/>
  <c r="AX38" i="33"/>
  <c r="AP38" i="33"/>
  <c r="AH38" i="33"/>
  <c r="Z38" i="33"/>
  <c r="R38" i="33"/>
  <c r="U29" i="33"/>
  <c r="BB46" i="33"/>
  <c r="AT46" i="33"/>
  <c r="AL46" i="33"/>
  <c r="AD46" i="33"/>
  <c r="V46" i="33"/>
  <c r="AZ46" i="33"/>
  <c r="AR46" i="33"/>
  <c r="AJ46" i="33"/>
  <c r="AB46" i="33"/>
  <c r="BC46" i="33"/>
  <c r="AC29" i="33"/>
  <c r="AW54" i="33"/>
  <c r="AO54" i="33"/>
  <c r="AG54" i="33"/>
  <c r="AZ54" i="33"/>
  <c r="AR54" i="33"/>
  <c r="AJ54" i="33"/>
  <c r="BC54" i="33"/>
  <c r="AU54" i="33"/>
  <c r="AM54" i="33"/>
  <c r="AE54" i="33"/>
  <c r="AX54" i="33"/>
  <c r="AP54" i="33"/>
  <c r="AH54" i="33"/>
  <c r="AK28" i="33"/>
  <c r="AK29" i="33" s="1"/>
  <c r="G29" i="35"/>
  <c r="AL32" i="35"/>
  <c r="V32" i="35"/>
  <c r="AY32" i="35"/>
  <c r="AI32" i="35"/>
  <c r="S32" i="35"/>
  <c r="AV32" i="35"/>
  <c r="AF32" i="35"/>
  <c r="P32" i="35"/>
  <c r="AS32" i="35"/>
  <c r="AC32" i="35"/>
  <c r="M32" i="35"/>
  <c r="W29" i="35"/>
  <c r="AX48" i="35"/>
  <c r="AP48" i="35"/>
  <c r="AH48" i="35"/>
  <c r="Z48" i="35"/>
  <c r="AY48" i="35"/>
  <c r="AQ48" i="35"/>
  <c r="AI48" i="35"/>
  <c r="AA48" i="35"/>
  <c r="BD48" i="35"/>
  <c r="AV48" i="35"/>
  <c r="AN48" i="35"/>
  <c r="AF48" i="35"/>
  <c r="X48" i="35"/>
  <c r="AW48" i="35"/>
  <c r="AO48" i="35"/>
  <c r="AG48" i="35"/>
  <c r="Y48" i="35"/>
  <c r="J29" i="33"/>
  <c r="AX35" i="33"/>
  <c r="AH35" i="33"/>
  <c r="R35" i="33"/>
  <c r="AU35" i="33"/>
  <c r="AE35" i="33"/>
  <c r="O35" i="33"/>
  <c r="AR35" i="33"/>
  <c r="AB35" i="33"/>
  <c r="L35" i="33"/>
  <c r="AO35" i="33"/>
  <c r="Y35" i="33"/>
  <c r="R29" i="33"/>
  <c r="AX43" i="33"/>
  <c r="AP43" i="33"/>
  <c r="AH43" i="33"/>
  <c r="Z43" i="33"/>
  <c r="BC43" i="33"/>
  <c r="AU43" i="33"/>
  <c r="AM43" i="33"/>
  <c r="AE43" i="33"/>
  <c r="W43" i="33"/>
  <c r="BD43" i="33"/>
  <c r="AV43" i="33"/>
  <c r="AN43" i="33"/>
  <c r="AF43" i="33"/>
  <c r="X43" i="33"/>
  <c r="BA43" i="33"/>
  <c r="AS43" i="33"/>
  <c r="AK43" i="33"/>
  <c r="AC43" i="33"/>
  <c r="U43" i="33"/>
  <c r="Z29" i="33"/>
  <c r="AX51" i="33"/>
  <c r="AP51" i="33"/>
  <c r="AH51" i="33"/>
  <c r="BC51" i="33"/>
  <c r="AU51" i="33"/>
  <c r="AM51" i="33"/>
  <c r="AE51" i="33"/>
  <c r="BD51" i="33"/>
  <c r="AV51" i="33"/>
  <c r="AN51" i="33"/>
  <c r="AF51" i="33"/>
  <c r="BA51" i="33"/>
  <c r="AS51" i="33"/>
  <c r="AK51" i="33"/>
  <c r="AC51" i="33"/>
  <c r="AH29" i="33"/>
  <c r="AW59" i="33"/>
  <c r="AO59" i="33"/>
  <c r="BD59" i="33"/>
  <c r="AV59" i="33"/>
  <c r="AN59" i="33"/>
  <c r="BC59" i="33"/>
  <c r="AU59" i="33"/>
  <c r="AM59" i="33"/>
  <c r="BB59" i="33"/>
  <c r="AT59" i="33"/>
  <c r="AL59" i="33"/>
  <c r="K29" i="35"/>
  <c r="AR36" i="35"/>
  <c r="AB36" i="35"/>
  <c r="L36" i="35"/>
  <c r="AO36" i="35"/>
  <c r="Y36" i="35"/>
  <c r="BB36" i="35"/>
  <c r="AL36" i="35"/>
  <c r="V36" i="35"/>
  <c r="AY36" i="35"/>
  <c r="AI36" i="35"/>
  <c r="S36" i="35"/>
  <c r="AA29" i="35"/>
  <c r="BC52" i="35"/>
  <c r="AU52" i="35"/>
  <c r="AM52" i="35"/>
  <c r="AX52" i="35"/>
  <c r="AP52" i="35"/>
  <c r="AH52" i="35"/>
  <c r="AK52" i="35"/>
  <c r="AC52" i="35"/>
  <c r="BA52" i="35"/>
  <c r="AS52" i="35"/>
  <c r="BD52" i="35"/>
  <c r="AV52" i="35"/>
  <c r="AN52" i="35"/>
  <c r="AF52" i="35"/>
  <c r="AI52" i="35"/>
  <c r="AT38" i="35"/>
  <c r="S38" i="35"/>
  <c r="AF41" i="33"/>
  <c r="W29" i="33"/>
  <c r="V38" i="33"/>
  <c r="AL38" i="33"/>
  <c r="BB38" i="33"/>
  <c r="AA38" i="33"/>
  <c r="AQ38" i="33"/>
  <c r="AA32" i="35"/>
  <c r="N32" i="35"/>
  <c r="AT32" i="35"/>
  <c r="N36" i="35"/>
  <c r="AT36" i="35"/>
  <c r="AC48" i="35"/>
  <c r="AS48" i="35"/>
  <c r="AB48" i="35"/>
  <c r="AR48" i="35"/>
  <c r="AE52" i="35"/>
  <c r="AJ52" i="35"/>
  <c r="AZ52" i="35"/>
  <c r="AW52" i="35"/>
  <c r="AR42" i="35"/>
  <c r="AS32" i="33"/>
  <c r="K31" i="33"/>
  <c r="S31" i="33"/>
  <c r="AA31" i="33"/>
  <c r="AI31" i="33"/>
  <c r="AQ31" i="33"/>
  <c r="AY31" i="33"/>
  <c r="N31" i="33"/>
  <c r="V31" i="33"/>
  <c r="AD31" i="33"/>
  <c r="AL31" i="33"/>
  <c r="AT31" i="33"/>
  <c r="K35" i="33"/>
  <c r="S35" i="33"/>
  <c r="AA35" i="33"/>
  <c r="AI35" i="33"/>
  <c r="AQ35" i="33"/>
  <c r="AY35" i="33"/>
  <c r="N35" i="33"/>
  <c r="V35" i="33"/>
  <c r="AD35" i="33"/>
  <c r="AL35" i="33"/>
  <c r="AT35" i="33"/>
  <c r="BB35" i="33"/>
  <c r="O32" i="35"/>
  <c r="W32" i="35"/>
  <c r="AE32" i="35"/>
  <c r="AM32" i="35"/>
  <c r="AU32" i="35"/>
  <c r="J32" i="35"/>
  <c r="R32" i="35"/>
  <c r="Z32" i="35"/>
  <c r="AH32" i="35"/>
  <c r="AP32" i="35"/>
  <c r="AX32" i="35"/>
  <c r="M36" i="35"/>
  <c r="U36" i="35"/>
  <c r="AC36" i="35"/>
  <c r="AK36" i="35"/>
  <c r="AS36" i="35"/>
  <c r="BA36" i="35"/>
  <c r="P36" i="35"/>
  <c r="X36" i="35"/>
  <c r="AF36" i="35"/>
  <c r="AN36" i="35"/>
  <c r="AV36" i="35"/>
  <c r="BD36" i="35"/>
  <c r="AQ36" i="33"/>
  <c r="M31" i="33"/>
  <c r="U31" i="33"/>
  <c r="AC31" i="33"/>
  <c r="AK31" i="33"/>
  <c r="AS31" i="33"/>
  <c r="H31" i="33"/>
  <c r="P31" i="33"/>
  <c r="X31" i="33"/>
  <c r="AF31" i="33"/>
  <c r="AN31" i="33"/>
  <c r="AV31" i="33"/>
  <c r="M35" i="33"/>
  <c r="U35" i="33"/>
  <c r="AC35" i="33"/>
  <c r="AK35" i="33"/>
  <c r="AS35" i="33"/>
  <c r="BA35" i="33"/>
  <c r="P35" i="33"/>
  <c r="X35" i="33"/>
  <c r="AF35" i="33"/>
  <c r="AN35" i="33"/>
  <c r="AV35" i="33"/>
  <c r="I32" i="35"/>
  <c r="Q32" i="35"/>
  <c r="Y32" i="35"/>
  <c r="AG32" i="35"/>
  <c r="AO32" i="35"/>
  <c r="AW32" i="35"/>
  <c r="L32" i="35"/>
  <c r="T32" i="35"/>
  <c r="AB32" i="35"/>
  <c r="AJ32" i="35"/>
  <c r="AR32" i="35"/>
  <c r="AZ32" i="35"/>
  <c r="O36" i="35"/>
  <c r="W36" i="35"/>
  <c r="AE36" i="35"/>
  <c r="AM36" i="35"/>
  <c r="AU36" i="35"/>
  <c r="BC36" i="35"/>
  <c r="R36" i="35"/>
  <c r="Z36" i="35"/>
  <c r="AH36" i="35"/>
  <c r="AP36" i="35"/>
  <c r="AX36" i="35"/>
  <c r="AC42" i="35"/>
  <c r="AM42" i="35"/>
  <c r="AN50" i="35"/>
  <c r="AO50" i="35"/>
  <c r="AP32" i="33"/>
  <c r="K33" i="33"/>
  <c r="AQ33" i="33"/>
  <c r="AD33" i="33"/>
  <c r="S37" i="33"/>
  <c r="AY37" i="33"/>
  <c r="AN37" i="33"/>
  <c r="AE45" i="33"/>
  <c r="AL49" i="33"/>
  <c r="AK49" i="33"/>
  <c r="AD53" i="33"/>
  <c r="AQ40" i="33"/>
  <c r="AH40" i="33"/>
  <c r="AB44" i="33"/>
  <c r="W44" i="33"/>
  <c r="BC44" i="33"/>
  <c r="BC56" i="33"/>
  <c r="AK34" i="35"/>
  <c r="X34" i="35"/>
  <c r="AN46" i="35"/>
  <c r="AO58" i="35"/>
  <c r="AX58" i="35"/>
  <c r="V42" i="35"/>
  <c r="AJ42" i="35"/>
  <c r="AU42" i="35"/>
  <c r="AV50" i="35"/>
  <c r="AW50" i="35"/>
  <c r="AP36" i="33"/>
  <c r="AA33" i="33"/>
  <c r="N33" i="33"/>
  <c r="AT33" i="33"/>
  <c r="AI37" i="33"/>
  <c r="X37" i="33"/>
  <c r="BD37" i="33"/>
  <c r="BB49" i="33"/>
  <c r="BA49" i="33"/>
  <c r="AO53" i="33"/>
  <c r="AT53" i="33"/>
  <c r="BD57" i="33"/>
  <c r="AA40" i="33"/>
  <c r="R40" i="33"/>
  <c r="AX40" i="33"/>
  <c r="AR44" i="33"/>
  <c r="AM44" i="33"/>
  <c r="AM56" i="33"/>
  <c r="AT56" i="33"/>
  <c r="U34" i="35"/>
  <c r="BA34" i="35"/>
  <c r="AN34" i="35"/>
  <c r="AH58" i="35"/>
  <c r="U42" i="35"/>
  <c r="AZ42" i="35"/>
  <c r="AF50" i="35"/>
  <c r="AG50" i="35"/>
  <c r="T32" i="33"/>
  <c r="T36" i="33"/>
  <c r="O33" i="33"/>
  <c r="AE33" i="33"/>
  <c r="AU33" i="33"/>
  <c r="R33" i="33"/>
  <c r="AH33" i="33"/>
  <c r="AX33" i="33"/>
  <c r="W37" i="33"/>
  <c r="AM37" i="33"/>
  <c r="BC37" i="33"/>
  <c r="AB37" i="33"/>
  <c r="AR37" i="33"/>
  <c r="AH49" i="33"/>
  <c r="AX49" i="33"/>
  <c r="AG49" i="33"/>
  <c r="AW49" i="33"/>
  <c r="AC53" i="33"/>
  <c r="AS53" i="33"/>
  <c r="AH53" i="33"/>
  <c r="AX53" i="33"/>
  <c r="AU57" i="33"/>
  <c r="AE40" i="33"/>
  <c r="AU40" i="33"/>
  <c r="V40" i="33"/>
  <c r="AL40" i="33"/>
  <c r="BB40" i="33"/>
  <c r="AF44" i="33"/>
  <c r="AV44" i="33"/>
  <c r="AA44" i="33"/>
  <c r="AQ44" i="33"/>
  <c r="AZ48" i="33"/>
  <c r="AQ56" i="33"/>
  <c r="AH56" i="33"/>
  <c r="AX56" i="33"/>
  <c r="Q34" i="35"/>
  <c r="AG34" i="35"/>
  <c r="AW34" i="35"/>
  <c r="T34" i="35"/>
  <c r="AJ34" i="35"/>
  <c r="AZ34" i="35"/>
  <c r="AY38" i="35"/>
  <c r="AK46" i="35"/>
  <c r="AK58" i="35"/>
  <c r="BA58" i="35"/>
  <c r="AT58" i="35"/>
  <c r="Z42" i="35"/>
  <c r="Y42" i="35"/>
  <c r="AN42" i="35"/>
  <c r="BD42" i="35"/>
  <c r="AY42" i="35"/>
  <c r="AJ50" i="35"/>
  <c r="AZ50" i="35"/>
  <c r="AK50" i="35"/>
  <c r="BA50" i="35"/>
  <c r="W32" i="33"/>
  <c r="W36" i="33"/>
  <c r="W33" i="33"/>
  <c r="AM33" i="33"/>
  <c r="J33" i="33"/>
  <c r="Z33" i="33"/>
  <c r="AP33" i="33"/>
  <c r="O37" i="33"/>
  <c r="AE37" i="33"/>
  <c r="AU37" i="33"/>
  <c r="T37" i="33"/>
  <c r="AJ37" i="33"/>
  <c r="AZ37" i="33"/>
  <c r="AM41" i="33"/>
  <c r="AJ45" i="33"/>
  <c r="Z49" i="33"/>
  <c r="AP49" i="33"/>
  <c r="Y49" i="33"/>
  <c r="AO49" i="33"/>
  <c r="AK53" i="33"/>
  <c r="BA53" i="33"/>
  <c r="AP53" i="33"/>
  <c r="O29" i="33"/>
  <c r="W40" i="33"/>
  <c r="AM40" i="33"/>
  <c r="BC40" i="33"/>
  <c r="AD40" i="33"/>
  <c r="AT40" i="33"/>
  <c r="X44" i="33"/>
  <c r="AN44" i="33"/>
  <c r="BD44" i="33"/>
  <c r="AI44" i="33"/>
  <c r="AY44" i="33"/>
  <c r="AI56" i="33"/>
  <c r="AY56" i="33"/>
  <c r="AP56" i="33"/>
  <c r="Y34" i="35"/>
  <c r="AO34" i="35"/>
  <c r="L34" i="35"/>
  <c r="AB34" i="35"/>
  <c r="AR34" i="35"/>
  <c r="AD38" i="35"/>
  <c r="AS58" i="35"/>
  <c r="AL58" i="35"/>
  <c r="BB58" i="35"/>
  <c r="R42" i="35"/>
  <c r="AI42" i="35"/>
  <c r="AG42" i="35"/>
  <c r="AV42" i="35"/>
  <c r="AQ42" i="35"/>
  <c r="AB50" i="35"/>
  <c r="AR50" i="35"/>
  <c r="AC50" i="35"/>
  <c r="AS50" i="35"/>
  <c r="AG32" i="33"/>
  <c r="AF32" i="33"/>
  <c r="AG36" i="33"/>
  <c r="AD36" i="33"/>
  <c r="I33" i="33"/>
  <c r="Q33" i="33"/>
  <c r="Y33" i="33"/>
  <c r="AG33" i="33"/>
  <c r="AO33" i="33"/>
  <c r="AW33" i="33"/>
  <c r="L33" i="33"/>
  <c r="T33" i="33"/>
  <c r="AB33" i="33"/>
  <c r="AJ33" i="33"/>
  <c r="AR33" i="33"/>
  <c r="AZ33" i="33"/>
  <c r="Q37" i="33"/>
  <c r="Y37" i="33"/>
  <c r="AG37" i="33"/>
  <c r="AO37" i="33"/>
  <c r="AW37" i="33"/>
  <c r="N37" i="33"/>
  <c r="V37" i="33"/>
  <c r="AD37" i="33"/>
  <c r="AL37" i="33"/>
  <c r="AT37" i="33"/>
  <c r="BB37" i="33"/>
  <c r="W41" i="33"/>
  <c r="AV41" i="33"/>
  <c r="AZ45" i="33"/>
  <c r="AF49" i="33"/>
  <c r="AN49" i="33"/>
  <c r="AV49" i="33"/>
  <c r="BD49" i="33"/>
  <c r="AE49" i="33"/>
  <c r="AM49" i="33"/>
  <c r="AU49" i="33"/>
  <c r="BC49" i="33"/>
  <c r="AE53" i="33"/>
  <c r="AM53" i="33"/>
  <c r="AU53" i="33"/>
  <c r="BC53" i="33"/>
  <c r="AJ53" i="33"/>
  <c r="AR53" i="33"/>
  <c r="AZ53" i="33"/>
  <c r="AE29" i="33"/>
  <c r="U40" i="33"/>
  <c r="AC40" i="33"/>
  <c r="AK40" i="33"/>
  <c r="AS40" i="33"/>
  <c r="BA40" i="33"/>
  <c r="T40" i="33"/>
  <c r="AB40" i="33"/>
  <c r="AJ40" i="33"/>
  <c r="AR40" i="33"/>
  <c r="AZ40" i="33"/>
  <c r="V44" i="33"/>
  <c r="AD44" i="33"/>
  <c r="AL44" i="33"/>
  <c r="AT44" i="33"/>
  <c r="BB44" i="33"/>
  <c r="Y44" i="33"/>
  <c r="AG44" i="33"/>
  <c r="AO44" i="33"/>
  <c r="AW44" i="33"/>
  <c r="AJ48" i="33"/>
  <c r="AG56" i="33"/>
  <c r="AO56" i="33"/>
  <c r="AW56" i="33"/>
  <c r="AF56" i="33"/>
  <c r="AN56" i="33"/>
  <c r="AV56" i="33"/>
  <c r="BD56" i="33"/>
  <c r="O34" i="35"/>
  <c r="W34" i="35"/>
  <c r="AE34" i="35"/>
  <c r="AM34" i="35"/>
  <c r="AU34" i="35"/>
  <c r="J34" i="35"/>
  <c r="R34" i="35"/>
  <c r="Z34" i="35"/>
  <c r="AH34" i="35"/>
  <c r="AP34" i="35"/>
  <c r="AX34" i="35"/>
  <c r="N38" i="35"/>
  <c r="AI38" i="35"/>
  <c r="X46" i="35"/>
  <c r="BA46" i="35"/>
  <c r="AI58" i="35"/>
  <c r="AQ58" i="35"/>
  <c r="AY58" i="35"/>
  <c r="AJ58" i="35"/>
  <c r="AR58" i="35"/>
  <c r="AZ58" i="35"/>
  <c r="Y29" i="35"/>
  <c r="T42" i="35"/>
  <c r="AB42" i="35"/>
  <c r="S42" i="35"/>
  <c r="AA42" i="35"/>
  <c r="AH42" i="35"/>
  <c r="AP42" i="35"/>
  <c r="AX42" i="35"/>
  <c r="AK42" i="35"/>
  <c r="AS42" i="35"/>
  <c r="BA42" i="35"/>
  <c r="AD50" i="35"/>
  <c r="AL50" i="35"/>
  <c r="AT50" i="35"/>
  <c r="BB50" i="35"/>
  <c r="AE50" i="35"/>
  <c r="AM50" i="35"/>
  <c r="AU50" i="35"/>
  <c r="BC50" i="35"/>
  <c r="M32" i="33"/>
  <c r="J32" i="33"/>
  <c r="AZ32" i="33"/>
  <c r="BC36" i="33"/>
  <c r="AZ36" i="33"/>
  <c r="M33" i="33"/>
  <c r="U33" i="33"/>
  <c r="AC33" i="33"/>
  <c r="AK33" i="33"/>
  <c r="AS33" i="33"/>
  <c r="BA33" i="33"/>
  <c r="P33" i="33"/>
  <c r="X33" i="33"/>
  <c r="AF33" i="33"/>
  <c r="AN33" i="33"/>
  <c r="AV33" i="33"/>
  <c r="M37" i="33"/>
  <c r="U37" i="33"/>
  <c r="AC37" i="33"/>
  <c r="AK37" i="33"/>
  <c r="AS37" i="33"/>
  <c r="BA37" i="33"/>
  <c r="R37" i="33"/>
  <c r="Z37" i="33"/>
  <c r="AH37" i="33"/>
  <c r="AP37" i="33"/>
  <c r="AX37" i="33"/>
  <c r="AU45" i="33"/>
  <c r="AB49" i="33"/>
  <c r="AJ49" i="33"/>
  <c r="AR49" i="33"/>
  <c r="AZ49" i="33"/>
  <c r="AA49" i="33"/>
  <c r="AI49" i="33"/>
  <c r="AQ49" i="33"/>
  <c r="AY49" i="33"/>
  <c r="AI53" i="33"/>
  <c r="AQ53" i="33"/>
  <c r="AY53" i="33"/>
  <c r="AF53" i="33"/>
  <c r="AN53" i="33"/>
  <c r="AV53" i="33"/>
  <c r="BD53" i="33"/>
  <c r="S29" i="33"/>
  <c r="Q40" i="33"/>
  <c r="Y40" i="33"/>
  <c r="AG40" i="33"/>
  <c r="AO40" i="33"/>
  <c r="AW40" i="33"/>
  <c r="P40" i="33"/>
  <c r="X40" i="33"/>
  <c r="AF40" i="33"/>
  <c r="AN40" i="33"/>
  <c r="AV40" i="33"/>
  <c r="Z44" i="33"/>
  <c r="AH44" i="33"/>
  <c r="AP44" i="33"/>
  <c r="AX44" i="33"/>
  <c r="U44" i="33"/>
  <c r="AC44" i="33"/>
  <c r="AK44" i="33"/>
  <c r="AS44" i="33"/>
  <c r="AI48" i="33"/>
  <c r="AK56" i="33"/>
  <c r="AS56" i="33"/>
  <c r="BA56" i="33"/>
  <c r="AJ56" i="33"/>
  <c r="AR56" i="33"/>
  <c r="K34" i="35"/>
  <c r="S34" i="35"/>
  <c r="AA34" i="35"/>
  <c r="AI34" i="35"/>
  <c r="AQ34" i="35"/>
  <c r="AY34" i="35"/>
  <c r="N34" i="35"/>
  <c r="V34" i="35"/>
  <c r="AD34" i="35"/>
  <c r="AL34" i="35"/>
  <c r="AT34" i="35"/>
  <c r="BB34" i="35"/>
  <c r="BD46" i="35"/>
  <c r="AM58" i="35"/>
  <c r="AU58" i="35"/>
  <c r="BC58" i="35"/>
  <c r="AN58" i="35"/>
  <c r="AV58" i="35"/>
  <c r="BD58" i="35"/>
  <c r="X42" i="35"/>
  <c r="AF42" i="35"/>
  <c r="W42" i="35"/>
  <c r="AE42" i="35"/>
  <c r="AL42" i="35"/>
  <c r="AT42" i="35"/>
  <c r="BB42" i="35"/>
  <c r="AO42" i="35"/>
  <c r="Z50" i="35"/>
  <c r="AH50" i="35"/>
  <c r="AP50" i="35"/>
  <c r="AX50" i="35"/>
  <c r="AA50" i="35"/>
  <c r="AI50" i="35"/>
  <c r="AQ50" i="35"/>
  <c r="M29" i="35"/>
  <c r="AW38" i="35"/>
  <c r="AO38" i="35"/>
  <c r="AG38" i="35"/>
  <c r="Y38" i="35"/>
  <c r="Q38" i="35"/>
  <c r="AZ38" i="35"/>
  <c r="AR38" i="35"/>
  <c r="AJ38" i="35"/>
  <c r="AB38" i="35"/>
  <c r="T38" i="35"/>
  <c r="BA38" i="35"/>
  <c r="AS38" i="35"/>
  <c r="AK38" i="35"/>
  <c r="AC38" i="35"/>
  <c r="U38" i="35"/>
  <c r="BD38" i="35"/>
  <c r="AV38" i="35"/>
  <c r="AN38" i="35"/>
  <c r="AF38" i="35"/>
  <c r="X38" i="35"/>
  <c r="P38" i="35"/>
  <c r="AC28" i="35"/>
  <c r="AC29" i="35" s="1"/>
  <c r="R28" i="35"/>
  <c r="R29" i="35" s="1"/>
  <c r="Z28" i="35"/>
  <c r="AP28" i="35"/>
  <c r="AP29" i="35" s="1"/>
  <c r="AF29" i="33"/>
  <c r="BB57" i="33"/>
  <c r="AT57" i="33"/>
  <c r="AL57" i="33"/>
  <c r="BA57" i="33"/>
  <c r="AS57" i="33"/>
  <c r="AK57" i="33"/>
  <c r="AX57" i="33"/>
  <c r="AP57" i="33"/>
  <c r="AH57" i="33"/>
  <c r="AW57" i="33"/>
  <c r="AO57" i="33"/>
  <c r="AG57" i="33"/>
  <c r="P29" i="33"/>
  <c r="BB41" i="33"/>
  <c r="AT41" i="33"/>
  <c r="AL41" i="33"/>
  <c r="AD41" i="33"/>
  <c r="V41" i="33"/>
  <c r="BA41" i="33"/>
  <c r="AS41" i="33"/>
  <c r="AK41" i="33"/>
  <c r="AC41" i="33"/>
  <c r="U41" i="33"/>
  <c r="AX41" i="33"/>
  <c r="AP41" i="33"/>
  <c r="AH41" i="33"/>
  <c r="Z41" i="33"/>
  <c r="R41" i="33"/>
  <c r="AW41" i="33"/>
  <c r="AO41" i="33"/>
  <c r="AG41" i="33"/>
  <c r="Y41" i="33"/>
  <c r="Q41" i="33"/>
  <c r="O32" i="33"/>
  <c r="AK32" i="33"/>
  <c r="L32" i="33"/>
  <c r="AH32" i="33"/>
  <c r="O36" i="33"/>
  <c r="AI36" i="33"/>
  <c r="L36" i="33"/>
  <c r="AH36" i="33"/>
  <c r="BB36" i="33"/>
  <c r="AA41" i="33"/>
  <c r="T41" i="33"/>
  <c r="AZ41" i="33"/>
  <c r="BD45" i="33"/>
  <c r="AY45" i="33"/>
  <c r="AY57" i="33"/>
  <c r="AN48" i="33"/>
  <c r="BD48" i="33"/>
  <c r="BC48" i="33"/>
  <c r="R38" i="35"/>
  <c r="AX38" i="35"/>
  <c r="AM38" i="35"/>
  <c r="BC38" i="35"/>
  <c r="AB46" i="35"/>
  <c r="Y46" i="35"/>
  <c r="AO46" i="35"/>
  <c r="Q32" i="33"/>
  <c r="AM32" i="33"/>
  <c r="P32" i="33"/>
  <c r="Q36" i="33"/>
  <c r="AM36" i="33"/>
  <c r="N36" i="33"/>
  <c r="AE41" i="33"/>
  <c r="AU41" i="33"/>
  <c r="X41" i="33"/>
  <c r="AN41" i="33"/>
  <c r="BD41" i="33"/>
  <c r="AB45" i="33"/>
  <c r="AR45" i="33"/>
  <c r="W45" i="33"/>
  <c r="AM45" i="33"/>
  <c r="AM57" i="33"/>
  <c r="BC57" i="33"/>
  <c r="AV57" i="33"/>
  <c r="AB48" i="33"/>
  <c r="AR48" i="33"/>
  <c r="AA48" i="33"/>
  <c r="V38" i="35"/>
  <c r="AL38" i="35"/>
  <c r="BB38" i="35"/>
  <c r="AA38" i="35"/>
  <c r="AQ38" i="35"/>
  <c r="AF46" i="35"/>
  <c r="AV46" i="35"/>
  <c r="AC46" i="35"/>
  <c r="U29" i="35"/>
  <c r="BC46" i="35"/>
  <c r="AU46" i="35"/>
  <c r="AM46" i="35"/>
  <c r="AE46" i="35"/>
  <c r="W46" i="35"/>
  <c r="AX46" i="35"/>
  <c r="AP46" i="35"/>
  <c r="AH46" i="35"/>
  <c r="Z46" i="35"/>
  <c r="AY46" i="35"/>
  <c r="AQ46" i="35"/>
  <c r="AI46" i="35"/>
  <c r="AA46" i="35"/>
  <c r="BB46" i="35"/>
  <c r="AT46" i="35"/>
  <c r="AL46" i="35"/>
  <c r="AD46" i="35"/>
  <c r="V46" i="35"/>
  <c r="G29" i="33"/>
  <c r="AT32" i="33"/>
  <c r="AL32" i="33"/>
  <c r="AD32" i="33"/>
  <c r="V32" i="33"/>
  <c r="N32" i="33"/>
  <c r="AY32" i="33"/>
  <c r="AQ32" i="33"/>
  <c r="AI32" i="33"/>
  <c r="AA32" i="33"/>
  <c r="S32" i="33"/>
  <c r="AW48" i="33"/>
  <c r="AO48" i="33"/>
  <c r="AG48" i="33"/>
  <c r="Y48" i="33"/>
  <c r="AX48" i="33"/>
  <c r="AP48" i="33"/>
  <c r="AH48" i="33"/>
  <c r="Z48" i="33"/>
  <c r="BA48" i="33"/>
  <c r="AS48" i="33"/>
  <c r="AK48" i="33"/>
  <c r="AC48" i="33"/>
  <c r="BB48" i="33"/>
  <c r="AT48" i="33"/>
  <c r="AL48" i="33"/>
  <c r="AD48" i="33"/>
  <c r="J28" i="35"/>
  <c r="AH28" i="35"/>
  <c r="AH29" i="35" s="1"/>
  <c r="K29" i="33"/>
  <c r="BD36" i="33"/>
  <c r="AV36" i="33"/>
  <c r="AN36" i="33"/>
  <c r="AF36" i="33"/>
  <c r="X36" i="33"/>
  <c r="P36" i="33"/>
  <c r="BA36" i="33"/>
  <c r="AS36" i="33"/>
  <c r="AK36" i="33"/>
  <c r="AC36" i="33"/>
  <c r="U36" i="33"/>
  <c r="M36" i="33"/>
  <c r="AA28" i="33"/>
  <c r="AA29" i="33" s="1"/>
  <c r="T29" i="33"/>
  <c r="AW45" i="33"/>
  <c r="AO45" i="33"/>
  <c r="AG45" i="33"/>
  <c r="Y45" i="33"/>
  <c r="BB45" i="33"/>
  <c r="AT45" i="33"/>
  <c r="AL45" i="33"/>
  <c r="AD45" i="33"/>
  <c r="V45" i="33"/>
  <c r="BA45" i="33"/>
  <c r="AS45" i="33"/>
  <c r="AK45" i="33"/>
  <c r="AC45" i="33"/>
  <c r="U45" i="33"/>
  <c r="AX45" i="33"/>
  <c r="AP45" i="33"/>
  <c r="AH45" i="33"/>
  <c r="Z45" i="33"/>
  <c r="Y32" i="33"/>
  <c r="AU32" i="33"/>
  <c r="X32" i="33"/>
  <c r="AR32" i="33"/>
  <c r="Y36" i="33"/>
  <c r="AU36" i="33"/>
  <c r="V36" i="33"/>
  <c r="AR36" i="33"/>
  <c r="AQ41" i="33"/>
  <c r="AJ41" i="33"/>
  <c r="X45" i="33"/>
  <c r="AN45" i="33"/>
  <c r="AI45" i="33"/>
  <c r="AI57" i="33"/>
  <c r="AR57" i="33"/>
  <c r="X48" i="33"/>
  <c r="AM48" i="33"/>
  <c r="AH38" i="35"/>
  <c r="W38" i="35"/>
  <c r="AR46" i="35"/>
  <c r="I32" i="33"/>
  <c r="AC32" i="33"/>
  <c r="AW32" i="33"/>
  <c r="Z32" i="33"/>
  <c r="AV32" i="33"/>
  <c r="AA36" i="33"/>
  <c r="AW36" i="33"/>
  <c r="Z36" i="33"/>
  <c r="AT36" i="33"/>
  <c r="K32" i="33"/>
  <c r="U32" i="33"/>
  <c r="AE32" i="33"/>
  <c r="AO32" i="33"/>
  <c r="H32" i="33"/>
  <c r="R32" i="33"/>
  <c r="AB32" i="33"/>
  <c r="AN32" i="33"/>
  <c r="AX32" i="33"/>
  <c r="S36" i="33"/>
  <c r="AE36" i="33"/>
  <c r="AO36" i="33"/>
  <c r="AY36" i="33"/>
  <c r="R36" i="33"/>
  <c r="AB36" i="33"/>
  <c r="AL36" i="33"/>
  <c r="AX36" i="33"/>
  <c r="S41" i="33"/>
  <c r="AI41" i="33"/>
  <c r="AY41" i="33"/>
  <c r="AB41" i="33"/>
  <c r="AR41" i="33"/>
  <c r="AF45" i="33"/>
  <c r="AV45" i="33"/>
  <c r="AA45" i="33"/>
  <c r="AQ45" i="33"/>
  <c r="AQ57" i="33"/>
  <c r="AJ57" i="33"/>
  <c r="AZ57" i="33"/>
  <c r="AF48" i="33"/>
  <c r="AV48" i="33"/>
  <c r="AE48" i="33"/>
  <c r="AU48" i="33"/>
  <c r="Z38" i="35"/>
  <c r="AP38" i="35"/>
  <c r="O38" i="35"/>
  <c r="AE38" i="35"/>
  <c r="AU38" i="35"/>
  <c r="AJ46" i="35"/>
  <c r="AZ46" i="35"/>
  <c r="AG46" i="35"/>
  <c r="AW46" i="35"/>
  <c r="AM28" i="35"/>
  <c r="AM29" i="35" s="1"/>
  <c r="AQ28" i="35"/>
  <c r="AQ29" i="35" s="1"/>
  <c r="T28" i="35"/>
  <c r="T29" i="35" s="1"/>
  <c r="AF28" i="35"/>
  <c r="AV28" i="35"/>
  <c r="AV29" i="35" s="1"/>
  <c r="P28" i="35"/>
  <c r="P29" i="35" s="1"/>
  <c r="AJ28" i="35"/>
  <c r="AJ29" i="35" s="1"/>
  <c r="N28" i="35"/>
  <c r="V28" i="35"/>
  <c r="V29" i="35" s="1"/>
  <c r="AD28" i="35"/>
  <c r="AL28" i="35"/>
  <c r="AL29" i="35" s="1"/>
  <c r="AT28" i="35"/>
  <c r="AT29" i="35" s="1"/>
  <c r="L28" i="35"/>
  <c r="L29" i="35" s="1"/>
  <c r="AB28" i="35"/>
  <c r="AN28" i="35"/>
  <c r="AN29" i="35" s="1"/>
  <c r="H28" i="35"/>
  <c r="H29" i="35" s="1"/>
  <c r="X28" i="35"/>
  <c r="X29" i="35" s="1"/>
  <c r="AR28" i="35"/>
  <c r="AR29" i="35" s="1"/>
  <c r="F28" i="35"/>
  <c r="E62" i="35"/>
  <c r="AX30" i="35"/>
  <c r="AV30" i="35"/>
  <c r="AT30" i="35"/>
  <c r="AR30" i="35"/>
  <c r="AP30" i="35"/>
  <c r="AN30" i="35"/>
  <c r="AL30" i="35"/>
  <c r="AJ30" i="35"/>
  <c r="AH30" i="35"/>
  <c r="AF30" i="35"/>
  <c r="AD30" i="35"/>
  <c r="AB30" i="35"/>
  <c r="Z30" i="35"/>
  <c r="X30" i="35"/>
  <c r="V30" i="35"/>
  <c r="T30" i="35"/>
  <c r="R30" i="35"/>
  <c r="P30" i="35"/>
  <c r="N30" i="35"/>
  <c r="L30" i="35"/>
  <c r="J30" i="35"/>
  <c r="H30" i="35"/>
  <c r="F30" i="35"/>
  <c r="F60" i="35" s="1"/>
  <c r="AW30" i="35"/>
  <c r="AU30" i="35"/>
  <c r="AS30" i="35"/>
  <c r="AQ30" i="35"/>
  <c r="AO30" i="35"/>
  <c r="AM30" i="35"/>
  <c r="AK30" i="35"/>
  <c r="AI30" i="35"/>
  <c r="AG30" i="35"/>
  <c r="AE30" i="35"/>
  <c r="AC30" i="35"/>
  <c r="AA30" i="35"/>
  <c r="Y30" i="35"/>
  <c r="W30" i="35"/>
  <c r="U30" i="35"/>
  <c r="S30" i="35"/>
  <c r="Q30" i="35"/>
  <c r="O30" i="35"/>
  <c r="M30" i="35"/>
  <c r="K30" i="35"/>
  <c r="I30" i="35"/>
  <c r="G30" i="35"/>
  <c r="E62" i="33"/>
  <c r="AX30" i="33"/>
  <c r="AV30" i="33"/>
  <c r="AT30" i="33"/>
  <c r="AR30" i="33"/>
  <c r="AP30" i="33"/>
  <c r="AN30" i="33"/>
  <c r="AL30" i="33"/>
  <c r="AJ30" i="33"/>
  <c r="AH30" i="33"/>
  <c r="AF30" i="33"/>
  <c r="AD30" i="33"/>
  <c r="AB30" i="33"/>
  <c r="Z30" i="33"/>
  <c r="X30" i="33"/>
  <c r="V30" i="33"/>
  <c r="T30" i="33"/>
  <c r="R30" i="33"/>
  <c r="P30" i="33"/>
  <c r="N30" i="33"/>
  <c r="L30" i="33"/>
  <c r="J30" i="33"/>
  <c r="H30" i="33"/>
  <c r="F30" i="33"/>
  <c r="F60" i="33" s="1"/>
  <c r="AW30" i="33"/>
  <c r="AU30" i="33"/>
  <c r="AS30" i="33"/>
  <c r="AQ30" i="33"/>
  <c r="AO30" i="33"/>
  <c r="AM30" i="33"/>
  <c r="AK30" i="33"/>
  <c r="AI30" i="33"/>
  <c r="AG30" i="33"/>
  <c r="AE30" i="33"/>
  <c r="AC30" i="33"/>
  <c r="AA30" i="33"/>
  <c r="Y30" i="33"/>
  <c r="W30" i="33"/>
  <c r="U30" i="33"/>
  <c r="S30" i="33"/>
  <c r="Q30" i="33"/>
  <c r="O30" i="33"/>
  <c r="M30" i="33"/>
  <c r="K30" i="33"/>
  <c r="I30" i="33"/>
  <c r="G30" i="33"/>
  <c r="G60" i="33" l="1"/>
  <c r="J60" i="33"/>
  <c r="K60" i="33"/>
  <c r="S60" i="33"/>
  <c r="O60" i="33"/>
  <c r="W60" i="33"/>
  <c r="R60" i="33"/>
  <c r="Z60" i="33"/>
  <c r="L60" i="33"/>
  <c r="H60" i="33"/>
  <c r="M60" i="33"/>
  <c r="T60" i="33"/>
  <c r="AY53" i="35"/>
  <c r="AQ53" i="35"/>
  <c r="AI53" i="35"/>
  <c r="BD53" i="35"/>
  <c r="AV53" i="35"/>
  <c r="AN53" i="35"/>
  <c r="AF53" i="35"/>
  <c r="AW53" i="35"/>
  <c r="AO53" i="35"/>
  <c r="AG53" i="35"/>
  <c r="BB53" i="35"/>
  <c r="AT53" i="35"/>
  <c r="AL53" i="35"/>
  <c r="AD53" i="35"/>
  <c r="BA53" i="35"/>
  <c r="AK53" i="35"/>
  <c r="AX53" i="35"/>
  <c r="AH53" i="35"/>
  <c r="AS53" i="35"/>
  <c r="AC53" i="35"/>
  <c r="AP53" i="35"/>
  <c r="AE53" i="35"/>
  <c r="AU53" i="35"/>
  <c r="AM53" i="35"/>
  <c r="BC53" i="35"/>
  <c r="AZ53" i="35"/>
  <c r="AR53" i="35"/>
  <c r="AJ53" i="35"/>
  <c r="BA39" i="35"/>
  <c r="AS39" i="35"/>
  <c r="AK39" i="35"/>
  <c r="AU39" i="35"/>
  <c r="AI39" i="35"/>
  <c r="AA39" i="35"/>
  <c r="S39" i="35"/>
  <c r="BB39" i="35"/>
  <c r="AT39" i="35"/>
  <c r="AL39" i="35"/>
  <c r="AD39" i="35"/>
  <c r="V39" i="35"/>
  <c r="AY39" i="35"/>
  <c r="AO39" i="35"/>
  <c r="AE39" i="35"/>
  <c r="W39" i="35"/>
  <c r="O39" i="35"/>
  <c r="AX39" i="35"/>
  <c r="AP39" i="35"/>
  <c r="AH39" i="35"/>
  <c r="Z39" i="35"/>
  <c r="R39" i="35"/>
  <c r="AQ39" i="35"/>
  <c r="Y39" i="35"/>
  <c r="AZ39" i="35"/>
  <c r="AJ39" i="35"/>
  <c r="T39" i="35"/>
  <c r="BC39" i="35"/>
  <c r="Q39" i="35"/>
  <c r="AB39" i="35"/>
  <c r="AC39" i="35"/>
  <c r="X39" i="35"/>
  <c r="AM39" i="35"/>
  <c r="U39" i="35"/>
  <c r="AV39" i="35"/>
  <c r="AF39" i="35"/>
  <c r="P39" i="35"/>
  <c r="AG39" i="35"/>
  <c r="AR39" i="35"/>
  <c r="AW39" i="35"/>
  <c r="BD39" i="35"/>
  <c r="AN39" i="35"/>
  <c r="AY51" i="35"/>
  <c r="AQ51" i="35"/>
  <c r="AI51" i="35"/>
  <c r="AA51" i="35"/>
  <c r="AX51" i="35"/>
  <c r="AP51" i="35"/>
  <c r="AH51" i="35"/>
  <c r="AW51" i="35"/>
  <c r="AO51" i="35"/>
  <c r="AG51" i="35"/>
  <c r="BD51" i="35"/>
  <c r="AV51" i="35"/>
  <c r="AN51" i="35"/>
  <c r="AF51" i="35"/>
  <c r="AS51" i="35"/>
  <c r="AC51" i="35"/>
  <c r="AR51" i="35"/>
  <c r="AB51" i="35"/>
  <c r="BA51" i="35"/>
  <c r="AK51" i="35"/>
  <c r="AZ51" i="35"/>
  <c r="AJ51" i="35"/>
  <c r="BC51" i="35"/>
  <c r="BB51" i="35"/>
  <c r="AM51" i="35"/>
  <c r="AE51" i="35"/>
  <c r="AU51" i="35"/>
  <c r="AT51" i="35"/>
  <c r="AL51" i="35"/>
  <c r="AD51" i="35"/>
  <c r="Q60" i="33"/>
  <c r="Y60" i="33"/>
  <c r="N29" i="35"/>
  <c r="BC57" i="35"/>
  <c r="AU57" i="35"/>
  <c r="AM57" i="35"/>
  <c r="BD57" i="35"/>
  <c r="AV57" i="35"/>
  <c r="AN57" i="35"/>
  <c r="BA57" i="35"/>
  <c r="AS57" i="35"/>
  <c r="AK57" i="35"/>
  <c r="BB57" i="35"/>
  <c r="AT57" i="35"/>
  <c r="AL57" i="35"/>
  <c r="AW57" i="35"/>
  <c r="AG57" i="35"/>
  <c r="AP57" i="35"/>
  <c r="AO57" i="35"/>
  <c r="AX57" i="35"/>
  <c r="AH57" i="35"/>
  <c r="AZ57" i="35"/>
  <c r="AJ57" i="35"/>
  <c r="AY57" i="35"/>
  <c r="AR57" i="35"/>
  <c r="AQ57" i="35"/>
  <c r="AI57" i="35"/>
  <c r="BB35" i="35"/>
  <c r="AT35" i="35"/>
  <c r="AL35" i="35"/>
  <c r="AD35" i="35"/>
  <c r="V35" i="35"/>
  <c r="N35" i="35"/>
  <c r="AY35" i="35"/>
  <c r="AQ35" i="35"/>
  <c r="AI35" i="35"/>
  <c r="AA35" i="35"/>
  <c r="S35" i="35"/>
  <c r="K35" i="35"/>
  <c r="AX35" i="35"/>
  <c r="AP35" i="35"/>
  <c r="AH35" i="35"/>
  <c r="Z35" i="35"/>
  <c r="R35" i="35"/>
  <c r="BC35" i="35"/>
  <c r="AU35" i="35"/>
  <c r="AM35" i="35"/>
  <c r="AE35" i="35"/>
  <c r="W35" i="35"/>
  <c r="O35" i="35"/>
  <c r="AZ35" i="35"/>
  <c r="AJ35" i="35"/>
  <c r="T35" i="35"/>
  <c r="AW35" i="35"/>
  <c r="AG35" i="35"/>
  <c r="Q35" i="35"/>
  <c r="AB35" i="35"/>
  <c r="Y35" i="35"/>
  <c r="AN35" i="35"/>
  <c r="BA35" i="35"/>
  <c r="U35" i="35"/>
  <c r="AV35" i="35"/>
  <c r="AF35" i="35"/>
  <c r="P35" i="35"/>
  <c r="AS35" i="35"/>
  <c r="AC35" i="35"/>
  <c r="M35" i="35"/>
  <c r="AR35" i="35"/>
  <c r="L35" i="35"/>
  <c r="AO35" i="35"/>
  <c r="X35" i="35"/>
  <c r="AK35" i="35"/>
  <c r="AZ54" i="35"/>
  <c r="AR54" i="35"/>
  <c r="AJ54" i="35"/>
  <c r="BC54" i="35"/>
  <c r="AU54" i="35"/>
  <c r="AM54" i="35"/>
  <c r="AE54" i="35"/>
  <c r="AX54" i="35"/>
  <c r="AP54" i="35"/>
  <c r="AH54" i="35"/>
  <c r="BA54" i="35"/>
  <c r="AS54" i="35"/>
  <c r="AK54" i="35"/>
  <c r="AV54" i="35"/>
  <c r="AF54" i="35"/>
  <c r="AQ54" i="35"/>
  <c r="BD54" i="35"/>
  <c r="AN54" i="35"/>
  <c r="AY54" i="35"/>
  <c r="AI54" i="35"/>
  <c r="AL54" i="35"/>
  <c r="AG54" i="35"/>
  <c r="AW54" i="35"/>
  <c r="AO54" i="35"/>
  <c r="AD54" i="35"/>
  <c r="BB54" i="35"/>
  <c r="AT54" i="35"/>
  <c r="AA60" i="33"/>
  <c r="N60" i="33"/>
  <c r="V60" i="33"/>
  <c r="BD49" i="35"/>
  <c r="AV49" i="35"/>
  <c r="AN49" i="35"/>
  <c r="AF49" i="35"/>
  <c r="BC49" i="35"/>
  <c r="AU49" i="35"/>
  <c r="AM49" i="35"/>
  <c r="AE49" i="35"/>
  <c r="BB49" i="35"/>
  <c r="AT49" i="35"/>
  <c r="AL49" i="35"/>
  <c r="AD49" i="35"/>
  <c r="BA49" i="35"/>
  <c r="AS49" i="35"/>
  <c r="AK49" i="35"/>
  <c r="AC49" i="35"/>
  <c r="AP49" i="35"/>
  <c r="Z49" i="35"/>
  <c r="AO49" i="35"/>
  <c r="Y49" i="35"/>
  <c r="AX49" i="35"/>
  <c r="AH49" i="35"/>
  <c r="AW49" i="35"/>
  <c r="AG49" i="35"/>
  <c r="AZ49" i="35"/>
  <c r="AY49" i="35"/>
  <c r="AI49" i="35"/>
  <c r="AB49" i="35"/>
  <c r="AR49" i="35"/>
  <c r="AQ49" i="35"/>
  <c r="AJ49" i="35"/>
  <c r="AA49" i="35"/>
  <c r="BD37" i="35"/>
  <c r="AV37" i="35"/>
  <c r="AN37" i="35"/>
  <c r="AF37" i="35"/>
  <c r="X37" i="35"/>
  <c r="P37" i="35"/>
  <c r="AY37" i="35"/>
  <c r="AQ37" i="35"/>
  <c r="AI37" i="35"/>
  <c r="AA37" i="35"/>
  <c r="S37" i="35"/>
  <c r="AZ37" i="35"/>
  <c r="AR37" i="35"/>
  <c r="AJ37" i="35"/>
  <c r="AB37" i="35"/>
  <c r="T37" i="35"/>
  <c r="BC37" i="35"/>
  <c r="AU37" i="35"/>
  <c r="AM37" i="35"/>
  <c r="AE37" i="35"/>
  <c r="W37" i="35"/>
  <c r="O37" i="35"/>
  <c r="AT37" i="35"/>
  <c r="AD37" i="35"/>
  <c r="N37" i="35"/>
  <c r="AO37" i="35"/>
  <c r="Y37" i="35"/>
  <c r="AL37" i="35"/>
  <c r="AW37" i="35"/>
  <c r="Q37" i="35"/>
  <c r="AH37" i="35"/>
  <c r="AC37" i="35"/>
  <c r="AP37" i="35"/>
  <c r="Z37" i="35"/>
  <c r="BA37" i="35"/>
  <c r="AK37" i="35"/>
  <c r="U37" i="35"/>
  <c r="BB37" i="35"/>
  <c r="V37" i="35"/>
  <c r="AG37" i="35"/>
  <c r="AX37" i="35"/>
  <c r="R37" i="35"/>
  <c r="AS37" i="35"/>
  <c r="M37" i="35"/>
  <c r="BC47" i="35"/>
  <c r="AU47" i="35"/>
  <c r="AM47" i="35"/>
  <c r="AE47" i="35"/>
  <c r="W47" i="35"/>
  <c r="AX47" i="35"/>
  <c r="AP47" i="35"/>
  <c r="AH47" i="35"/>
  <c r="Z47" i="35"/>
  <c r="BA47" i="35"/>
  <c r="AS47" i="35"/>
  <c r="AK47" i="35"/>
  <c r="AC47" i="35"/>
  <c r="BD47" i="35"/>
  <c r="AV47" i="35"/>
  <c r="AN47" i="35"/>
  <c r="AF47" i="35"/>
  <c r="X47" i="35"/>
  <c r="AO47" i="35"/>
  <c r="Y47" i="35"/>
  <c r="AR47" i="35"/>
  <c r="AB47" i="35"/>
  <c r="AW47" i="35"/>
  <c r="AG47" i="35"/>
  <c r="AZ47" i="35"/>
  <c r="AJ47" i="35"/>
  <c r="AY47" i="35"/>
  <c r="BB47" i="35"/>
  <c r="AL47" i="35"/>
  <c r="AA47" i="35"/>
  <c r="AQ47" i="35"/>
  <c r="AT47" i="35"/>
  <c r="AI47" i="35"/>
  <c r="AD47" i="35"/>
  <c r="AF29" i="35"/>
  <c r="J29" i="35"/>
  <c r="AY43" i="35"/>
  <c r="AQ43" i="35"/>
  <c r="AI43" i="35"/>
  <c r="AA43" i="35"/>
  <c r="S43" i="35"/>
  <c r="AX43" i="35"/>
  <c r="AP43" i="35"/>
  <c r="AH43" i="35"/>
  <c r="Z43" i="35"/>
  <c r="AW43" i="35"/>
  <c r="AO43" i="35"/>
  <c r="AG43" i="35"/>
  <c r="Y43" i="35"/>
  <c r="BD43" i="35"/>
  <c r="AV43" i="35"/>
  <c r="AN43" i="35"/>
  <c r="AF43" i="35"/>
  <c r="X43" i="35"/>
  <c r="BA43" i="35"/>
  <c r="AK43" i="35"/>
  <c r="U43" i="35"/>
  <c r="AR43" i="35"/>
  <c r="AB43" i="35"/>
  <c r="AS43" i="35"/>
  <c r="AC43" i="35"/>
  <c r="AZ43" i="35"/>
  <c r="AJ43" i="35"/>
  <c r="T43" i="35"/>
  <c r="AE43" i="35"/>
  <c r="AL43" i="35"/>
  <c r="BB43" i="35"/>
  <c r="AM43" i="35"/>
  <c r="BC43" i="35"/>
  <c r="W43" i="35"/>
  <c r="AD43" i="35"/>
  <c r="AU43" i="35"/>
  <c r="V43" i="35"/>
  <c r="AT43" i="35"/>
  <c r="AT33" i="35"/>
  <c r="AL33" i="35"/>
  <c r="AD33" i="35"/>
  <c r="V33" i="35"/>
  <c r="N33" i="35"/>
  <c r="AY33" i="35"/>
  <c r="AQ33" i="35"/>
  <c r="AI33" i="35"/>
  <c r="AA33" i="35"/>
  <c r="S33" i="35"/>
  <c r="K33" i="35"/>
  <c r="AX33" i="35"/>
  <c r="AP33" i="35"/>
  <c r="AH33" i="35"/>
  <c r="Z33" i="35"/>
  <c r="R33" i="35"/>
  <c r="J33" i="35"/>
  <c r="AU33" i="35"/>
  <c r="AM33" i="35"/>
  <c r="AE33" i="35"/>
  <c r="W33" i="35"/>
  <c r="O33" i="35"/>
  <c r="AR33" i="35"/>
  <c r="AB33" i="35"/>
  <c r="L33" i="35"/>
  <c r="AO33" i="35"/>
  <c r="Y33" i="35"/>
  <c r="I33" i="35"/>
  <c r="AJ33" i="35"/>
  <c r="AW33" i="35"/>
  <c r="Q33" i="35"/>
  <c r="AF33" i="35"/>
  <c r="AS33" i="35"/>
  <c r="M33" i="35"/>
  <c r="AN33" i="35"/>
  <c r="X33" i="35"/>
  <c r="BA33" i="35"/>
  <c r="AK33" i="35"/>
  <c r="U33" i="35"/>
  <c r="AZ33" i="35"/>
  <c r="T33" i="35"/>
  <c r="AG33" i="35"/>
  <c r="AV33" i="35"/>
  <c r="P33" i="35"/>
  <c r="AC33" i="35"/>
  <c r="BD55" i="35"/>
  <c r="AV55" i="35"/>
  <c r="AN55" i="35"/>
  <c r="AF55" i="35"/>
  <c r="AW55" i="35"/>
  <c r="AO55" i="35"/>
  <c r="AG55" i="35"/>
  <c r="BB55" i="35"/>
  <c r="AT55" i="35"/>
  <c r="AL55" i="35"/>
  <c r="BC55" i="35"/>
  <c r="AU55" i="35"/>
  <c r="AM55" i="35"/>
  <c r="AE55" i="35"/>
  <c r="AX55" i="35"/>
  <c r="AH55" i="35"/>
  <c r="AQ55" i="35"/>
  <c r="AP55" i="35"/>
  <c r="AY55" i="35"/>
  <c r="AI55" i="35"/>
  <c r="AR55" i="35"/>
  <c r="AK55" i="35"/>
  <c r="AZ55" i="35"/>
  <c r="AJ55" i="35"/>
  <c r="BA55" i="35"/>
  <c r="AS55" i="35"/>
  <c r="I60" i="33"/>
  <c r="AB29" i="35"/>
  <c r="AD29" i="35"/>
  <c r="BD41" i="35"/>
  <c r="AV41" i="35"/>
  <c r="AN41" i="35"/>
  <c r="AF41" i="35"/>
  <c r="X41" i="35"/>
  <c r="BC41" i="35"/>
  <c r="AU41" i="35"/>
  <c r="AM41" i="35"/>
  <c r="BB41" i="35"/>
  <c r="AT41" i="35"/>
  <c r="AL41" i="35"/>
  <c r="AD41" i="35"/>
  <c r="V41" i="35"/>
  <c r="BA41" i="35"/>
  <c r="AS41" i="35"/>
  <c r="AK41" i="35"/>
  <c r="AC41" i="35"/>
  <c r="U41" i="35"/>
  <c r="AX41" i="35"/>
  <c r="AH41" i="35"/>
  <c r="R41" i="35"/>
  <c r="AO41" i="35"/>
  <c r="AA41" i="35"/>
  <c r="Q41" i="35"/>
  <c r="AP41" i="35"/>
  <c r="Z41" i="35"/>
  <c r="AW41" i="35"/>
  <c r="AG41" i="35"/>
  <c r="W41" i="35"/>
  <c r="AR41" i="35"/>
  <c r="AY41" i="35"/>
  <c r="Y41" i="35"/>
  <c r="AB41" i="35"/>
  <c r="AZ41" i="35"/>
  <c r="AE41" i="35"/>
  <c r="AJ41" i="35"/>
  <c r="AQ41" i="35"/>
  <c r="S41" i="35"/>
  <c r="AI41" i="35"/>
  <c r="T41" i="35"/>
  <c r="BD52" i="33"/>
  <c r="BD60" i="33" s="1"/>
  <c r="BA52" i="33"/>
  <c r="BA60" i="33" s="1"/>
  <c r="AS52" i="33"/>
  <c r="AS60" i="33" s="1"/>
  <c r="AK52" i="33"/>
  <c r="AK60" i="33" s="1"/>
  <c r="AN52" i="33"/>
  <c r="AN60" i="33" s="1"/>
  <c r="AC52" i="33"/>
  <c r="AC60" i="33" s="1"/>
  <c r="AL52" i="33"/>
  <c r="AL60" i="33" s="1"/>
  <c r="AB52" i="33"/>
  <c r="AB60" i="33" s="1"/>
  <c r="AZ52" i="33"/>
  <c r="AZ60" i="33" s="1"/>
  <c r="AW52" i="33"/>
  <c r="AW60" i="33" s="1"/>
  <c r="AO52" i="33"/>
  <c r="AO60" i="33" s="1"/>
  <c r="AV52" i="33"/>
  <c r="AV60" i="33" s="1"/>
  <c r="AG52" i="33"/>
  <c r="AG60" i="33" s="1"/>
  <c r="AT52" i="33"/>
  <c r="AT60" i="33" s="1"/>
  <c r="AF52" i="33"/>
  <c r="AF60" i="33" s="1"/>
  <c r="BB52" i="33"/>
  <c r="BB60" i="33" s="1"/>
  <c r="AQ52" i="33"/>
  <c r="AQ60" i="33" s="1"/>
  <c r="AJ52" i="33"/>
  <c r="AJ60" i="33" s="1"/>
  <c r="AH52" i="33"/>
  <c r="AH60" i="33" s="1"/>
  <c r="AY52" i="33"/>
  <c r="AY60" i="33" s="1"/>
  <c r="AX52" i="33"/>
  <c r="AX60" i="33" s="1"/>
  <c r="AU52" i="33"/>
  <c r="AU60" i="33" s="1"/>
  <c r="AR52" i="33"/>
  <c r="AR60" i="33" s="1"/>
  <c r="BC52" i="33"/>
  <c r="BC60" i="33" s="1"/>
  <c r="AM52" i="33"/>
  <c r="AM60" i="33" s="1"/>
  <c r="AE52" i="33"/>
  <c r="AE60" i="33" s="1"/>
  <c r="AD52" i="33"/>
  <c r="AD60" i="33" s="1"/>
  <c r="AI52" i="33"/>
  <c r="AI60" i="33" s="1"/>
  <c r="AP52" i="33"/>
  <c r="AP60" i="33" s="1"/>
  <c r="Z29" i="35"/>
  <c r="U60" i="33"/>
  <c r="P60" i="33"/>
  <c r="X60" i="33"/>
  <c r="AZ45" i="35"/>
  <c r="AR45" i="35"/>
  <c r="AJ45" i="35"/>
  <c r="AB45" i="35"/>
  <c r="BC45" i="35"/>
  <c r="AU45" i="35"/>
  <c r="AM45" i="35"/>
  <c r="AE45" i="35"/>
  <c r="W45" i="35"/>
  <c r="AX45" i="35"/>
  <c r="AP45" i="35"/>
  <c r="AH45" i="35"/>
  <c r="Z45" i="35"/>
  <c r="BA45" i="35"/>
  <c r="AS45" i="35"/>
  <c r="AK45" i="35"/>
  <c r="AC45" i="35"/>
  <c r="U45" i="35"/>
  <c r="AT45" i="35"/>
  <c r="AD45" i="35"/>
  <c r="AW45" i="35"/>
  <c r="AG45" i="35"/>
  <c r="BB45" i="35"/>
  <c r="AL45" i="35"/>
  <c r="V45" i="35"/>
  <c r="AO45" i="35"/>
  <c r="Y45" i="35"/>
  <c r="BD45" i="35"/>
  <c r="X45" i="35"/>
  <c r="AA45" i="35"/>
  <c r="AQ45" i="35"/>
  <c r="AF45" i="35"/>
  <c r="AV45" i="35"/>
  <c r="AY45" i="35"/>
  <c r="AN45" i="35"/>
  <c r="AI45" i="35"/>
  <c r="AZ59" i="35"/>
  <c r="AR59" i="35"/>
  <c r="AJ59" i="35"/>
  <c r="AW59" i="35"/>
  <c r="AO59" i="35"/>
  <c r="AX59" i="35"/>
  <c r="AP59" i="35"/>
  <c r="BC59" i="35"/>
  <c r="AU59" i="35"/>
  <c r="AM59" i="35"/>
  <c r="BB59" i="35"/>
  <c r="AL59" i="35"/>
  <c r="AQ59" i="35"/>
  <c r="AT59" i="35"/>
  <c r="AY59" i="35"/>
  <c r="AI59" i="35"/>
  <c r="AV59" i="35"/>
  <c r="AK59" i="35"/>
  <c r="BA59" i="35"/>
  <c r="AS59" i="35"/>
  <c r="AN59" i="35"/>
  <c r="BD59" i="35"/>
  <c r="AT31" i="35"/>
  <c r="AL31" i="35"/>
  <c r="AD31" i="35"/>
  <c r="V31" i="35"/>
  <c r="N31" i="35"/>
  <c r="AY31" i="35"/>
  <c r="AQ31" i="35"/>
  <c r="AI31" i="35"/>
  <c r="AA31" i="35"/>
  <c r="S31" i="35"/>
  <c r="K31" i="35"/>
  <c r="AR31" i="35"/>
  <c r="AJ31" i="35"/>
  <c r="AB31" i="35"/>
  <c r="T31" i="35"/>
  <c r="L31" i="35"/>
  <c r="AW31" i="35"/>
  <c r="AO31" i="35"/>
  <c r="AG31" i="35"/>
  <c r="Y31" i="35"/>
  <c r="Q31" i="35"/>
  <c r="I31" i="35"/>
  <c r="AX31" i="35"/>
  <c r="AP31" i="35"/>
  <c r="AH31" i="35"/>
  <c r="Z31" i="35"/>
  <c r="R31" i="35"/>
  <c r="J31" i="35"/>
  <c r="AU31" i="35"/>
  <c r="AM31" i="35"/>
  <c r="AE31" i="35"/>
  <c r="W31" i="35"/>
  <c r="O31" i="35"/>
  <c r="G31" i="35"/>
  <c r="G60" i="35" s="1"/>
  <c r="AV31" i="35"/>
  <c r="AN31" i="35"/>
  <c r="AF31" i="35"/>
  <c r="X31" i="35"/>
  <c r="P31" i="35"/>
  <c r="H31" i="35"/>
  <c r="H60" i="35" s="1"/>
  <c r="AS31" i="35"/>
  <c r="AK31" i="35"/>
  <c r="AC31" i="35"/>
  <c r="U31" i="35"/>
  <c r="M31" i="35"/>
  <c r="F29" i="35"/>
  <c r="E63" i="35"/>
  <c r="E64" i="35" s="1"/>
  <c r="F61" i="35"/>
  <c r="F62" i="35" s="1"/>
  <c r="G61" i="35" s="1"/>
  <c r="E63" i="33"/>
  <c r="E64" i="33" s="1"/>
  <c r="F61" i="33"/>
  <c r="F62" i="33" s="1"/>
  <c r="G61" i="33" s="1"/>
  <c r="G62" i="33" s="1"/>
  <c r="H61" i="33" s="1"/>
  <c r="AK60" i="35" l="1"/>
  <c r="S60" i="35"/>
  <c r="V60" i="35"/>
  <c r="AL60" i="35"/>
  <c r="X60" i="35"/>
  <c r="J60" i="35"/>
  <c r="U60" i="35"/>
  <c r="AN60" i="35"/>
  <c r="M60" i="35"/>
  <c r="AC60" i="35"/>
  <c r="P60" i="35"/>
  <c r="AV60" i="35"/>
  <c r="AE60" i="35"/>
  <c r="R60" i="35"/>
  <c r="AX60" i="35"/>
  <c r="AG60" i="35"/>
  <c r="T60" i="35"/>
  <c r="K60" i="35"/>
  <c r="AQ60" i="35"/>
  <c r="AD60" i="35"/>
  <c r="Z60" i="35"/>
  <c r="AO60" i="35"/>
  <c r="BD60" i="35"/>
  <c r="AS60" i="35"/>
  <c r="AF60" i="35"/>
  <c r="O60" i="35"/>
  <c r="AU60" i="35"/>
  <c r="AH60" i="35"/>
  <c r="Q60" i="35"/>
  <c r="AW60" i="35"/>
  <c r="AJ60" i="35"/>
  <c r="AA60" i="35"/>
  <c r="N60" i="35"/>
  <c r="AT60" i="35"/>
  <c r="AZ60" i="35"/>
  <c r="BC60" i="35"/>
  <c r="AM60" i="35"/>
  <c r="I60" i="35"/>
  <c r="AB60" i="35"/>
  <c r="AY60" i="35"/>
  <c r="BB60" i="35"/>
  <c r="W60" i="35"/>
  <c r="AP60" i="35"/>
  <c r="Y60" i="35"/>
  <c r="L60" i="35"/>
  <c r="AR60" i="35"/>
  <c r="AI60" i="35"/>
  <c r="BA60" i="35"/>
  <c r="G62" i="35"/>
  <c r="H61" i="35" s="1"/>
  <c r="F63" i="35"/>
  <c r="F64" i="35" s="1"/>
  <c r="H62" i="33"/>
  <c r="I61" i="33" s="1"/>
  <c r="F63" i="33"/>
  <c r="F64" i="33" s="1"/>
  <c r="G63" i="33"/>
  <c r="G64" i="33" s="1"/>
  <c r="H63" i="33" l="1"/>
  <c r="H64" i="33" s="1"/>
  <c r="G63" i="35"/>
  <c r="G64" i="35" s="1"/>
  <c r="H62" i="35"/>
  <c r="I61" i="35" s="1"/>
  <c r="I62" i="33"/>
  <c r="J61" i="33" s="1"/>
  <c r="I63" i="33" l="1"/>
  <c r="I64" i="33" s="1"/>
  <c r="H63" i="35"/>
  <c r="H64" i="35" s="1"/>
  <c r="I62" i="35"/>
  <c r="J61" i="35" s="1"/>
  <c r="J62" i="33"/>
  <c r="K61" i="33" s="1"/>
  <c r="I63" i="35" l="1"/>
  <c r="I64" i="35" s="1"/>
  <c r="J62" i="35"/>
  <c r="K61" i="35" s="1"/>
  <c r="J63" i="33"/>
  <c r="J64" i="33" s="1"/>
  <c r="K62" i="33"/>
  <c r="L61" i="33" s="1"/>
  <c r="J63" i="35" l="1"/>
  <c r="J64" i="35" s="1"/>
  <c r="K62" i="35"/>
  <c r="L61" i="35" s="1"/>
  <c r="K63" i="33"/>
  <c r="K64" i="33" s="1"/>
  <c r="L62" i="33"/>
  <c r="M61" i="33" s="1"/>
  <c r="K63" i="35" l="1"/>
  <c r="K64" i="35" s="1"/>
  <c r="L62" i="35"/>
  <c r="M61" i="35" s="1"/>
  <c r="M62" i="33"/>
  <c r="N61" i="33" s="1"/>
  <c r="L63" i="33"/>
  <c r="L64" i="33" s="1"/>
  <c r="L63" i="35" l="1"/>
  <c r="L64" i="35" s="1"/>
  <c r="M62" i="35"/>
  <c r="N61" i="35" s="1"/>
  <c r="M63" i="33"/>
  <c r="M64" i="33" s="1"/>
  <c r="N62" i="33"/>
  <c r="O61" i="33" s="1"/>
  <c r="N62" i="35" l="1"/>
  <c r="O61" i="35" s="1"/>
  <c r="M63" i="35"/>
  <c r="M64" i="35" s="1"/>
  <c r="O62" i="33"/>
  <c r="P61" i="33" s="1"/>
  <c r="N63" i="33"/>
  <c r="N64" i="33" s="1"/>
  <c r="O63" i="33" l="1"/>
  <c r="O64" i="33" s="1"/>
  <c r="N63" i="35"/>
  <c r="N64" i="35" s="1"/>
  <c r="O62" i="35"/>
  <c r="P61" i="35" s="1"/>
  <c r="P62" i="33"/>
  <c r="Q61" i="33" s="1"/>
  <c r="O63" i="35" l="1"/>
  <c r="O64" i="35" s="1"/>
  <c r="P62" i="35"/>
  <c r="Q61" i="35" s="1"/>
  <c r="Q62" i="33"/>
  <c r="R61" i="33" s="1"/>
  <c r="P63" i="33"/>
  <c r="P64" i="33" s="1"/>
  <c r="Q63" i="33" l="1"/>
  <c r="Q64" i="33" s="1"/>
  <c r="Q62" i="35"/>
  <c r="R61" i="35" s="1"/>
  <c r="P63" i="35"/>
  <c r="P64" i="35" s="1"/>
  <c r="R62" i="33"/>
  <c r="S61" i="33" s="1"/>
  <c r="Q63" i="35" l="1"/>
  <c r="Q64" i="35" s="1"/>
  <c r="R62" i="35"/>
  <c r="S61" i="35" s="1"/>
  <c r="R63" i="33"/>
  <c r="R64" i="33" s="1"/>
  <c r="S62" i="33"/>
  <c r="T61" i="33" s="1"/>
  <c r="S62" i="35" l="1"/>
  <c r="T61" i="35" s="1"/>
  <c r="R63" i="35"/>
  <c r="R64" i="35" s="1"/>
  <c r="T62" i="33"/>
  <c r="U61" i="33" s="1"/>
  <c r="S63" i="33"/>
  <c r="S64" i="33" s="1"/>
  <c r="T63" i="33" l="1"/>
  <c r="T64" i="33" s="1"/>
  <c r="S63" i="35"/>
  <c r="S64" i="35" s="1"/>
  <c r="T62" i="35"/>
  <c r="U61" i="35" s="1"/>
  <c r="U62" i="33"/>
  <c r="V61" i="33" s="1"/>
  <c r="T63" i="35" l="1"/>
  <c r="T64" i="35" s="1"/>
  <c r="U62" i="35"/>
  <c r="V61" i="35" s="1"/>
  <c r="U63" i="33"/>
  <c r="U64" i="33" s="1"/>
  <c r="V62" i="33"/>
  <c r="W61" i="33" s="1"/>
  <c r="U63" i="35" l="1"/>
  <c r="U64" i="35" s="1"/>
  <c r="V62" i="35"/>
  <c r="W61" i="35" s="1"/>
  <c r="W62" i="33"/>
  <c r="X61" i="33" s="1"/>
  <c r="V63" i="33"/>
  <c r="V64" i="33" s="1"/>
  <c r="W63" i="33" l="1"/>
  <c r="W64" i="33" s="1"/>
  <c r="V63" i="35"/>
  <c r="V64" i="35" s="1"/>
  <c r="W62" i="35"/>
  <c r="X61" i="35" s="1"/>
  <c r="X62" i="33"/>
  <c r="Y61" i="33" s="1"/>
  <c r="X63" i="33" l="1"/>
  <c r="X64" i="33" s="1"/>
  <c r="W63" i="35"/>
  <c r="W64" i="35" s="1"/>
  <c r="X62" i="35"/>
  <c r="Y61" i="35" s="1"/>
  <c r="Y62" i="33"/>
  <c r="Z61" i="33" s="1"/>
  <c r="X63" i="35" l="1"/>
  <c r="X64" i="35" s="1"/>
  <c r="Y62" i="35"/>
  <c r="Z61" i="35" s="1"/>
  <c r="Y63" i="33"/>
  <c r="Y64" i="33" s="1"/>
  <c r="Z62" i="33"/>
  <c r="AA61" i="33" s="1"/>
  <c r="Y63" i="35" l="1"/>
  <c r="Y64" i="35" s="1"/>
  <c r="Z62" i="35"/>
  <c r="AA61" i="35" s="1"/>
  <c r="Z63" i="33"/>
  <c r="Z64" i="33" s="1"/>
  <c r="AA62" i="33"/>
  <c r="AB61" i="33" s="1"/>
  <c r="AA63" i="33" l="1"/>
  <c r="AA64" i="33" s="1"/>
  <c r="Z63" i="35"/>
  <c r="Z64" i="35" s="1"/>
  <c r="AA62" i="35"/>
  <c r="AB61" i="35" s="1"/>
  <c r="AB62" i="33"/>
  <c r="AC61" i="33" s="1"/>
  <c r="AB63" i="33" l="1"/>
  <c r="AB64" i="33" s="1"/>
  <c r="AA63" i="35"/>
  <c r="AA64" i="35" s="1"/>
  <c r="AB62" i="35"/>
  <c r="AC61" i="35" s="1"/>
  <c r="AC62" i="33"/>
  <c r="AD61" i="33" s="1"/>
  <c r="AB63" i="35" l="1"/>
  <c r="AB64" i="35" s="1"/>
  <c r="AC62" i="35"/>
  <c r="AD61" i="35" s="1"/>
  <c r="AC63" i="33"/>
  <c r="AC64" i="33" s="1"/>
  <c r="AD62" i="33"/>
  <c r="AE61" i="33" s="1"/>
  <c r="AC63" i="35" l="1"/>
  <c r="AC64" i="35" s="1"/>
  <c r="AD62" i="35"/>
  <c r="AE61" i="35" s="1"/>
  <c r="AD63" i="33"/>
  <c r="AD64" i="33" s="1"/>
  <c r="AE62" i="33"/>
  <c r="AF61" i="33" s="1"/>
  <c r="AD63" i="35" l="1"/>
  <c r="AD64" i="35" s="1"/>
  <c r="AE62" i="35"/>
  <c r="AF61" i="35" s="1"/>
  <c r="AE63" i="33"/>
  <c r="AE64" i="33" s="1"/>
  <c r="AF62" i="33"/>
  <c r="AG61" i="33" s="1"/>
  <c r="AE63" i="35" l="1"/>
  <c r="AE64" i="35" s="1"/>
  <c r="AF62" i="35"/>
  <c r="AG61" i="35" s="1"/>
  <c r="AG62" i="33"/>
  <c r="AH61" i="33" s="1"/>
  <c r="AF63" i="33"/>
  <c r="AF64" i="33" s="1"/>
  <c r="AG62" i="35" l="1"/>
  <c r="AH61" i="35" s="1"/>
  <c r="AF63" i="35"/>
  <c r="AF64" i="35" s="1"/>
  <c r="AG63" i="33"/>
  <c r="AG64" i="33" s="1"/>
  <c r="AH62" i="33"/>
  <c r="AI61" i="33" s="1"/>
  <c r="AH63" i="33" l="1"/>
  <c r="AH64" i="33" s="1"/>
  <c r="AG63" i="35"/>
  <c r="AG64" i="35" s="1"/>
  <c r="AH62" i="35"/>
  <c r="AI61" i="35" s="1"/>
  <c r="AI62" i="33"/>
  <c r="AJ61" i="33" s="1"/>
  <c r="AH63" i="35" l="1"/>
  <c r="AH64" i="35" s="1"/>
  <c r="AI62" i="35"/>
  <c r="AJ61" i="35" s="1"/>
  <c r="AJ62" i="33"/>
  <c r="AK61" i="33" s="1"/>
  <c r="AI63" i="33"/>
  <c r="AI64" i="33" s="1"/>
  <c r="AJ63" i="33" l="1"/>
  <c r="AJ64" i="33" s="1"/>
  <c r="AI63" i="35"/>
  <c r="AI64" i="35" s="1"/>
  <c r="AJ62" i="35"/>
  <c r="AK61" i="35" s="1"/>
  <c r="AK62" i="33"/>
  <c r="AL61" i="33" s="1"/>
  <c r="AK63" i="33" l="1"/>
  <c r="AK64" i="33" s="1"/>
  <c r="AJ63" i="35"/>
  <c r="AJ64" i="35" s="1"/>
  <c r="AK62" i="35"/>
  <c r="AL61" i="35" s="1"/>
  <c r="AL62" i="33"/>
  <c r="AM61" i="33" s="1"/>
  <c r="AK63" i="35" l="1"/>
  <c r="AK64" i="35" s="1"/>
  <c r="AL62" i="35"/>
  <c r="AM61" i="35" s="1"/>
  <c r="AL63" i="33"/>
  <c r="AL64" i="33" s="1"/>
  <c r="AM62" i="33"/>
  <c r="AN61" i="33" s="1"/>
  <c r="AL63" i="35" l="1"/>
  <c r="AL64" i="35" s="1"/>
  <c r="AM62" i="35"/>
  <c r="AN61" i="35" s="1"/>
  <c r="AM63" i="33"/>
  <c r="AM64" i="33" s="1"/>
  <c r="AN62" i="33"/>
  <c r="AO61" i="33" s="1"/>
  <c r="AM63" i="35" l="1"/>
  <c r="AM64" i="35" s="1"/>
  <c r="AN62" i="35"/>
  <c r="AO61" i="35" s="1"/>
  <c r="AN63" i="33"/>
  <c r="AN64" i="33" s="1"/>
  <c r="AO62" i="33"/>
  <c r="AP61" i="33" s="1"/>
  <c r="AN63" i="35" l="1"/>
  <c r="AN64" i="35" s="1"/>
  <c r="AO62" i="35"/>
  <c r="AP61" i="35" s="1"/>
  <c r="AO63" i="33"/>
  <c r="AO64" i="33" s="1"/>
  <c r="AP62" i="33"/>
  <c r="AQ61" i="33" s="1"/>
  <c r="AO63" i="35" l="1"/>
  <c r="AO64" i="35" s="1"/>
  <c r="AP62" i="35"/>
  <c r="AQ61" i="35" s="1"/>
  <c r="AP63" i="33"/>
  <c r="AP64" i="33" s="1"/>
  <c r="AQ62" i="33"/>
  <c r="AR61" i="33" s="1"/>
  <c r="AQ63" i="33" l="1"/>
  <c r="AQ64" i="33" s="1"/>
  <c r="AP63" i="35"/>
  <c r="AP64" i="35" s="1"/>
  <c r="AQ62" i="35"/>
  <c r="AR61" i="35" s="1"/>
  <c r="AR62" i="33"/>
  <c r="AS61" i="33" s="1"/>
  <c r="AQ63" i="35" l="1"/>
  <c r="AQ64" i="35" s="1"/>
  <c r="AR63" i="33"/>
  <c r="AR64" i="33" s="1"/>
  <c r="AR62" i="35"/>
  <c r="AS61" i="35" s="1"/>
  <c r="AS62" i="33"/>
  <c r="AT61" i="33" s="1"/>
  <c r="AS62" i="35" l="1"/>
  <c r="AT61" i="35" s="1"/>
  <c r="AR63" i="35"/>
  <c r="AR64" i="35" s="1"/>
  <c r="AT62" i="33"/>
  <c r="AU61" i="33" s="1"/>
  <c r="AS63" i="33"/>
  <c r="AS64" i="33" s="1"/>
  <c r="AT63" i="33" l="1"/>
  <c r="AT64" i="33" s="1"/>
  <c r="AS63" i="35"/>
  <c r="AS64" i="35" s="1"/>
  <c r="AT62" i="35"/>
  <c r="AU61" i="35" s="1"/>
  <c r="AU62" i="33"/>
  <c r="AV61" i="33" s="1"/>
  <c r="AT63" i="35" l="1"/>
  <c r="AT64" i="35" s="1"/>
  <c r="AU62" i="35"/>
  <c r="AV61" i="35" s="1"/>
  <c r="AU63" i="33"/>
  <c r="AU64" i="33" s="1"/>
  <c r="AV62" i="33"/>
  <c r="AW61" i="33" s="1"/>
  <c r="AU63" i="35" l="1"/>
  <c r="AU64" i="35" s="1"/>
  <c r="AV62" i="35"/>
  <c r="AW61" i="35" s="1"/>
  <c r="AV63" i="33"/>
  <c r="AV64" i="33" s="1"/>
  <c r="AW62" i="33"/>
  <c r="AX61" i="33" s="1"/>
  <c r="AV63" i="35" l="1"/>
  <c r="AV64" i="35" s="1"/>
  <c r="AW62" i="35"/>
  <c r="AX61" i="35" s="1"/>
  <c r="AW63" i="33"/>
  <c r="AW64" i="33" s="1"/>
  <c r="AX62" i="33"/>
  <c r="AY61" i="33" s="1"/>
  <c r="AW63" i="35" l="1"/>
  <c r="AW64" i="35" s="1"/>
  <c r="AX62" i="35"/>
  <c r="AY61" i="35" s="1"/>
  <c r="AX63" i="33"/>
  <c r="AX64" i="33" s="1"/>
  <c r="AX77" i="33" s="1"/>
  <c r="AX80" i="33" s="1"/>
  <c r="AY62" i="33"/>
  <c r="AZ61" i="33" s="1"/>
  <c r="AX63" i="35" l="1"/>
  <c r="AX64" i="35" s="1"/>
  <c r="AX77" i="35" s="1"/>
  <c r="AX80" i="35" s="1"/>
  <c r="AY62" i="35"/>
  <c r="AZ61" i="35" s="1"/>
  <c r="AY63" i="33"/>
  <c r="AY64" i="33" s="1"/>
  <c r="AY77" i="33" s="1"/>
  <c r="AY80" i="33" s="1"/>
  <c r="AZ62" i="33"/>
  <c r="BA61" i="33" s="1"/>
  <c r="AY63" i="35" l="1"/>
  <c r="AY64" i="35" s="1"/>
  <c r="AY77" i="35" s="1"/>
  <c r="AY80" i="35" s="1"/>
  <c r="AZ62" i="35"/>
  <c r="BA61" i="35" s="1"/>
  <c r="AZ63" i="33"/>
  <c r="AZ64" i="33" s="1"/>
  <c r="AZ77" i="33" s="1"/>
  <c r="AZ80" i="33" s="1"/>
  <c r="BA62" i="33"/>
  <c r="BB61" i="33" s="1"/>
  <c r="AZ63" i="35" l="1"/>
  <c r="AZ64" i="35" s="1"/>
  <c r="AZ77" i="35" s="1"/>
  <c r="AZ80" i="35" s="1"/>
  <c r="BA62" i="35"/>
  <c r="BB61" i="35" s="1"/>
  <c r="BA63" i="33"/>
  <c r="BA64" i="33" s="1"/>
  <c r="BA77" i="33" s="1"/>
  <c r="BA80" i="33" s="1"/>
  <c r="BB62" i="33"/>
  <c r="BC61" i="33" s="1"/>
  <c r="BB62" i="35" l="1"/>
  <c r="BC61" i="35" s="1"/>
  <c r="BA63" i="35"/>
  <c r="BA64" i="35" s="1"/>
  <c r="BA77" i="35" s="1"/>
  <c r="BA80" i="35" s="1"/>
  <c r="BC62" i="33"/>
  <c r="BD61" i="33" s="1"/>
  <c r="BB63" i="33"/>
  <c r="BB64" i="33" s="1"/>
  <c r="BB77" i="33" s="1"/>
  <c r="BB80" i="33" s="1"/>
  <c r="BC63" i="33" l="1"/>
  <c r="BC64" i="33" s="1"/>
  <c r="BC77" i="33" s="1"/>
  <c r="BC80" i="33" s="1"/>
  <c r="BB63" i="35"/>
  <c r="BB64" i="35" s="1"/>
  <c r="BB77" i="35" s="1"/>
  <c r="BB80" i="35" s="1"/>
  <c r="BC62" i="35"/>
  <c r="BD61" i="35" s="1"/>
  <c r="BD62" i="33"/>
  <c r="BD63" i="33" s="1"/>
  <c r="BD64" i="33" s="1"/>
  <c r="BD77" i="33" s="1"/>
  <c r="BD80" i="33" s="1"/>
  <c r="BD62" i="35" l="1"/>
  <c r="BD63" i="35" s="1"/>
  <c r="BD64" i="35" s="1"/>
  <c r="BD77" i="35" s="1"/>
  <c r="BD80" i="35" s="1"/>
  <c r="BC63" i="35"/>
  <c r="BC64" i="35" s="1"/>
  <c r="BC77" i="35" s="1"/>
  <c r="BC80" i="35" s="1"/>
  <c r="E90" i="35" l="1"/>
  <c r="E69" i="35" s="1"/>
  <c r="E90" i="33"/>
  <c r="E69" i="33" s="1"/>
  <c r="AS93" i="35"/>
  <c r="AS72" i="35" s="1"/>
  <c r="AS93" i="33"/>
  <c r="AS72" i="33" s="1"/>
  <c r="AK93" i="35"/>
  <c r="AK72" i="35" s="1"/>
  <c r="AK93" i="33"/>
  <c r="AK72" i="33" s="1"/>
  <c r="E88" i="35"/>
  <c r="E67" i="35" s="1"/>
  <c r="E88" i="33"/>
  <c r="E67" i="33" s="1"/>
  <c r="E93" i="35"/>
  <c r="E72" i="35" s="1"/>
  <c r="E93" i="33"/>
  <c r="E72" i="33" s="1"/>
  <c r="AU93" i="35"/>
  <c r="AU72" i="35" s="1"/>
  <c r="AU93" i="33"/>
  <c r="AU72" i="33" s="1"/>
  <c r="AQ93" i="35"/>
  <c r="AQ72" i="35" s="1"/>
  <c r="AQ93" i="33"/>
  <c r="AQ72" i="33" s="1"/>
  <c r="AM93" i="35"/>
  <c r="AM72" i="35" s="1"/>
  <c r="AM93" i="33"/>
  <c r="AM72" i="33" s="1"/>
  <c r="AI93" i="35"/>
  <c r="AI72" i="35" s="1"/>
  <c r="AI93" i="33"/>
  <c r="AI72" i="33" s="1"/>
  <c r="AE93" i="35"/>
  <c r="AE72" i="35" s="1"/>
  <c r="AE93" i="33"/>
  <c r="AE72" i="33" s="1"/>
  <c r="AA93" i="35"/>
  <c r="AA72" i="35" s="1"/>
  <c r="AA93" i="33"/>
  <c r="AA72" i="33" s="1"/>
  <c r="W93" i="35"/>
  <c r="W72" i="35" s="1"/>
  <c r="W93" i="33"/>
  <c r="W72" i="33" s="1"/>
  <c r="S93" i="35"/>
  <c r="S72" i="35" s="1"/>
  <c r="S93" i="33"/>
  <c r="S72" i="33" s="1"/>
  <c r="O93" i="35"/>
  <c r="O72" i="35" s="1"/>
  <c r="O93" i="33"/>
  <c r="O72" i="33" s="1"/>
  <c r="K93" i="35"/>
  <c r="K72" i="35" s="1"/>
  <c r="K93" i="33"/>
  <c r="K72" i="33" s="1"/>
  <c r="G93" i="35"/>
  <c r="G72" i="35" s="1"/>
  <c r="G93" i="33"/>
  <c r="G72" i="33" s="1"/>
  <c r="AU92" i="33"/>
  <c r="AU71" i="33" s="1"/>
  <c r="AU92" i="35"/>
  <c r="AU71" i="35" s="1"/>
  <c r="AQ92" i="35"/>
  <c r="AQ71" i="35" s="1"/>
  <c r="AQ92" i="33"/>
  <c r="AQ71" i="33" s="1"/>
  <c r="AM92" i="33"/>
  <c r="AM71" i="33" s="1"/>
  <c r="AM92" i="35"/>
  <c r="AM71" i="35" s="1"/>
  <c r="AI92" i="35"/>
  <c r="AI71" i="35" s="1"/>
  <c r="AI92" i="33"/>
  <c r="AI71" i="33" s="1"/>
  <c r="AE92" i="33"/>
  <c r="AE71" i="33" s="1"/>
  <c r="AE92" i="35"/>
  <c r="AE71" i="35" s="1"/>
  <c r="AA92" i="35"/>
  <c r="AA71" i="35" s="1"/>
  <c r="AA92" i="33"/>
  <c r="AA71" i="33" s="1"/>
  <c r="W92" i="33"/>
  <c r="W71" i="33" s="1"/>
  <c r="W92" i="35"/>
  <c r="W71" i="35" s="1"/>
  <c r="S92" i="35"/>
  <c r="S71" i="35" s="1"/>
  <c r="S92" i="33"/>
  <c r="S71" i="33" s="1"/>
  <c r="O92" i="33"/>
  <c r="O71" i="33" s="1"/>
  <c r="O92" i="35"/>
  <c r="O71" i="35" s="1"/>
  <c r="K92" i="35"/>
  <c r="K71" i="35" s="1"/>
  <c r="K92" i="33"/>
  <c r="K71" i="33" s="1"/>
  <c r="G92" i="33"/>
  <c r="G71" i="33" s="1"/>
  <c r="G92" i="35"/>
  <c r="G71" i="35" s="1"/>
  <c r="AU91" i="35"/>
  <c r="AU70" i="35" s="1"/>
  <c r="AU91" i="33"/>
  <c r="AU70" i="33" s="1"/>
  <c r="AQ91" i="33"/>
  <c r="AQ70" i="33" s="1"/>
  <c r="AQ91" i="35"/>
  <c r="AQ70" i="35" s="1"/>
  <c r="AM91" i="35"/>
  <c r="AM70" i="35" s="1"/>
  <c r="AM91" i="33"/>
  <c r="AM70" i="33" s="1"/>
  <c r="AI91" i="35"/>
  <c r="AI70" i="35" s="1"/>
  <c r="AI91" i="33"/>
  <c r="AI70" i="33" s="1"/>
  <c r="AE91" i="35"/>
  <c r="AE70" i="35" s="1"/>
  <c r="AE91" i="33"/>
  <c r="AE70" i="33" s="1"/>
  <c r="AA91" i="33"/>
  <c r="AA70" i="33" s="1"/>
  <c r="AA91" i="35"/>
  <c r="AA70" i="35" s="1"/>
  <c r="W91" i="35"/>
  <c r="W70" i="35" s="1"/>
  <c r="W91" i="33"/>
  <c r="W70" i="33" s="1"/>
  <c r="S91" i="33"/>
  <c r="S70" i="33" s="1"/>
  <c r="S91" i="35"/>
  <c r="S70" i="35" s="1"/>
  <c r="O91" i="35"/>
  <c r="O70" i="35" s="1"/>
  <c r="O91" i="33"/>
  <c r="O70" i="33" s="1"/>
  <c r="K91" i="33"/>
  <c r="K70" i="33" s="1"/>
  <c r="K91" i="35"/>
  <c r="K70" i="35" s="1"/>
  <c r="G91" i="35"/>
  <c r="G70" i="35" s="1"/>
  <c r="G91" i="33"/>
  <c r="G70" i="33" s="1"/>
  <c r="AU90" i="33"/>
  <c r="AU69" i="33" s="1"/>
  <c r="AU90" i="35"/>
  <c r="AU69" i="35" s="1"/>
  <c r="AQ90" i="35"/>
  <c r="AQ69" i="35" s="1"/>
  <c r="AQ90" i="33"/>
  <c r="AQ69" i="33" s="1"/>
  <c r="AM90" i="33"/>
  <c r="AM69" i="33" s="1"/>
  <c r="AM90" i="35"/>
  <c r="AM69" i="35" s="1"/>
  <c r="AI90" i="33"/>
  <c r="AI69" i="33" s="1"/>
  <c r="AI90" i="35"/>
  <c r="AI69" i="35" s="1"/>
  <c r="AE90" i="33"/>
  <c r="AE69" i="33" s="1"/>
  <c r="AE90" i="35"/>
  <c r="AE69" i="35" s="1"/>
  <c r="AA90" i="35"/>
  <c r="AA69" i="35" s="1"/>
  <c r="AA90" i="33"/>
  <c r="AA69" i="33" s="1"/>
  <c r="W90" i="33"/>
  <c r="W69" i="33" s="1"/>
  <c r="W90" i="35"/>
  <c r="W69" i="35" s="1"/>
  <c r="S90" i="33"/>
  <c r="S69" i="33" s="1"/>
  <c r="S90" i="35"/>
  <c r="S69" i="35" s="1"/>
  <c r="O90" i="33"/>
  <c r="O69" i="33" s="1"/>
  <c r="O90" i="35"/>
  <c r="O69" i="35" s="1"/>
  <c r="K90" i="35"/>
  <c r="K69" i="35" s="1"/>
  <c r="K90" i="33"/>
  <c r="K69" i="33" s="1"/>
  <c r="G90" i="33"/>
  <c r="G69" i="33" s="1"/>
  <c r="G90" i="35"/>
  <c r="G69" i="35" s="1"/>
  <c r="AU89" i="35"/>
  <c r="AU68" i="35" s="1"/>
  <c r="AU89" i="33"/>
  <c r="AU68" i="33" s="1"/>
  <c r="AQ89" i="35"/>
  <c r="AQ68" i="35" s="1"/>
  <c r="AQ89" i="33"/>
  <c r="AQ68" i="33" s="1"/>
  <c r="AM89" i="35"/>
  <c r="AM68" i="35" s="1"/>
  <c r="AM89" i="33"/>
  <c r="AM68" i="33" s="1"/>
  <c r="AI89" i="35"/>
  <c r="AI68" i="35" s="1"/>
  <c r="AI89" i="33"/>
  <c r="AI68" i="33" s="1"/>
  <c r="AE89" i="35"/>
  <c r="AE68" i="35" s="1"/>
  <c r="AE89" i="33"/>
  <c r="AE68" i="33" s="1"/>
  <c r="AA89" i="35"/>
  <c r="AA68" i="35" s="1"/>
  <c r="AA89" i="33"/>
  <c r="AA68" i="33" s="1"/>
  <c r="W89" i="35"/>
  <c r="W68" i="35" s="1"/>
  <c r="W89" i="33"/>
  <c r="W68" i="33" s="1"/>
  <c r="S89" i="35"/>
  <c r="S68" i="35" s="1"/>
  <c r="S89" i="33"/>
  <c r="S68" i="33" s="1"/>
  <c r="O89" i="35"/>
  <c r="O68" i="35" s="1"/>
  <c r="O89" i="33"/>
  <c r="O68" i="33" s="1"/>
  <c r="K89" i="35"/>
  <c r="K68" i="35" s="1"/>
  <c r="K89" i="33"/>
  <c r="K68" i="33" s="1"/>
  <c r="G89" i="35"/>
  <c r="G68" i="35" s="1"/>
  <c r="G89" i="33"/>
  <c r="G68" i="33" s="1"/>
  <c r="AU88" i="33"/>
  <c r="AU67" i="33" s="1"/>
  <c r="AU88" i="35"/>
  <c r="AU67" i="35" s="1"/>
  <c r="AQ88" i="35"/>
  <c r="AQ67" i="35" s="1"/>
  <c r="AQ88" i="33"/>
  <c r="AQ67" i="33" s="1"/>
  <c r="AM88" i="33"/>
  <c r="AM67" i="33" s="1"/>
  <c r="AM88" i="35"/>
  <c r="AM67" i="35" s="1"/>
  <c r="AI88" i="35"/>
  <c r="AI67" i="35" s="1"/>
  <c r="AI88" i="33"/>
  <c r="AI67" i="33" s="1"/>
  <c r="AE88" i="33"/>
  <c r="AE67" i="33" s="1"/>
  <c r="AE88" i="35"/>
  <c r="AE67" i="35" s="1"/>
  <c r="AA88" i="35"/>
  <c r="AA67" i="35" s="1"/>
  <c r="AA88" i="33"/>
  <c r="AA67" i="33" s="1"/>
  <c r="W88" i="33"/>
  <c r="W67" i="33" s="1"/>
  <c r="W88" i="35"/>
  <c r="W67" i="35" s="1"/>
  <c r="S88" i="35"/>
  <c r="S67" i="35" s="1"/>
  <c r="S88" i="33"/>
  <c r="S67" i="33" s="1"/>
  <c r="O88" i="33"/>
  <c r="O67" i="33" s="1"/>
  <c r="O88" i="35"/>
  <c r="O67" i="35" s="1"/>
  <c r="K88" i="35"/>
  <c r="K67" i="35" s="1"/>
  <c r="K88" i="33"/>
  <c r="K67" i="33" s="1"/>
  <c r="G88" i="33"/>
  <c r="G67" i="33" s="1"/>
  <c r="G88" i="35"/>
  <c r="G67" i="35" s="1"/>
  <c r="E89" i="35"/>
  <c r="E68" i="35" s="1"/>
  <c r="E89" i="33"/>
  <c r="E68" i="33" s="1"/>
  <c r="E92" i="35"/>
  <c r="E71" i="35" s="1"/>
  <c r="E92" i="33"/>
  <c r="E71" i="33" s="1"/>
  <c r="AT93" i="35"/>
  <c r="AT72" i="35" s="1"/>
  <c r="AT93" i="33"/>
  <c r="AT72" i="33" s="1"/>
  <c r="AP93" i="35"/>
  <c r="AP72" i="35" s="1"/>
  <c r="AP93" i="33"/>
  <c r="AP72" i="33" s="1"/>
  <c r="AL93" i="35"/>
  <c r="AL72" i="35" s="1"/>
  <c r="AL93" i="33"/>
  <c r="AL72" i="33" s="1"/>
  <c r="AH93" i="35"/>
  <c r="AH72" i="35" s="1"/>
  <c r="AH93" i="33"/>
  <c r="AH72" i="33" s="1"/>
  <c r="AD93" i="35"/>
  <c r="AD72" i="35" s="1"/>
  <c r="AD93" i="33"/>
  <c r="AD72" i="33" s="1"/>
  <c r="Z93" i="35"/>
  <c r="Z72" i="35" s="1"/>
  <c r="Z93" i="33"/>
  <c r="Z72" i="33" s="1"/>
  <c r="V93" i="35"/>
  <c r="V72" i="35" s="1"/>
  <c r="V93" i="33"/>
  <c r="V72" i="33" s="1"/>
  <c r="R93" i="35"/>
  <c r="R72" i="35" s="1"/>
  <c r="R93" i="33"/>
  <c r="R72" i="33" s="1"/>
  <c r="N93" i="35"/>
  <c r="N72" i="35" s="1"/>
  <c r="N93" i="33"/>
  <c r="N72" i="33" s="1"/>
  <c r="J93" i="35"/>
  <c r="J72" i="35" s="1"/>
  <c r="J93" i="33"/>
  <c r="J72" i="33" s="1"/>
  <c r="F93" i="35"/>
  <c r="F72" i="35" s="1"/>
  <c r="F93" i="33"/>
  <c r="F72" i="33" s="1"/>
  <c r="AT92" i="35"/>
  <c r="AT71" i="35" s="1"/>
  <c r="AT92" i="33"/>
  <c r="AT71" i="33" s="1"/>
  <c r="AP92" i="35"/>
  <c r="AP71" i="35" s="1"/>
  <c r="AP92" i="33"/>
  <c r="AP71" i="33" s="1"/>
  <c r="AL92" i="35"/>
  <c r="AL71" i="35" s="1"/>
  <c r="AL92" i="33"/>
  <c r="AL71" i="33" s="1"/>
  <c r="AH92" i="35"/>
  <c r="AH71" i="35" s="1"/>
  <c r="AH92" i="33"/>
  <c r="AH71" i="33" s="1"/>
  <c r="AD92" i="35"/>
  <c r="AD71" i="35" s="1"/>
  <c r="AD92" i="33"/>
  <c r="AD71" i="33" s="1"/>
  <c r="Z92" i="35"/>
  <c r="Z71" i="35" s="1"/>
  <c r="Z92" i="33"/>
  <c r="Z71" i="33" s="1"/>
  <c r="V92" i="35"/>
  <c r="V71" i="35" s="1"/>
  <c r="V92" i="33"/>
  <c r="V71" i="33" s="1"/>
  <c r="R92" i="35"/>
  <c r="R71" i="35" s="1"/>
  <c r="R92" i="33"/>
  <c r="R71" i="33" s="1"/>
  <c r="N92" i="35"/>
  <c r="N71" i="35" s="1"/>
  <c r="N92" i="33"/>
  <c r="N71" i="33" s="1"/>
  <c r="J92" i="35"/>
  <c r="J71" i="35" s="1"/>
  <c r="J92" i="33"/>
  <c r="J71" i="33" s="1"/>
  <c r="F92" i="35"/>
  <c r="F71" i="35" s="1"/>
  <c r="F92" i="33"/>
  <c r="F71" i="33" s="1"/>
  <c r="AT91" i="35"/>
  <c r="AT70" i="35" s="1"/>
  <c r="AT91" i="33"/>
  <c r="AT70" i="33" s="1"/>
  <c r="AP91" i="35"/>
  <c r="AP70" i="35" s="1"/>
  <c r="AP91" i="33"/>
  <c r="AP70" i="33" s="1"/>
  <c r="AL91" i="35"/>
  <c r="AL70" i="35" s="1"/>
  <c r="AL91" i="33"/>
  <c r="AL70" i="33" s="1"/>
  <c r="AH91" i="35"/>
  <c r="AH70" i="35" s="1"/>
  <c r="AH91" i="33"/>
  <c r="AH70" i="33" s="1"/>
  <c r="AD91" i="35"/>
  <c r="AD70" i="35" s="1"/>
  <c r="AD91" i="33"/>
  <c r="AD70" i="33" s="1"/>
  <c r="Z91" i="35"/>
  <c r="Z70" i="35" s="1"/>
  <c r="Z91" i="33"/>
  <c r="Z70" i="33" s="1"/>
  <c r="V91" i="35"/>
  <c r="V70" i="35" s="1"/>
  <c r="V91" i="33"/>
  <c r="V70" i="33" s="1"/>
  <c r="R91" i="35"/>
  <c r="R70" i="35" s="1"/>
  <c r="R91" i="33"/>
  <c r="R70" i="33" s="1"/>
  <c r="N91" i="35"/>
  <c r="N70" i="35" s="1"/>
  <c r="N91" i="33"/>
  <c r="N70" i="33" s="1"/>
  <c r="J91" i="35"/>
  <c r="J70" i="35" s="1"/>
  <c r="J91" i="33"/>
  <c r="J70" i="33" s="1"/>
  <c r="F91" i="35"/>
  <c r="F70" i="35" s="1"/>
  <c r="F91" i="33"/>
  <c r="F70" i="33" s="1"/>
  <c r="AT90" i="35"/>
  <c r="AT69" i="35" s="1"/>
  <c r="AT90" i="33"/>
  <c r="AT69" i="33" s="1"/>
  <c r="AP90" i="35"/>
  <c r="AP69" i="35" s="1"/>
  <c r="AP90" i="33"/>
  <c r="AP69" i="33" s="1"/>
  <c r="AL90" i="35"/>
  <c r="AL69" i="35" s="1"/>
  <c r="AL90" i="33"/>
  <c r="AL69" i="33" s="1"/>
  <c r="AH90" i="35"/>
  <c r="AH69" i="35" s="1"/>
  <c r="AH90" i="33"/>
  <c r="AH69" i="33" s="1"/>
  <c r="AD90" i="35"/>
  <c r="AD69" i="35" s="1"/>
  <c r="AD90" i="33"/>
  <c r="AD69" i="33" s="1"/>
  <c r="Z90" i="35"/>
  <c r="Z69" i="35" s="1"/>
  <c r="Z90" i="33"/>
  <c r="Z69" i="33" s="1"/>
  <c r="V90" i="35"/>
  <c r="V69" i="35" s="1"/>
  <c r="V90" i="33"/>
  <c r="V69" i="33" s="1"/>
  <c r="R90" i="35"/>
  <c r="R69" i="35" s="1"/>
  <c r="R90" i="33"/>
  <c r="R69" i="33" s="1"/>
  <c r="N90" i="35"/>
  <c r="N69" i="35" s="1"/>
  <c r="N90" i="33"/>
  <c r="N69" i="33" s="1"/>
  <c r="J90" i="35"/>
  <c r="J69" i="35" s="1"/>
  <c r="J90" i="33"/>
  <c r="J69" i="33" s="1"/>
  <c r="F90" i="35"/>
  <c r="F69" i="35" s="1"/>
  <c r="F90" i="33"/>
  <c r="F69" i="33" s="1"/>
  <c r="AT89" i="35"/>
  <c r="AT68" i="35" s="1"/>
  <c r="AT89" i="33"/>
  <c r="AT68" i="33" s="1"/>
  <c r="AP89" i="35"/>
  <c r="AP68" i="35" s="1"/>
  <c r="AP89" i="33"/>
  <c r="AP68" i="33" s="1"/>
  <c r="AL89" i="35"/>
  <c r="AL68" i="35" s="1"/>
  <c r="AL89" i="33"/>
  <c r="AL68" i="33" s="1"/>
  <c r="AH89" i="35"/>
  <c r="AH68" i="35" s="1"/>
  <c r="AH89" i="33"/>
  <c r="AH68" i="33" s="1"/>
  <c r="AD89" i="35"/>
  <c r="AD68" i="35" s="1"/>
  <c r="AD89" i="33"/>
  <c r="AD68" i="33" s="1"/>
  <c r="Z89" i="35"/>
  <c r="Z68" i="35" s="1"/>
  <c r="Z89" i="33"/>
  <c r="Z68" i="33" s="1"/>
  <c r="V89" i="35"/>
  <c r="V68" i="35" s="1"/>
  <c r="V89" i="33"/>
  <c r="V68" i="33" s="1"/>
  <c r="R89" i="35"/>
  <c r="R68" i="35" s="1"/>
  <c r="R89" i="33"/>
  <c r="R68" i="33" s="1"/>
  <c r="N89" i="35"/>
  <c r="N68" i="35" s="1"/>
  <c r="N89" i="33"/>
  <c r="N68" i="33" s="1"/>
  <c r="J89" i="35"/>
  <c r="J68" i="35" s="1"/>
  <c r="J89" i="33"/>
  <c r="J68" i="33" s="1"/>
  <c r="F89" i="35"/>
  <c r="F68" i="35" s="1"/>
  <c r="F89" i="33"/>
  <c r="F68" i="33" s="1"/>
  <c r="AT88" i="35"/>
  <c r="AT67" i="35" s="1"/>
  <c r="AT88" i="33"/>
  <c r="AT67" i="33" s="1"/>
  <c r="AP88" i="35"/>
  <c r="AP67" i="35" s="1"/>
  <c r="AP88" i="33"/>
  <c r="AP67" i="33" s="1"/>
  <c r="AL88" i="35"/>
  <c r="AL67" i="35" s="1"/>
  <c r="AL88" i="33"/>
  <c r="AL67" i="33" s="1"/>
  <c r="AH88" i="35"/>
  <c r="AH67" i="35" s="1"/>
  <c r="AH88" i="33"/>
  <c r="AH67" i="33" s="1"/>
  <c r="AD88" i="35"/>
  <c r="AD67" i="35" s="1"/>
  <c r="AD88" i="33"/>
  <c r="AD67" i="33" s="1"/>
  <c r="Z88" i="35"/>
  <c r="Z67" i="35" s="1"/>
  <c r="Z88" i="33"/>
  <c r="Z67" i="33" s="1"/>
  <c r="V88" i="35"/>
  <c r="V67" i="35" s="1"/>
  <c r="V88" i="33"/>
  <c r="V67" i="33" s="1"/>
  <c r="R88" i="35"/>
  <c r="R67" i="35" s="1"/>
  <c r="R88" i="33"/>
  <c r="R67" i="33" s="1"/>
  <c r="N88" i="35"/>
  <c r="N67" i="35" s="1"/>
  <c r="N88" i="33"/>
  <c r="N67" i="33" s="1"/>
  <c r="J88" i="35"/>
  <c r="J67" i="35" s="1"/>
  <c r="J88" i="33"/>
  <c r="J67" i="33" s="1"/>
  <c r="F88" i="35"/>
  <c r="F67" i="35" s="1"/>
  <c r="F88" i="33"/>
  <c r="F67" i="33" s="1"/>
  <c r="AW93" i="35"/>
  <c r="AW72" i="35" s="1"/>
  <c r="AW93" i="33"/>
  <c r="AW72" i="33" s="1"/>
  <c r="AO93" i="35"/>
  <c r="AO72" i="35" s="1"/>
  <c r="AO93" i="33"/>
  <c r="AO72" i="33" s="1"/>
  <c r="AG93" i="35"/>
  <c r="AG72" i="35" s="1"/>
  <c r="AG93" i="33"/>
  <c r="AG72" i="33" s="1"/>
  <c r="AC93" i="35"/>
  <c r="AC72" i="35" s="1"/>
  <c r="AC93" i="33"/>
  <c r="AC72" i="33" s="1"/>
  <c r="Y93" i="35"/>
  <c r="Y72" i="35" s="1"/>
  <c r="Y93" i="33"/>
  <c r="Y72" i="33" s="1"/>
  <c r="U93" i="35"/>
  <c r="U72" i="35" s="1"/>
  <c r="U93" i="33"/>
  <c r="U72" i="33" s="1"/>
  <c r="Q93" i="35"/>
  <c r="Q72" i="35" s="1"/>
  <c r="Q93" i="33"/>
  <c r="Q72" i="33" s="1"/>
  <c r="M93" i="35"/>
  <c r="M72" i="35" s="1"/>
  <c r="M93" i="33"/>
  <c r="M72" i="33" s="1"/>
  <c r="I93" i="35"/>
  <c r="I72" i="35" s="1"/>
  <c r="I93" i="33"/>
  <c r="I72" i="33" s="1"/>
  <c r="AW92" i="35"/>
  <c r="AW71" i="35" s="1"/>
  <c r="AW92" i="33"/>
  <c r="AW71" i="33" s="1"/>
  <c r="AS92" i="35"/>
  <c r="AS71" i="35" s="1"/>
  <c r="AS92" i="33"/>
  <c r="AS71" i="33" s="1"/>
  <c r="AO92" i="35"/>
  <c r="AO71" i="35" s="1"/>
  <c r="AO92" i="33"/>
  <c r="AO71" i="33" s="1"/>
  <c r="AK92" i="35"/>
  <c r="AK71" i="35" s="1"/>
  <c r="AK92" i="33"/>
  <c r="AK71" i="33" s="1"/>
  <c r="AG92" i="35"/>
  <c r="AG71" i="35" s="1"/>
  <c r="AG92" i="33"/>
  <c r="AG71" i="33" s="1"/>
  <c r="AC92" i="35"/>
  <c r="AC71" i="35" s="1"/>
  <c r="AC92" i="33"/>
  <c r="AC71" i="33" s="1"/>
  <c r="Y92" i="35"/>
  <c r="Y71" i="35" s="1"/>
  <c r="Y92" i="33"/>
  <c r="Y71" i="33" s="1"/>
  <c r="U92" i="35"/>
  <c r="U71" i="35" s="1"/>
  <c r="U92" i="33"/>
  <c r="U71" i="33" s="1"/>
  <c r="Q92" i="35"/>
  <c r="Q71" i="35" s="1"/>
  <c r="Q92" i="33"/>
  <c r="Q71" i="33" s="1"/>
  <c r="M92" i="35"/>
  <c r="M71" i="35" s="1"/>
  <c r="M92" i="33"/>
  <c r="M71" i="33" s="1"/>
  <c r="I92" i="35"/>
  <c r="I71" i="35" s="1"/>
  <c r="I92" i="33"/>
  <c r="I71" i="33" s="1"/>
  <c r="AW91" i="35"/>
  <c r="AW70" i="35" s="1"/>
  <c r="AW91" i="33"/>
  <c r="AW70" i="33" s="1"/>
  <c r="AS91" i="35"/>
  <c r="AS70" i="35" s="1"/>
  <c r="AS91" i="33"/>
  <c r="AS70" i="33" s="1"/>
  <c r="AO91" i="35"/>
  <c r="AO70" i="35" s="1"/>
  <c r="AO91" i="33"/>
  <c r="AO70" i="33" s="1"/>
  <c r="AK91" i="35"/>
  <c r="AK70" i="35" s="1"/>
  <c r="AK91" i="33"/>
  <c r="AK70" i="33" s="1"/>
  <c r="AG91" i="35"/>
  <c r="AG70" i="35" s="1"/>
  <c r="AG91" i="33"/>
  <c r="AG70" i="33" s="1"/>
  <c r="AC91" i="35"/>
  <c r="AC70" i="35" s="1"/>
  <c r="AC91" i="33"/>
  <c r="AC70" i="33" s="1"/>
  <c r="Y91" i="35"/>
  <c r="Y70" i="35" s="1"/>
  <c r="Y91" i="33"/>
  <c r="Y70" i="33" s="1"/>
  <c r="U91" i="35"/>
  <c r="U70" i="35" s="1"/>
  <c r="U91" i="33"/>
  <c r="U70" i="33" s="1"/>
  <c r="Q91" i="35"/>
  <c r="Q70" i="35" s="1"/>
  <c r="Q91" i="33"/>
  <c r="Q70" i="33" s="1"/>
  <c r="M91" i="35"/>
  <c r="M70" i="35" s="1"/>
  <c r="M91" i="33"/>
  <c r="M70" i="33" s="1"/>
  <c r="I91" i="35"/>
  <c r="I70" i="35" s="1"/>
  <c r="I91" i="33"/>
  <c r="I70" i="33" s="1"/>
  <c r="AW90" i="35"/>
  <c r="AW69" i="35" s="1"/>
  <c r="AW90" i="33"/>
  <c r="AW69" i="33" s="1"/>
  <c r="AS90" i="35"/>
  <c r="AS69" i="35" s="1"/>
  <c r="AS90" i="33"/>
  <c r="AS69" i="33" s="1"/>
  <c r="AO90" i="35"/>
  <c r="AO69" i="35" s="1"/>
  <c r="AO90" i="33"/>
  <c r="AO69" i="33" s="1"/>
  <c r="AK90" i="35"/>
  <c r="AK69" i="35" s="1"/>
  <c r="AK90" i="33"/>
  <c r="AK69" i="33" s="1"/>
  <c r="AG90" i="35"/>
  <c r="AG69" i="35" s="1"/>
  <c r="AG90" i="33"/>
  <c r="AG69" i="33" s="1"/>
  <c r="AC90" i="35"/>
  <c r="AC69" i="35" s="1"/>
  <c r="AC90" i="33"/>
  <c r="AC69" i="33" s="1"/>
  <c r="Y90" i="35"/>
  <c r="Y69" i="35" s="1"/>
  <c r="Y90" i="33"/>
  <c r="Y69" i="33" s="1"/>
  <c r="U90" i="35"/>
  <c r="U69" i="35" s="1"/>
  <c r="U90" i="33"/>
  <c r="U69" i="33" s="1"/>
  <c r="Q90" i="35"/>
  <c r="Q69" i="35" s="1"/>
  <c r="Q90" i="33"/>
  <c r="Q69" i="33" s="1"/>
  <c r="M90" i="35"/>
  <c r="M69" i="35" s="1"/>
  <c r="M90" i="33"/>
  <c r="M69" i="33" s="1"/>
  <c r="I90" i="35"/>
  <c r="I69" i="35" s="1"/>
  <c r="I90" i="33"/>
  <c r="I69" i="33" s="1"/>
  <c r="AW89" i="35"/>
  <c r="AW68" i="35" s="1"/>
  <c r="AW89" i="33"/>
  <c r="AW68" i="33" s="1"/>
  <c r="AS89" i="35"/>
  <c r="AS68" i="35" s="1"/>
  <c r="AS89" i="33"/>
  <c r="AS68" i="33" s="1"/>
  <c r="AO89" i="35"/>
  <c r="AO68" i="35" s="1"/>
  <c r="AO89" i="33"/>
  <c r="AO68" i="33" s="1"/>
  <c r="AK89" i="35"/>
  <c r="AK68" i="35" s="1"/>
  <c r="AK89" i="33"/>
  <c r="AK68" i="33" s="1"/>
  <c r="AG89" i="35"/>
  <c r="AG68" i="35" s="1"/>
  <c r="AG89" i="33"/>
  <c r="AG68" i="33" s="1"/>
  <c r="AC89" i="35"/>
  <c r="AC68" i="35" s="1"/>
  <c r="AC89" i="33"/>
  <c r="AC68" i="33" s="1"/>
  <c r="Y89" i="35"/>
  <c r="Y68" i="35" s="1"/>
  <c r="Y89" i="33"/>
  <c r="Y68" i="33" s="1"/>
  <c r="U89" i="35"/>
  <c r="U68" i="35" s="1"/>
  <c r="U89" i="33"/>
  <c r="U68" i="33" s="1"/>
  <c r="Q89" i="35"/>
  <c r="Q68" i="35" s="1"/>
  <c r="Q89" i="33"/>
  <c r="Q68" i="33" s="1"/>
  <c r="M89" i="35"/>
  <c r="M68" i="35" s="1"/>
  <c r="M89" i="33"/>
  <c r="M68" i="33" s="1"/>
  <c r="I89" i="35"/>
  <c r="I68" i="35" s="1"/>
  <c r="I89" i="33"/>
  <c r="I68" i="33" s="1"/>
  <c r="AW88" i="35"/>
  <c r="AW67" i="35" s="1"/>
  <c r="AW88" i="33"/>
  <c r="AW67" i="33" s="1"/>
  <c r="AS88" i="35"/>
  <c r="AS67" i="35" s="1"/>
  <c r="AS88" i="33"/>
  <c r="AS67" i="33" s="1"/>
  <c r="AO88" i="35"/>
  <c r="AO67" i="35" s="1"/>
  <c r="AO88" i="33"/>
  <c r="AO67" i="33" s="1"/>
  <c r="AK88" i="35"/>
  <c r="AK67" i="35" s="1"/>
  <c r="AK88" i="33"/>
  <c r="AK67" i="33" s="1"/>
  <c r="AG88" i="35"/>
  <c r="AG67" i="35" s="1"/>
  <c r="AG88" i="33"/>
  <c r="AG67" i="33" s="1"/>
  <c r="AC88" i="35"/>
  <c r="AC67" i="35" s="1"/>
  <c r="AC88" i="33"/>
  <c r="AC67" i="33" s="1"/>
  <c r="Y88" i="35"/>
  <c r="Y67" i="35" s="1"/>
  <c r="Y88" i="33"/>
  <c r="Y67" i="33" s="1"/>
  <c r="U88" i="35"/>
  <c r="U67" i="35" s="1"/>
  <c r="U88" i="33"/>
  <c r="U67" i="33" s="1"/>
  <c r="Q88" i="35"/>
  <c r="Q67" i="35" s="1"/>
  <c r="Q88" i="33"/>
  <c r="Q67" i="33" s="1"/>
  <c r="M88" i="35"/>
  <c r="M67" i="35" s="1"/>
  <c r="M88" i="33"/>
  <c r="M67" i="33" s="1"/>
  <c r="I88" i="35"/>
  <c r="I67" i="35" s="1"/>
  <c r="I88" i="33"/>
  <c r="I67" i="33" s="1"/>
  <c r="E91" i="35"/>
  <c r="E70" i="35" s="1"/>
  <c r="E91" i="33"/>
  <c r="E70" i="33" s="1"/>
  <c r="AV93" i="35"/>
  <c r="AV72" i="35" s="1"/>
  <c r="AV93" i="33"/>
  <c r="AV72" i="33" s="1"/>
  <c r="AR93" i="35"/>
  <c r="AR72" i="35" s="1"/>
  <c r="AR93" i="33"/>
  <c r="AR72" i="33" s="1"/>
  <c r="AN93" i="35"/>
  <c r="AN72" i="35" s="1"/>
  <c r="AN93" i="33"/>
  <c r="AN72" i="33" s="1"/>
  <c r="AJ93" i="35"/>
  <c r="AJ72" i="35" s="1"/>
  <c r="AJ93" i="33"/>
  <c r="AJ72" i="33" s="1"/>
  <c r="AF93" i="35"/>
  <c r="AF72" i="35" s="1"/>
  <c r="AF93" i="33"/>
  <c r="AF72" i="33" s="1"/>
  <c r="AB93" i="35"/>
  <c r="AB72" i="35" s="1"/>
  <c r="AB93" i="33"/>
  <c r="AB72" i="33" s="1"/>
  <c r="X93" i="35"/>
  <c r="X72" i="35" s="1"/>
  <c r="X93" i="33"/>
  <c r="X72" i="33" s="1"/>
  <c r="T93" i="35"/>
  <c r="T72" i="35" s="1"/>
  <c r="T93" i="33"/>
  <c r="T72" i="33" s="1"/>
  <c r="P93" i="35"/>
  <c r="P72" i="35" s="1"/>
  <c r="P93" i="33"/>
  <c r="P72" i="33" s="1"/>
  <c r="L93" i="35"/>
  <c r="L72" i="35" s="1"/>
  <c r="L93" i="33"/>
  <c r="L72" i="33" s="1"/>
  <c r="H93" i="35"/>
  <c r="H72" i="35" s="1"/>
  <c r="H93" i="33"/>
  <c r="H72" i="33" s="1"/>
  <c r="AV92" i="35"/>
  <c r="AV71" i="35" s="1"/>
  <c r="AV92" i="33"/>
  <c r="AV71" i="33" s="1"/>
  <c r="AR92" i="35"/>
  <c r="AR71" i="35" s="1"/>
  <c r="AR92" i="33"/>
  <c r="AR71" i="33" s="1"/>
  <c r="AN92" i="35"/>
  <c r="AN71" i="35" s="1"/>
  <c r="AN92" i="33"/>
  <c r="AN71" i="33" s="1"/>
  <c r="AJ92" i="35"/>
  <c r="AJ71" i="35" s="1"/>
  <c r="AJ92" i="33"/>
  <c r="AJ71" i="33" s="1"/>
  <c r="AF92" i="35"/>
  <c r="AF71" i="35" s="1"/>
  <c r="AF92" i="33"/>
  <c r="AF71" i="33" s="1"/>
  <c r="AB92" i="35"/>
  <c r="AB71" i="35" s="1"/>
  <c r="AB92" i="33"/>
  <c r="AB71" i="33" s="1"/>
  <c r="X92" i="35"/>
  <c r="X71" i="35" s="1"/>
  <c r="X92" i="33"/>
  <c r="X71" i="33" s="1"/>
  <c r="T92" i="35"/>
  <c r="T71" i="35" s="1"/>
  <c r="T92" i="33"/>
  <c r="T71" i="33" s="1"/>
  <c r="P92" i="35"/>
  <c r="P71" i="35" s="1"/>
  <c r="P92" i="33"/>
  <c r="P71" i="33" s="1"/>
  <c r="L92" i="35"/>
  <c r="L71" i="35" s="1"/>
  <c r="L92" i="33"/>
  <c r="L71" i="33" s="1"/>
  <c r="H92" i="35"/>
  <c r="H71" i="35" s="1"/>
  <c r="H92" i="33"/>
  <c r="H71" i="33" s="1"/>
  <c r="AV91" i="35"/>
  <c r="AV70" i="35" s="1"/>
  <c r="AV91" i="33"/>
  <c r="AV70" i="33" s="1"/>
  <c r="AR91" i="35"/>
  <c r="AR70" i="35" s="1"/>
  <c r="AR91" i="33"/>
  <c r="AR70" i="33" s="1"/>
  <c r="AN91" i="35"/>
  <c r="AN70" i="35" s="1"/>
  <c r="AN91" i="33"/>
  <c r="AN70" i="33" s="1"/>
  <c r="AJ91" i="35"/>
  <c r="AJ70" i="35" s="1"/>
  <c r="AJ91" i="33"/>
  <c r="AJ70" i="33" s="1"/>
  <c r="AF91" i="35"/>
  <c r="AF70" i="35" s="1"/>
  <c r="AF91" i="33"/>
  <c r="AF70" i="33" s="1"/>
  <c r="AB91" i="35"/>
  <c r="AB70" i="35" s="1"/>
  <c r="AB91" i="33"/>
  <c r="AB70" i="33" s="1"/>
  <c r="X91" i="35"/>
  <c r="X70" i="35" s="1"/>
  <c r="X91" i="33"/>
  <c r="X70" i="33" s="1"/>
  <c r="T91" i="35"/>
  <c r="T70" i="35" s="1"/>
  <c r="T91" i="33"/>
  <c r="T70" i="33" s="1"/>
  <c r="P91" i="35"/>
  <c r="P70" i="35" s="1"/>
  <c r="P91" i="33"/>
  <c r="P70" i="33" s="1"/>
  <c r="L91" i="35"/>
  <c r="L70" i="35" s="1"/>
  <c r="L91" i="33"/>
  <c r="L70" i="33" s="1"/>
  <c r="H91" i="35"/>
  <c r="H70" i="35" s="1"/>
  <c r="H91" i="33"/>
  <c r="H70" i="33" s="1"/>
  <c r="AV90" i="35"/>
  <c r="AV69" i="35" s="1"/>
  <c r="AV90" i="33"/>
  <c r="AV69" i="33" s="1"/>
  <c r="AR90" i="35"/>
  <c r="AR69" i="35" s="1"/>
  <c r="AR90" i="33"/>
  <c r="AR69" i="33" s="1"/>
  <c r="AN90" i="35"/>
  <c r="AN69" i="35" s="1"/>
  <c r="AN90" i="33"/>
  <c r="AN69" i="33" s="1"/>
  <c r="AJ90" i="35"/>
  <c r="AJ69" i="35" s="1"/>
  <c r="AJ90" i="33"/>
  <c r="AJ69" i="33" s="1"/>
  <c r="AF90" i="35"/>
  <c r="AF69" i="35" s="1"/>
  <c r="AF90" i="33"/>
  <c r="AF69" i="33" s="1"/>
  <c r="AB90" i="35"/>
  <c r="AB69" i="35" s="1"/>
  <c r="AB90" i="33"/>
  <c r="AB69" i="33" s="1"/>
  <c r="X90" i="35"/>
  <c r="X69" i="35" s="1"/>
  <c r="X90" i="33"/>
  <c r="X69" i="33" s="1"/>
  <c r="T90" i="35"/>
  <c r="T69" i="35" s="1"/>
  <c r="T90" i="33"/>
  <c r="T69" i="33" s="1"/>
  <c r="P90" i="35"/>
  <c r="P69" i="35" s="1"/>
  <c r="P90" i="33"/>
  <c r="P69" i="33" s="1"/>
  <c r="L90" i="35"/>
  <c r="L69" i="35" s="1"/>
  <c r="L90" i="33"/>
  <c r="L69" i="33" s="1"/>
  <c r="H90" i="35"/>
  <c r="H69" i="35" s="1"/>
  <c r="H90" i="33"/>
  <c r="H69" i="33" s="1"/>
  <c r="AV89" i="35"/>
  <c r="AV68" i="35" s="1"/>
  <c r="AV89" i="33"/>
  <c r="AV68" i="33" s="1"/>
  <c r="AR89" i="35"/>
  <c r="AR68" i="35" s="1"/>
  <c r="AR89" i="33"/>
  <c r="AR68" i="33" s="1"/>
  <c r="AN89" i="35"/>
  <c r="AN68" i="35" s="1"/>
  <c r="AN89" i="33"/>
  <c r="AN68" i="33" s="1"/>
  <c r="AJ89" i="35"/>
  <c r="AJ68" i="35" s="1"/>
  <c r="AJ89" i="33"/>
  <c r="AJ68" i="33" s="1"/>
  <c r="AF89" i="35"/>
  <c r="AF68" i="35" s="1"/>
  <c r="AF89" i="33"/>
  <c r="AF68" i="33" s="1"/>
  <c r="AB89" i="35"/>
  <c r="AB68" i="35" s="1"/>
  <c r="AB89" i="33"/>
  <c r="AB68" i="33" s="1"/>
  <c r="X89" i="35"/>
  <c r="X68" i="35" s="1"/>
  <c r="X89" i="33"/>
  <c r="X68" i="33" s="1"/>
  <c r="T89" i="35"/>
  <c r="T68" i="35" s="1"/>
  <c r="T89" i="33"/>
  <c r="T68" i="33" s="1"/>
  <c r="P89" i="35"/>
  <c r="P68" i="35" s="1"/>
  <c r="P89" i="33"/>
  <c r="P68" i="33" s="1"/>
  <c r="L89" i="35"/>
  <c r="L68" i="35" s="1"/>
  <c r="L89" i="33"/>
  <c r="L68" i="33" s="1"/>
  <c r="H89" i="35"/>
  <c r="H68" i="35" s="1"/>
  <c r="H89" i="33"/>
  <c r="H68" i="33" s="1"/>
  <c r="AV88" i="35"/>
  <c r="AV67" i="35" s="1"/>
  <c r="AV88" i="33"/>
  <c r="AV67" i="33" s="1"/>
  <c r="AR88" i="35"/>
  <c r="AR67" i="35" s="1"/>
  <c r="AR88" i="33"/>
  <c r="AR67" i="33" s="1"/>
  <c r="AN88" i="35"/>
  <c r="AN67" i="35" s="1"/>
  <c r="AN88" i="33"/>
  <c r="AN67" i="33" s="1"/>
  <c r="AJ88" i="35"/>
  <c r="AJ67" i="35" s="1"/>
  <c r="AJ88" i="33"/>
  <c r="AJ67" i="33" s="1"/>
  <c r="AF88" i="35"/>
  <c r="AF67" i="35" s="1"/>
  <c r="AF88" i="33"/>
  <c r="AF67" i="33" s="1"/>
  <c r="AB88" i="35"/>
  <c r="AB67" i="35" s="1"/>
  <c r="AB88" i="33"/>
  <c r="AB67" i="33" s="1"/>
  <c r="X88" i="35"/>
  <c r="X67" i="35" s="1"/>
  <c r="X88" i="33"/>
  <c r="X67" i="33" s="1"/>
  <c r="T88" i="35"/>
  <c r="T67" i="35" s="1"/>
  <c r="T88" i="33"/>
  <c r="T67" i="33" s="1"/>
  <c r="P88" i="35"/>
  <c r="P67" i="35" s="1"/>
  <c r="P88" i="33"/>
  <c r="P67" i="33" s="1"/>
  <c r="L88" i="35"/>
  <c r="L67" i="35" s="1"/>
  <c r="L88" i="33"/>
  <c r="L67" i="33" s="1"/>
  <c r="H88" i="35"/>
  <c r="H67" i="35" s="1"/>
  <c r="H88" i="33"/>
  <c r="H67" i="33" s="1"/>
  <c r="H76" i="33" l="1"/>
  <c r="H77" i="33" s="1"/>
  <c r="H80" i="33" s="1"/>
  <c r="X76" i="33"/>
  <c r="X77" i="33" s="1"/>
  <c r="X80" i="33" s="1"/>
  <c r="AV76" i="33"/>
  <c r="AV77" i="33" s="1"/>
  <c r="AV80" i="33" s="1"/>
  <c r="U76" i="33"/>
  <c r="U77" i="33" s="1"/>
  <c r="U80" i="33" s="1"/>
  <c r="AK76" i="33"/>
  <c r="AK77" i="33" s="1"/>
  <c r="AK80" i="33" s="1"/>
  <c r="AS76" i="33"/>
  <c r="AS77" i="33" s="1"/>
  <c r="AS80" i="33" s="1"/>
  <c r="J76" i="33"/>
  <c r="J77" i="33" s="1"/>
  <c r="J80" i="33" s="1"/>
  <c r="R76" i="33"/>
  <c r="R77" i="33" s="1"/>
  <c r="R80" i="33" s="1"/>
  <c r="Z76" i="33"/>
  <c r="Z77" i="33" s="1"/>
  <c r="Z80" i="33" s="1"/>
  <c r="AH76" i="33"/>
  <c r="AH77" i="33" s="1"/>
  <c r="AH80" i="33" s="1"/>
  <c r="AP76" i="33"/>
  <c r="AP77" i="33" s="1"/>
  <c r="AP80" i="33" s="1"/>
  <c r="AI76" i="33"/>
  <c r="AI77" i="33" s="1"/>
  <c r="AI80" i="33" s="1"/>
  <c r="P76" i="33"/>
  <c r="P77" i="33" s="1"/>
  <c r="P80" i="33" s="1"/>
  <c r="AF76" i="33"/>
  <c r="AF77" i="33" s="1"/>
  <c r="AF80" i="33" s="1"/>
  <c r="AN76" i="33"/>
  <c r="AN77" i="33" s="1"/>
  <c r="AN80" i="33" s="1"/>
  <c r="M76" i="33"/>
  <c r="M77" i="33" s="1"/>
  <c r="M80" i="33" s="1"/>
  <c r="AC76" i="33"/>
  <c r="AC77" i="33" s="1"/>
  <c r="AC80" i="33" s="1"/>
  <c r="K76" i="33"/>
  <c r="K77" i="33" s="1"/>
  <c r="K80" i="33" s="1"/>
  <c r="S76" i="33"/>
  <c r="S77" i="33" s="1"/>
  <c r="S80" i="33" s="1"/>
  <c r="AA76" i="33"/>
  <c r="AA77" i="33" s="1"/>
  <c r="AA80" i="33" s="1"/>
  <c r="AQ76" i="33"/>
  <c r="AQ77" i="33" s="1"/>
  <c r="AQ80" i="33" s="1"/>
  <c r="H76" i="35"/>
  <c r="H77" i="35" s="1"/>
  <c r="H80" i="35" s="1"/>
  <c r="P76" i="35"/>
  <c r="P77" i="35" s="1"/>
  <c r="P80" i="35" s="1"/>
  <c r="X76" i="35"/>
  <c r="X77" i="35" s="1"/>
  <c r="X80" i="35" s="1"/>
  <c r="AF76" i="35"/>
  <c r="AF77" i="35" s="1"/>
  <c r="AF80" i="35" s="1"/>
  <c r="AN76" i="35"/>
  <c r="AN77" i="35" s="1"/>
  <c r="AN80" i="35" s="1"/>
  <c r="AV76" i="35"/>
  <c r="AV77" i="35" s="1"/>
  <c r="AV80" i="35" s="1"/>
  <c r="M76" i="35"/>
  <c r="M77" i="35" s="1"/>
  <c r="M80" i="35" s="1"/>
  <c r="U76" i="35"/>
  <c r="U77" i="35" s="1"/>
  <c r="U80" i="35" s="1"/>
  <c r="AC76" i="35"/>
  <c r="AC77" i="35" s="1"/>
  <c r="AC80" i="35" s="1"/>
  <c r="AK76" i="35"/>
  <c r="AK77" i="35" s="1"/>
  <c r="AK80" i="35" s="1"/>
  <c r="AS76" i="35"/>
  <c r="AS77" i="35" s="1"/>
  <c r="AS80" i="35" s="1"/>
  <c r="J76" i="35"/>
  <c r="J77" i="35" s="1"/>
  <c r="J80" i="35" s="1"/>
  <c r="R76" i="35"/>
  <c r="R77" i="35" s="1"/>
  <c r="R80" i="35" s="1"/>
  <c r="Z76" i="35"/>
  <c r="Z77" i="35" s="1"/>
  <c r="Z80" i="35" s="1"/>
  <c r="AH76" i="35"/>
  <c r="AH77" i="35" s="1"/>
  <c r="AH80" i="35" s="1"/>
  <c r="AP76" i="35"/>
  <c r="AP77" i="35" s="1"/>
  <c r="AP80" i="35" s="1"/>
  <c r="G76" i="35"/>
  <c r="G77" i="35" s="1"/>
  <c r="G80" i="35" s="1"/>
  <c r="O76" i="35"/>
  <c r="O77" i="35" s="1"/>
  <c r="O80" i="35" s="1"/>
  <c r="W76" i="35"/>
  <c r="W77" i="35" s="1"/>
  <c r="W80" i="35" s="1"/>
  <c r="AE76" i="35"/>
  <c r="AE77" i="35" s="1"/>
  <c r="AE80" i="35" s="1"/>
  <c r="AM76" i="35"/>
  <c r="AM77" i="35" s="1"/>
  <c r="AM80" i="35" s="1"/>
  <c r="AU76" i="35"/>
  <c r="AU77" i="35" s="1"/>
  <c r="AU80" i="35" s="1"/>
  <c r="E76" i="33"/>
  <c r="E77" i="33" s="1"/>
  <c r="E80" i="33" s="1"/>
  <c r="E81" i="33" s="1"/>
  <c r="K76" i="35"/>
  <c r="K77" i="35" s="1"/>
  <c r="K80" i="35" s="1"/>
  <c r="S76" i="35"/>
  <c r="S77" i="35" s="1"/>
  <c r="S80" i="35" s="1"/>
  <c r="AA76" i="35"/>
  <c r="AA77" i="35" s="1"/>
  <c r="AA80" i="35" s="1"/>
  <c r="AI76" i="35"/>
  <c r="AI77" i="35" s="1"/>
  <c r="AI80" i="35" s="1"/>
  <c r="AQ76" i="35"/>
  <c r="AQ77" i="35" s="1"/>
  <c r="AQ80" i="35" s="1"/>
  <c r="E76" i="35"/>
  <c r="E77" i="35" s="1"/>
  <c r="E80" i="35" s="1"/>
  <c r="E81" i="35" s="1"/>
  <c r="L76" i="33"/>
  <c r="L77" i="33" s="1"/>
  <c r="L80" i="33" s="1"/>
  <c r="T76" i="33"/>
  <c r="T77" i="33" s="1"/>
  <c r="T80" i="33" s="1"/>
  <c r="AB76" i="33"/>
  <c r="AB77" i="33" s="1"/>
  <c r="AB80" i="33" s="1"/>
  <c r="AJ76" i="33"/>
  <c r="AJ77" i="33" s="1"/>
  <c r="AJ80" i="33" s="1"/>
  <c r="AR76" i="33"/>
  <c r="AR77" i="33" s="1"/>
  <c r="AR80" i="33" s="1"/>
  <c r="I76" i="33"/>
  <c r="I77" i="33" s="1"/>
  <c r="I80" i="33" s="1"/>
  <c r="Q76" i="33"/>
  <c r="Q77" i="33" s="1"/>
  <c r="Q80" i="33" s="1"/>
  <c r="Y76" i="33"/>
  <c r="Y77" i="33" s="1"/>
  <c r="Y80" i="33" s="1"/>
  <c r="AG76" i="33"/>
  <c r="AG77" i="33" s="1"/>
  <c r="AG80" i="33" s="1"/>
  <c r="AO76" i="33"/>
  <c r="AO77" i="33" s="1"/>
  <c r="AO80" i="33" s="1"/>
  <c r="AW76" i="33"/>
  <c r="AW77" i="33" s="1"/>
  <c r="AW80" i="33" s="1"/>
  <c r="F76" i="33"/>
  <c r="F77" i="33" s="1"/>
  <c r="F80" i="33" s="1"/>
  <c r="N76" i="33"/>
  <c r="N77" i="33" s="1"/>
  <c r="N80" i="33" s="1"/>
  <c r="V76" i="33"/>
  <c r="V77" i="33" s="1"/>
  <c r="V80" i="33" s="1"/>
  <c r="AD76" i="33"/>
  <c r="AD77" i="33" s="1"/>
  <c r="AD80" i="33" s="1"/>
  <c r="AL76" i="33"/>
  <c r="AL77" i="33" s="1"/>
  <c r="AL80" i="33" s="1"/>
  <c r="AT76" i="33"/>
  <c r="AT77" i="33" s="1"/>
  <c r="AT80" i="33" s="1"/>
  <c r="L76" i="35"/>
  <c r="L77" i="35" s="1"/>
  <c r="L80" i="35" s="1"/>
  <c r="T76" i="35"/>
  <c r="T77" i="35" s="1"/>
  <c r="T80" i="35" s="1"/>
  <c r="AB76" i="35"/>
  <c r="AB77" i="35" s="1"/>
  <c r="AB80" i="35" s="1"/>
  <c r="AJ76" i="35"/>
  <c r="AJ77" i="35" s="1"/>
  <c r="AJ80" i="35" s="1"/>
  <c r="AR76" i="35"/>
  <c r="AR77" i="35" s="1"/>
  <c r="AR80" i="35" s="1"/>
  <c r="I76" i="35"/>
  <c r="I77" i="35" s="1"/>
  <c r="I80" i="35" s="1"/>
  <c r="Q76" i="35"/>
  <c r="Q77" i="35" s="1"/>
  <c r="Q80" i="35" s="1"/>
  <c r="Y76" i="35"/>
  <c r="Y77" i="35" s="1"/>
  <c r="Y80" i="35" s="1"/>
  <c r="AG76" i="35"/>
  <c r="AG77" i="35" s="1"/>
  <c r="AG80" i="35" s="1"/>
  <c r="AO76" i="35"/>
  <c r="AO77" i="35" s="1"/>
  <c r="AO80" i="35" s="1"/>
  <c r="AW76" i="35"/>
  <c r="AW77" i="35" s="1"/>
  <c r="AW80" i="35" s="1"/>
  <c r="F76" i="35"/>
  <c r="F77" i="35" s="1"/>
  <c r="F80" i="35" s="1"/>
  <c r="N76" i="35"/>
  <c r="N77" i="35" s="1"/>
  <c r="N80" i="35" s="1"/>
  <c r="V76" i="35"/>
  <c r="V77" i="35" s="1"/>
  <c r="V80" i="35" s="1"/>
  <c r="AD76" i="35"/>
  <c r="AD77" i="35" s="1"/>
  <c r="AD80" i="35" s="1"/>
  <c r="AL76" i="35"/>
  <c r="AL77" i="35" s="1"/>
  <c r="AL80" i="35" s="1"/>
  <c r="AT76" i="35"/>
  <c r="AT77" i="35" s="1"/>
  <c r="AT80" i="35" s="1"/>
  <c r="G76" i="33"/>
  <c r="G77" i="33" s="1"/>
  <c r="G80" i="33" s="1"/>
  <c r="O76" i="33"/>
  <c r="O77" i="33" s="1"/>
  <c r="O80" i="33" s="1"/>
  <c r="W76" i="33"/>
  <c r="W77" i="33" s="1"/>
  <c r="W80" i="33" s="1"/>
  <c r="AE76" i="33"/>
  <c r="AE77" i="33" s="1"/>
  <c r="AE80" i="33" s="1"/>
  <c r="AM76" i="33"/>
  <c r="AM77" i="33" s="1"/>
  <c r="AM80" i="33" s="1"/>
  <c r="AU76" i="33"/>
  <c r="AU77" i="33" s="1"/>
  <c r="AU80" i="33" s="1"/>
  <c r="D10" i="29"/>
  <c r="C29" i="29" s="1"/>
  <c r="D9" i="29"/>
  <c r="C28" i="29" s="1"/>
  <c r="F81" i="35" l="1"/>
  <c r="G81" i="35" s="1"/>
  <c r="H81" i="35" s="1"/>
  <c r="I81" i="35" s="1"/>
  <c r="J81" i="35" s="1"/>
  <c r="K81" i="35" s="1"/>
  <c r="L81" i="35" s="1"/>
  <c r="M81" i="35" s="1"/>
  <c r="N81" i="35" s="1"/>
  <c r="O81" i="35" s="1"/>
  <c r="P81" i="35" s="1"/>
  <c r="Q81" i="35" s="1"/>
  <c r="R81" i="35" s="1"/>
  <c r="S81" i="35" s="1"/>
  <c r="T81" i="35" s="1"/>
  <c r="F81" i="33"/>
  <c r="G81" i="33" s="1"/>
  <c r="H81" i="33" s="1"/>
  <c r="I81" i="33" s="1"/>
  <c r="J81" i="33" s="1"/>
  <c r="K81" i="33" s="1"/>
  <c r="L81" i="33" s="1"/>
  <c r="M81" i="33" s="1"/>
  <c r="N81" i="33" s="1"/>
  <c r="O81" i="33" s="1"/>
  <c r="P81" i="33" s="1"/>
  <c r="Q81" i="33" s="1"/>
  <c r="R81" i="33" s="1"/>
  <c r="S81" i="33" s="1"/>
  <c r="T81" i="33" s="1"/>
  <c r="G27" i="3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U81" i="33" l="1"/>
  <c r="V81" i="33" s="1"/>
  <c r="W81" i="33" s="1"/>
  <c r="X81" i="33" s="1"/>
  <c r="Y81" i="33" s="1"/>
  <c r="Z81" i="33" s="1"/>
  <c r="AA81" i="33" s="1"/>
  <c r="AB81" i="33" s="1"/>
  <c r="U81" i="35"/>
  <c r="V81" i="35" s="1"/>
  <c r="W81" i="35" s="1"/>
  <c r="X81" i="35" s="1"/>
  <c r="Y81" i="35" s="1"/>
  <c r="Z81" i="35" s="1"/>
  <c r="AA81" i="35" s="1"/>
  <c r="AB81" i="35" s="1"/>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25" i="31"/>
  <c r="AV25" i="31"/>
  <c r="AU25" i="31"/>
  <c r="AT25" i="31"/>
  <c r="AS25" i="31"/>
  <c r="AR25" i="31"/>
  <c r="AQ25" i="31"/>
  <c r="AP25" i="31"/>
  <c r="AO25" i="31"/>
  <c r="AN25" i="31"/>
  <c r="AM25" i="31"/>
  <c r="AL25" i="31"/>
  <c r="AK25" i="31"/>
  <c r="AJ25" i="31"/>
  <c r="AI25" i="31"/>
  <c r="AH25" i="31"/>
  <c r="AG25" i="31"/>
  <c r="AF25" i="31"/>
  <c r="AE25" i="31"/>
  <c r="AD25" i="31"/>
  <c r="AC25" i="31"/>
  <c r="AB25" i="31"/>
  <c r="AA25" i="31"/>
  <c r="Z25" i="31"/>
  <c r="Y25" i="31"/>
  <c r="X25" i="31"/>
  <c r="W25" i="31"/>
  <c r="V25" i="31"/>
  <c r="U25" i="31"/>
  <c r="T25" i="31"/>
  <c r="S25" i="31"/>
  <c r="R25" i="31"/>
  <c r="Q25" i="31"/>
  <c r="P25" i="31"/>
  <c r="O25" i="31"/>
  <c r="N25" i="31"/>
  <c r="M25" i="31"/>
  <c r="L25" i="31"/>
  <c r="K25" i="31"/>
  <c r="J25" i="31"/>
  <c r="I25" i="31"/>
  <c r="H25" i="31"/>
  <c r="G25" i="31"/>
  <c r="F25" i="31"/>
  <c r="E25" i="31"/>
  <c r="AW18" i="31"/>
  <c r="AW26" i="31" s="1"/>
  <c r="AV18" i="31"/>
  <c r="AU18" i="31"/>
  <c r="AT18" i="31"/>
  <c r="AS18" i="31"/>
  <c r="AS26" i="31" s="1"/>
  <c r="AR18" i="31"/>
  <c r="AQ18" i="31"/>
  <c r="AP18" i="31"/>
  <c r="AO18" i="31"/>
  <c r="AO26" i="31" s="1"/>
  <c r="AN18" i="31"/>
  <c r="AM18" i="31"/>
  <c r="AL18" i="31"/>
  <c r="AK18" i="31"/>
  <c r="AK26" i="31" s="1"/>
  <c r="AJ18" i="31"/>
  <c r="AI18" i="31"/>
  <c r="AH18" i="31"/>
  <c r="AG18" i="31"/>
  <c r="AG26" i="31" s="1"/>
  <c r="AF18" i="31"/>
  <c r="AE18" i="31"/>
  <c r="AD18" i="31"/>
  <c r="AC18" i="31"/>
  <c r="AC26" i="31" s="1"/>
  <c r="AB18" i="31"/>
  <c r="AA18" i="31"/>
  <c r="Z18" i="31"/>
  <c r="Y18" i="31"/>
  <c r="X18" i="31"/>
  <c r="W18" i="31"/>
  <c r="V18" i="31"/>
  <c r="U18" i="31"/>
  <c r="U26" i="31" s="1"/>
  <c r="T18" i="31"/>
  <c r="S18" i="31"/>
  <c r="R18" i="31"/>
  <c r="Q18" i="31"/>
  <c r="Q26" i="31" s="1"/>
  <c r="P18" i="31"/>
  <c r="O18" i="31"/>
  <c r="N18" i="31"/>
  <c r="M18" i="31"/>
  <c r="M26" i="31" s="1"/>
  <c r="L18" i="31"/>
  <c r="K18" i="31"/>
  <c r="J18" i="31"/>
  <c r="I18" i="31"/>
  <c r="I26" i="31" s="1"/>
  <c r="H18" i="31"/>
  <c r="G18" i="31"/>
  <c r="F18" i="31"/>
  <c r="E18" i="3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AP12" i="20"/>
  <c r="AM87" i="31" s="1"/>
  <c r="D34" i="20"/>
  <c r="G26" i="31" l="1"/>
  <c r="K26" i="31"/>
  <c r="K28" i="31" s="1"/>
  <c r="K29" i="31" s="1"/>
  <c r="O26" i="31"/>
  <c r="O28" i="31" s="1"/>
  <c r="O29" i="31" s="1"/>
  <c r="S26" i="31"/>
  <c r="S28" i="31" s="1"/>
  <c r="S29" i="31" s="1"/>
  <c r="W26" i="31"/>
  <c r="AA26" i="31"/>
  <c r="AA28" i="31" s="1"/>
  <c r="AA29" i="31" s="1"/>
  <c r="AE26" i="31"/>
  <c r="AE28" i="31" s="1"/>
  <c r="AE29" i="31" s="1"/>
  <c r="AI26" i="31"/>
  <c r="AI28" i="31" s="1"/>
  <c r="AI29" i="31" s="1"/>
  <c r="AM26" i="31"/>
  <c r="AQ26" i="31"/>
  <c r="AQ28" i="31" s="1"/>
  <c r="AQ29" i="31" s="1"/>
  <c r="AU26" i="31"/>
  <c r="AU28" i="31" s="1"/>
  <c r="AU29" i="31" s="1"/>
  <c r="C9" i="31"/>
  <c r="C4" i="35"/>
  <c r="G31" i="29" s="1"/>
  <c r="C4" i="33"/>
  <c r="G30" i="29" s="1"/>
  <c r="AC81" i="35"/>
  <c r="AD81" i="35" s="1"/>
  <c r="AE81" i="35" s="1"/>
  <c r="AF81" i="35" s="1"/>
  <c r="AG81" i="35" s="1"/>
  <c r="AH81" i="35" s="1"/>
  <c r="AI81" i="35" s="1"/>
  <c r="AJ81" i="35" s="1"/>
  <c r="AC81" i="33"/>
  <c r="AD81" i="33" s="1"/>
  <c r="AE81" i="33" s="1"/>
  <c r="AF81" i="33" s="1"/>
  <c r="AG81" i="33" s="1"/>
  <c r="AH81" i="33" s="1"/>
  <c r="AI81" i="33" s="1"/>
  <c r="AJ81" i="33" s="1"/>
  <c r="H26" i="31"/>
  <c r="L26" i="31"/>
  <c r="L28" i="31" s="1"/>
  <c r="L29" i="31" s="1"/>
  <c r="P26" i="31"/>
  <c r="P28" i="31" s="1"/>
  <c r="P29" i="31" s="1"/>
  <c r="T26" i="31"/>
  <c r="T28" i="31" s="1"/>
  <c r="T29" i="31" s="1"/>
  <c r="X26" i="31"/>
  <c r="X28" i="31" s="1"/>
  <c r="X29" i="31" s="1"/>
  <c r="AB26" i="31"/>
  <c r="AF26" i="31"/>
  <c r="AF28" i="31" s="1"/>
  <c r="AF29" i="31" s="1"/>
  <c r="AJ26" i="31"/>
  <c r="AJ28" i="31" s="1"/>
  <c r="AJ29" i="31" s="1"/>
  <c r="AN26" i="31"/>
  <c r="AN28" i="31" s="1"/>
  <c r="AN29" i="31" s="1"/>
  <c r="AR26" i="31"/>
  <c r="AR28" i="31" s="1"/>
  <c r="AR29" i="31" s="1"/>
  <c r="AV26" i="31"/>
  <c r="AV28" i="31" s="1"/>
  <c r="AV29" i="31" s="1"/>
  <c r="J26" i="31"/>
  <c r="J28" i="31" s="1"/>
  <c r="J29" i="31" s="1"/>
  <c r="N26" i="31"/>
  <c r="N28" i="31" s="1"/>
  <c r="N29" i="31" s="1"/>
  <c r="R26" i="31"/>
  <c r="R28" i="31" s="1"/>
  <c r="R29" i="31" s="1"/>
  <c r="V26" i="31"/>
  <c r="V28" i="31" s="1"/>
  <c r="V29" i="31" s="1"/>
  <c r="Z26" i="31"/>
  <c r="Z28" i="31" s="1"/>
  <c r="Z29" i="31" s="1"/>
  <c r="AD26" i="31"/>
  <c r="AH26" i="31"/>
  <c r="AL26" i="31"/>
  <c r="AL28" i="31" s="1"/>
  <c r="AL29" i="31" s="1"/>
  <c r="AP26" i="31"/>
  <c r="AP28" i="31" s="1"/>
  <c r="AP29" i="31" s="1"/>
  <c r="AT26" i="31"/>
  <c r="AT28" i="31" s="1"/>
  <c r="AT29" i="31" s="1"/>
  <c r="F26" i="31"/>
  <c r="F28" i="31" s="1"/>
  <c r="F29" i="31" s="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Y28" i="31" s="1"/>
  <c r="Y29" i="31" s="1"/>
  <c r="E26" i="31"/>
  <c r="E28" i="31" s="1"/>
  <c r="E29" i="31" s="1"/>
  <c r="H28" i="31"/>
  <c r="H29" i="31" s="1"/>
  <c r="AB28" i="31"/>
  <c r="AB29" i="31" s="1"/>
  <c r="AD28" i="31"/>
  <c r="AD29" i="31" s="1"/>
  <c r="AH28" i="31"/>
  <c r="AH29" i="31" s="1"/>
  <c r="G28" i="31"/>
  <c r="G29" i="31" s="1"/>
  <c r="I28" i="31"/>
  <c r="I29" i="31" s="1"/>
  <c r="M28" i="31"/>
  <c r="M29" i="31" s="1"/>
  <c r="Q28" i="31"/>
  <c r="Q29" i="31" s="1"/>
  <c r="U28" i="31"/>
  <c r="U29" i="31" s="1"/>
  <c r="W28" i="31"/>
  <c r="W29" i="31" s="1"/>
  <c r="AC28" i="31"/>
  <c r="AC29" i="31" s="1"/>
  <c r="AG28" i="31"/>
  <c r="AG29" i="31" s="1"/>
  <c r="AK28" i="31"/>
  <c r="AM28" i="31"/>
  <c r="AM29" i="31" s="1"/>
  <c r="AO28" i="31"/>
  <c r="AS28" i="31"/>
  <c r="AW28" i="31"/>
  <c r="C5" i="35" l="1"/>
  <c r="H31" i="29" s="1"/>
  <c r="C5" i="33"/>
  <c r="H30" i="29" s="1"/>
  <c r="AK81" i="33"/>
  <c r="AL81" i="33" s="1"/>
  <c r="AM81" i="33" s="1"/>
  <c r="AN81" i="33" s="1"/>
  <c r="AO81" i="33" s="1"/>
  <c r="AP81" i="33" s="1"/>
  <c r="AQ81" i="33" s="1"/>
  <c r="AR81" i="33" s="1"/>
  <c r="AS81" i="33" s="1"/>
  <c r="AT81" i="33" s="1"/>
  <c r="AU81" i="33" s="1"/>
  <c r="AV81" i="33" s="1"/>
  <c r="AW81" i="33" s="1"/>
  <c r="AK81" i="35"/>
  <c r="AL81" i="35" s="1"/>
  <c r="AM81" i="35" s="1"/>
  <c r="AN81" i="35" s="1"/>
  <c r="AO81" i="35" s="1"/>
  <c r="AP81" i="35" s="1"/>
  <c r="AQ81" i="35" s="1"/>
  <c r="AR81" i="35" s="1"/>
  <c r="AS81" i="35" s="1"/>
  <c r="AT81" i="35" s="1"/>
  <c r="AU81" i="35" s="1"/>
  <c r="AV81" i="35" s="1"/>
  <c r="AW81" i="35" s="1"/>
  <c r="AQ87" i="3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W29"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D54" i="31"/>
  <c r="BB54" i="31"/>
  <c r="AZ54" i="31"/>
  <c r="AX54" i="31"/>
  <c r="AV54" i="31"/>
  <c r="AT54" i="31"/>
  <c r="AR54" i="31"/>
  <c r="AP54" i="31"/>
  <c r="AN54" i="31"/>
  <c r="AL54" i="31"/>
  <c r="AJ54" i="31"/>
  <c r="AH54" i="31"/>
  <c r="AF54" i="31"/>
  <c r="AD54" i="31"/>
  <c r="BC54" i="31"/>
  <c r="BA54" i="31"/>
  <c r="AY54" i="31"/>
  <c r="AW54" i="31"/>
  <c r="AU54" i="31"/>
  <c r="AS54" i="31"/>
  <c r="AQ54" i="31"/>
  <c r="AO54" i="31"/>
  <c r="AM54" i="31"/>
  <c r="AK54" i="31"/>
  <c r="AI54" i="31"/>
  <c r="AG54" i="31"/>
  <c r="AE54"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BD36" i="31"/>
  <c r="BB36" i="31"/>
  <c r="AZ36" i="31"/>
  <c r="AX36" i="31"/>
  <c r="AV36" i="31"/>
  <c r="AT36" i="31"/>
  <c r="AR36" i="31"/>
  <c r="AP36" i="31"/>
  <c r="AN36" i="31"/>
  <c r="AL36" i="31"/>
  <c r="AJ36" i="31"/>
  <c r="AH36" i="31"/>
  <c r="AF36" i="31"/>
  <c r="AD36" i="31"/>
  <c r="AB36" i="31"/>
  <c r="Z36" i="31"/>
  <c r="X36" i="31"/>
  <c r="V36" i="31"/>
  <c r="T36" i="31"/>
  <c r="R36" i="31"/>
  <c r="P36" i="31"/>
  <c r="N36" i="31"/>
  <c r="L36" i="31"/>
  <c r="BC36" i="31"/>
  <c r="BA36" i="31"/>
  <c r="AY36" i="31"/>
  <c r="AW36" i="31"/>
  <c r="AU36" i="31"/>
  <c r="AS36" i="31"/>
  <c r="AQ36" i="31"/>
  <c r="AO36" i="31"/>
  <c r="AM36" i="31"/>
  <c r="AK36" i="31"/>
  <c r="AI36" i="31"/>
  <c r="AG36" i="31"/>
  <c r="AE36" i="31"/>
  <c r="AC36" i="31"/>
  <c r="AA36" i="31"/>
  <c r="Y36" i="31"/>
  <c r="W36" i="31"/>
  <c r="U36" i="31"/>
  <c r="S36" i="31"/>
  <c r="Q36" i="31"/>
  <c r="O36" i="31"/>
  <c r="M36" i="31"/>
  <c r="BB34" i="31"/>
  <c r="AZ34" i="31"/>
  <c r="AX34" i="31"/>
  <c r="AV34" i="31"/>
  <c r="AT34" i="31"/>
  <c r="AR34" i="31"/>
  <c r="AP34" i="31"/>
  <c r="AN34" i="31"/>
  <c r="AL34" i="31"/>
  <c r="AJ34" i="31"/>
  <c r="AH34" i="31"/>
  <c r="AF34" i="31"/>
  <c r="AD34" i="31"/>
  <c r="AB34" i="31"/>
  <c r="Z34" i="31"/>
  <c r="X34" i="31"/>
  <c r="V34" i="31"/>
  <c r="T34" i="31"/>
  <c r="R34" i="31"/>
  <c r="P34" i="31"/>
  <c r="N34" i="31"/>
  <c r="L34" i="31"/>
  <c r="J34" i="31"/>
  <c r="BA34" i="31"/>
  <c r="AY34" i="31"/>
  <c r="AW34" i="31"/>
  <c r="AU34" i="31"/>
  <c r="AS34" i="31"/>
  <c r="AQ34" i="31"/>
  <c r="AO34" i="31"/>
  <c r="AM34" i="31"/>
  <c r="AK34" i="31"/>
  <c r="AI34" i="31"/>
  <c r="AG34" i="31"/>
  <c r="AE34" i="31"/>
  <c r="AC34" i="31"/>
  <c r="AA34" i="31"/>
  <c r="Y34" i="31"/>
  <c r="W34" i="31"/>
  <c r="U34" i="31"/>
  <c r="S34" i="31"/>
  <c r="Q34" i="31"/>
  <c r="O34" i="31"/>
  <c r="M34" i="31"/>
  <c r="K34" i="31"/>
  <c r="AZ32" i="31"/>
  <c r="AX32" i="31"/>
  <c r="AV32" i="31"/>
  <c r="AT32" i="31"/>
  <c r="AR32" i="31"/>
  <c r="AP32" i="31"/>
  <c r="AN32" i="31"/>
  <c r="AL32" i="31"/>
  <c r="AJ32" i="31"/>
  <c r="AH32" i="31"/>
  <c r="AF32" i="31"/>
  <c r="AD32" i="31"/>
  <c r="AB32" i="31"/>
  <c r="Z32" i="31"/>
  <c r="X32" i="31"/>
  <c r="V32" i="31"/>
  <c r="T32" i="31"/>
  <c r="R32" i="31"/>
  <c r="P32" i="31"/>
  <c r="N32" i="31"/>
  <c r="L32" i="31"/>
  <c r="J32" i="31"/>
  <c r="H32" i="31"/>
  <c r="AY32" i="31"/>
  <c r="AW32" i="31"/>
  <c r="AU32" i="31"/>
  <c r="AS32" i="31"/>
  <c r="AQ32" i="31"/>
  <c r="AO32" i="31"/>
  <c r="AM32" i="31"/>
  <c r="AK32" i="31"/>
  <c r="AI32" i="31"/>
  <c r="AG32" i="31"/>
  <c r="AE32" i="31"/>
  <c r="AC32" i="31"/>
  <c r="AA32" i="31"/>
  <c r="Y32" i="31"/>
  <c r="W32" i="31"/>
  <c r="U32" i="31"/>
  <c r="S32" i="31"/>
  <c r="Q32" i="31"/>
  <c r="O32" i="31"/>
  <c r="M32" i="31"/>
  <c r="K32" i="31"/>
  <c r="I32" i="31"/>
  <c r="E62" i="31"/>
  <c r="AX30" i="31"/>
  <c r="AV30" i="31"/>
  <c r="AT30" i="31"/>
  <c r="AR30" i="31"/>
  <c r="AP30" i="31"/>
  <c r="AN30" i="31"/>
  <c r="AL30" i="31"/>
  <c r="AJ30" i="31"/>
  <c r="AH30" i="31"/>
  <c r="AF30" i="31"/>
  <c r="AD30" i="31"/>
  <c r="AB30" i="31"/>
  <c r="Z30" i="31"/>
  <c r="X30" i="31"/>
  <c r="V30" i="31"/>
  <c r="T30" i="31"/>
  <c r="R30" i="31"/>
  <c r="P30" i="31"/>
  <c r="N30" i="31"/>
  <c r="L30" i="31"/>
  <c r="J30" i="31"/>
  <c r="H30" i="31"/>
  <c r="F30" i="31"/>
  <c r="F60" i="31" s="1"/>
  <c r="AW30" i="31"/>
  <c r="AU30" i="31"/>
  <c r="AS30" i="31"/>
  <c r="AQ30" i="31"/>
  <c r="AO30" i="31"/>
  <c r="AM30" i="31"/>
  <c r="AK30" i="31"/>
  <c r="AI30" i="31"/>
  <c r="AG30" i="31"/>
  <c r="AE30" i="31"/>
  <c r="AC30" i="31"/>
  <c r="AA30" i="31"/>
  <c r="Y30" i="31"/>
  <c r="W30" i="31"/>
  <c r="U30" i="31"/>
  <c r="S30" i="31"/>
  <c r="Q30" i="31"/>
  <c r="O30" i="31"/>
  <c r="M30" i="31"/>
  <c r="K30" i="31"/>
  <c r="I30" i="31"/>
  <c r="G30" i="31"/>
  <c r="BD59" i="31"/>
  <c r="BB59" i="31"/>
  <c r="AZ59" i="31"/>
  <c r="AX59" i="31"/>
  <c r="AV59" i="31"/>
  <c r="AT59" i="31"/>
  <c r="AR59" i="31"/>
  <c r="AP59" i="31"/>
  <c r="AN59" i="31"/>
  <c r="AL59" i="31"/>
  <c r="AJ59" i="31"/>
  <c r="BC59" i="31"/>
  <c r="BA59" i="31"/>
  <c r="AY59" i="31"/>
  <c r="AW59" i="31"/>
  <c r="AU59" i="31"/>
  <c r="AS59" i="31"/>
  <c r="AQ59" i="31"/>
  <c r="AO59" i="31"/>
  <c r="AM59" i="31"/>
  <c r="AK59" i="31"/>
  <c r="AI59"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C49" i="31"/>
  <c r="BA49" i="31"/>
  <c r="AY49" i="31"/>
  <c r="AW49" i="31"/>
  <c r="AU49" i="31"/>
  <c r="AS49" i="31"/>
  <c r="AQ49" i="31"/>
  <c r="AO49" i="31"/>
  <c r="AM49" i="31"/>
  <c r="AK49" i="31"/>
  <c r="AI49" i="31"/>
  <c r="AG49" i="31"/>
  <c r="AE49" i="31"/>
  <c r="AC49" i="31"/>
  <c r="AA49" i="31"/>
  <c r="Y49" i="31"/>
  <c r="BD49" i="31"/>
  <c r="BB49" i="31"/>
  <c r="AZ49" i="31"/>
  <c r="AX49" i="31"/>
  <c r="AV49" i="31"/>
  <c r="AT49" i="31"/>
  <c r="AR49" i="31"/>
  <c r="AP49" i="31"/>
  <c r="AN49" i="31"/>
  <c r="AL49" i="31"/>
  <c r="AJ49" i="31"/>
  <c r="AH49" i="31"/>
  <c r="AF49" i="31"/>
  <c r="AD49" i="31"/>
  <c r="AB49" i="31"/>
  <c r="Z49"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BD37" i="31"/>
  <c r="BB37" i="31"/>
  <c r="AZ37" i="31"/>
  <c r="AX37" i="31"/>
  <c r="AV37" i="31"/>
  <c r="AT37" i="31"/>
  <c r="AR37" i="31"/>
  <c r="AP37" i="31"/>
  <c r="AN37" i="31"/>
  <c r="AL37" i="31"/>
  <c r="AJ37" i="31"/>
  <c r="AH37" i="31"/>
  <c r="AF37" i="31"/>
  <c r="AD37" i="31"/>
  <c r="AB37" i="31"/>
  <c r="Z37" i="31"/>
  <c r="X37" i="31"/>
  <c r="V37" i="31"/>
  <c r="T37" i="31"/>
  <c r="R37" i="31"/>
  <c r="P37" i="31"/>
  <c r="N37" i="31"/>
  <c r="BC37" i="31"/>
  <c r="BA37" i="31"/>
  <c r="AY37" i="31"/>
  <c r="AW37" i="31"/>
  <c r="AU37" i="31"/>
  <c r="AS37" i="31"/>
  <c r="AQ37" i="31"/>
  <c r="AO37" i="31"/>
  <c r="AM37" i="31"/>
  <c r="AK37" i="31"/>
  <c r="AI37" i="31"/>
  <c r="AG37" i="31"/>
  <c r="AE37" i="31"/>
  <c r="AC37" i="31"/>
  <c r="AA37" i="31"/>
  <c r="Y37" i="31"/>
  <c r="W37" i="31"/>
  <c r="U37" i="31"/>
  <c r="S37" i="31"/>
  <c r="Q37" i="31"/>
  <c r="O37" i="31"/>
  <c r="M37" i="31"/>
  <c r="BB35" i="31"/>
  <c r="AZ35" i="31"/>
  <c r="AX35" i="31"/>
  <c r="AV35" i="31"/>
  <c r="AT35" i="31"/>
  <c r="AR35" i="31"/>
  <c r="AP35" i="31"/>
  <c r="AN35" i="31"/>
  <c r="AL35" i="31"/>
  <c r="AJ35" i="31"/>
  <c r="AH35" i="31"/>
  <c r="AF35" i="31"/>
  <c r="AD35" i="31"/>
  <c r="AB35" i="31"/>
  <c r="Z35" i="31"/>
  <c r="X35" i="31"/>
  <c r="V35" i="31"/>
  <c r="T35" i="31"/>
  <c r="R35" i="31"/>
  <c r="P35" i="31"/>
  <c r="N35" i="31"/>
  <c r="L35" i="31"/>
  <c r="BC35" i="31"/>
  <c r="BA35" i="31"/>
  <c r="AY35" i="31"/>
  <c r="AW35" i="31"/>
  <c r="AU35" i="31"/>
  <c r="AS35" i="31"/>
  <c r="AQ35" i="31"/>
  <c r="AO35" i="31"/>
  <c r="AM35" i="31"/>
  <c r="AK35" i="31"/>
  <c r="AI35" i="31"/>
  <c r="AG35" i="31"/>
  <c r="AE35" i="31"/>
  <c r="AC35" i="31"/>
  <c r="AA35" i="31"/>
  <c r="Y35" i="31"/>
  <c r="W35" i="31"/>
  <c r="U35" i="31"/>
  <c r="S35" i="31"/>
  <c r="Q35" i="31"/>
  <c r="O35" i="31"/>
  <c r="M35" i="31"/>
  <c r="K35" i="31"/>
  <c r="AZ33" i="31"/>
  <c r="AX33" i="31"/>
  <c r="AV33" i="31"/>
  <c r="AT33" i="31"/>
  <c r="AR33" i="31"/>
  <c r="AP33" i="31"/>
  <c r="AN33" i="31"/>
  <c r="AL33" i="31"/>
  <c r="AJ33" i="31"/>
  <c r="AH33" i="31"/>
  <c r="AF33" i="31"/>
  <c r="AD33" i="31"/>
  <c r="AB33" i="31"/>
  <c r="Z33" i="31"/>
  <c r="X33" i="31"/>
  <c r="V33" i="31"/>
  <c r="T33" i="31"/>
  <c r="R33" i="31"/>
  <c r="P33" i="31"/>
  <c r="N33" i="31"/>
  <c r="L33" i="31"/>
  <c r="J33" i="31"/>
  <c r="BA33" i="31"/>
  <c r="AY33" i="31"/>
  <c r="AW33" i="31"/>
  <c r="AU33" i="31"/>
  <c r="AS33" i="31"/>
  <c r="AQ33" i="31"/>
  <c r="AO33" i="31"/>
  <c r="AM33" i="31"/>
  <c r="AK33" i="31"/>
  <c r="AI33" i="31"/>
  <c r="AG33" i="31"/>
  <c r="AE33" i="31"/>
  <c r="AC33" i="31"/>
  <c r="AA33" i="31"/>
  <c r="Y33" i="31"/>
  <c r="W33" i="31"/>
  <c r="U33" i="31"/>
  <c r="S33" i="31"/>
  <c r="Q33" i="31"/>
  <c r="O33" i="31"/>
  <c r="M33" i="31"/>
  <c r="K33" i="31"/>
  <c r="I33" i="31"/>
  <c r="AX31" i="31"/>
  <c r="AV31" i="31"/>
  <c r="AT31" i="31"/>
  <c r="AR31" i="31"/>
  <c r="AP31" i="31"/>
  <c r="AN31" i="31"/>
  <c r="AL31" i="31"/>
  <c r="AJ31" i="31"/>
  <c r="AH31" i="31"/>
  <c r="AF31" i="31"/>
  <c r="AD31" i="31"/>
  <c r="AB31" i="31"/>
  <c r="Z31" i="31"/>
  <c r="X31" i="31"/>
  <c r="V31" i="31"/>
  <c r="T31" i="31"/>
  <c r="R31" i="31"/>
  <c r="P31" i="31"/>
  <c r="N31" i="31"/>
  <c r="L31" i="31"/>
  <c r="J31" i="31"/>
  <c r="H31" i="31"/>
  <c r="AY31" i="31"/>
  <c r="AW31" i="31"/>
  <c r="AU31" i="31"/>
  <c r="AS31" i="31"/>
  <c r="AQ31" i="31"/>
  <c r="AO31" i="31"/>
  <c r="AM31" i="31"/>
  <c r="AK31" i="31"/>
  <c r="AI31" i="31"/>
  <c r="AG31" i="31"/>
  <c r="AE31" i="31"/>
  <c r="AC31" i="31"/>
  <c r="AA31" i="31"/>
  <c r="Y31" i="31"/>
  <c r="W31" i="31"/>
  <c r="U31" i="31"/>
  <c r="S31" i="31"/>
  <c r="Q31" i="31"/>
  <c r="O31" i="31"/>
  <c r="M31" i="31"/>
  <c r="K31" i="31"/>
  <c r="I31" i="31"/>
  <c r="G31" i="31"/>
  <c r="AX16" i="10"/>
  <c r="AY16" i="10"/>
  <c r="AZ16" i="10"/>
  <c r="BA16" i="10"/>
  <c r="BB16" i="10"/>
  <c r="BC16" i="10"/>
  <c r="BD16" i="10"/>
  <c r="AX15" i="10"/>
  <c r="AY15" i="10"/>
  <c r="AZ15" i="10"/>
  <c r="BA15" i="10"/>
  <c r="BB15" i="10"/>
  <c r="BC15" i="10"/>
  <c r="BD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C6" i="33" l="1"/>
  <c r="I30" i="29" s="1"/>
  <c r="C6" i="35"/>
  <c r="I31" i="29" s="1"/>
  <c r="AX81" i="35"/>
  <c r="AY81" i="35" s="1"/>
  <c r="AZ81" i="35" s="1"/>
  <c r="BA81" i="35" s="1"/>
  <c r="BB81" i="35" s="1"/>
  <c r="BC81" i="35" s="1"/>
  <c r="BD81" i="35" s="1"/>
  <c r="C7" i="33"/>
  <c r="J30" i="29" s="1"/>
  <c r="AX81" i="33"/>
  <c r="AY81" i="33" s="1"/>
  <c r="AZ81" i="33" s="1"/>
  <c r="BA81" i="33" s="1"/>
  <c r="BB81" i="33" s="1"/>
  <c r="BC81" i="33" s="1"/>
  <c r="BD81" i="33" s="1"/>
  <c r="BC60" i="31"/>
  <c r="AY60" i="31"/>
  <c r="BA60" i="31"/>
  <c r="D41" i="20"/>
  <c r="H12" i="20"/>
  <c r="G60" i="31"/>
  <c r="K60" i="31"/>
  <c r="O60" i="31"/>
  <c r="S60" i="31"/>
  <c r="W60" i="31"/>
  <c r="AA60" i="31"/>
  <c r="AE60" i="31"/>
  <c r="AI60" i="31"/>
  <c r="AM60" i="31"/>
  <c r="AQ60" i="31"/>
  <c r="AU60" i="31"/>
  <c r="J60" i="31"/>
  <c r="N60" i="31"/>
  <c r="R60" i="31"/>
  <c r="V60" i="31"/>
  <c r="Z60" i="31"/>
  <c r="AD60" i="31"/>
  <c r="AH60" i="31"/>
  <c r="AL60" i="31"/>
  <c r="AP60" i="31"/>
  <c r="AT60" i="31"/>
  <c r="AX60" i="31"/>
  <c r="AZ60" i="31"/>
  <c r="BB60" i="31"/>
  <c r="BD60" i="31"/>
  <c r="E63" i="31"/>
  <c r="E64" i="31" s="1"/>
  <c r="F61" i="31"/>
  <c r="I60" i="31"/>
  <c r="M60" i="31"/>
  <c r="Q60" i="31"/>
  <c r="U60" i="31"/>
  <c r="Y60" i="31"/>
  <c r="AC60" i="31"/>
  <c r="AG60" i="31"/>
  <c r="AK60" i="31"/>
  <c r="AO60" i="31"/>
  <c r="AS60" i="31"/>
  <c r="AW60" i="31"/>
  <c r="H60" i="31"/>
  <c r="L60" i="31"/>
  <c r="P60" i="31"/>
  <c r="T60" i="31"/>
  <c r="X60" i="31"/>
  <c r="AB60" i="31"/>
  <c r="AF60" i="31"/>
  <c r="AJ60" i="31"/>
  <c r="AN60" i="31"/>
  <c r="AR60" i="31"/>
  <c r="AV60" i="31"/>
  <c r="F12" i="10"/>
  <c r="G12" i="10"/>
  <c r="H12" i="10"/>
  <c r="I12" i="10"/>
  <c r="J12" i="10"/>
  <c r="K12" i="10"/>
  <c r="L12" i="1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E12" i="10"/>
  <c r="F20" i="10"/>
  <c r="C7" i="35" l="1"/>
  <c r="J31" i="29" s="1"/>
  <c r="D42" i="20"/>
  <c r="I12" i="20"/>
  <c r="E87" i="31"/>
  <c r="E30" i="10"/>
  <c r="F62" i="31"/>
  <c r="G61" i="31" s="1"/>
  <c r="G62" i="31" s="1"/>
  <c r="H61" i="31" s="1"/>
  <c r="H62" i="31" s="1"/>
  <c r="I61" i="31" s="1"/>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D43" i="20" l="1"/>
  <c r="J12" i="20"/>
  <c r="F30" i="10"/>
  <c r="F87" i="31"/>
  <c r="BC14" i="10"/>
  <c r="BC69" i="31"/>
  <c r="BC66" i="31"/>
  <c r="AY14" i="10"/>
  <c r="AY69" i="31"/>
  <c r="AY66" i="31"/>
  <c r="AW14" i="10"/>
  <c r="AW69" i="31"/>
  <c r="AW66" i="31"/>
  <c r="AU14" i="10"/>
  <c r="AU69" i="31"/>
  <c r="AU66" i="31"/>
  <c r="AS14" i="10"/>
  <c r="AS69" i="31"/>
  <c r="AS66" i="31"/>
  <c r="AQ14" i="10"/>
  <c r="AQ69" i="31"/>
  <c r="AQ66" i="31"/>
  <c r="AO14" i="10"/>
  <c r="AO69" i="31"/>
  <c r="AO66" i="31"/>
  <c r="AM14" i="10"/>
  <c r="AM69" i="31"/>
  <c r="AM66" i="31"/>
  <c r="AK69" i="31"/>
  <c r="AI69" i="31"/>
  <c r="AG69" i="31"/>
  <c r="AE69" i="31"/>
  <c r="AC69" i="31"/>
  <c r="AA69" i="31"/>
  <c r="Y69" i="31"/>
  <c r="W69" i="31"/>
  <c r="U69" i="31"/>
  <c r="S69" i="31"/>
  <c r="Q69" i="31"/>
  <c r="O69" i="31"/>
  <c r="M69" i="31"/>
  <c r="K69" i="31"/>
  <c r="I69" i="31"/>
  <c r="G69" i="31"/>
  <c r="E14" i="10"/>
  <c r="E69" i="31"/>
  <c r="E66" i="31"/>
  <c r="BA14" i="10"/>
  <c r="BA69" i="31"/>
  <c r="BA66" i="31"/>
  <c r="BD14" i="10"/>
  <c r="BD69" i="31"/>
  <c r="BD66" i="31"/>
  <c r="BD76" i="31" s="1"/>
  <c r="BB14" i="10"/>
  <c r="BB69" i="31"/>
  <c r="BB66" i="31"/>
  <c r="AZ14" i="10"/>
  <c r="AZ69" i="31"/>
  <c r="AZ66" i="31"/>
  <c r="AZ76" i="31" s="1"/>
  <c r="AX14" i="10"/>
  <c r="AX69" i="31"/>
  <c r="AX66" i="31"/>
  <c r="AV14" i="10"/>
  <c r="AV69" i="31"/>
  <c r="AV66" i="31"/>
  <c r="AT14" i="10"/>
  <c r="AT69" i="31"/>
  <c r="AT66" i="31"/>
  <c r="AR14" i="10"/>
  <c r="AR69" i="31"/>
  <c r="AR66" i="31"/>
  <c r="AP14" i="10"/>
  <c r="AP69" i="31"/>
  <c r="AP66" i="31"/>
  <c r="AN14" i="10"/>
  <c r="AN69" i="31"/>
  <c r="AN66" i="31"/>
  <c r="AL69" i="31"/>
  <c r="AJ69" i="31"/>
  <c r="AH69" i="31"/>
  <c r="AF69" i="31"/>
  <c r="AD69" i="31"/>
  <c r="AB69" i="31"/>
  <c r="Z69" i="31"/>
  <c r="X69" i="31"/>
  <c r="V69" i="31"/>
  <c r="T69" i="31"/>
  <c r="R69" i="31"/>
  <c r="P69" i="31"/>
  <c r="N69" i="31"/>
  <c r="L69" i="31"/>
  <c r="J69" i="31"/>
  <c r="H69" i="31"/>
  <c r="F14" i="10"/>
  <c r="F69" i="31"/>
  <c r="F66" i="31"/>
  <c r="I62" i="31"/>
  <c r="J61" i="31" s="1"/>
  <c r="F63" i="31"/>
  <c r="F64" i="31" s="1"/>
  <c r="H63" i="31"/>
  <c r="H64" i="31" s="1"/>
  <c r="G63" i="31"/>
  <c r="G64" i="31" s="1"/>
  <c r="AR76" i="31" l="1"/>
  <c r="E76" i="31"/>
  <c r="E77" i="31" s="1"/>
  <c r="E80" i="31" s="1"/>
  <c r="E81" i="31" s="1"/>
  <c r="AS76" i="31"/>
  <c r="AN76" i="31"/>
  <c r="AV76" i="31"/>
  <c r="AO76" i="31"/>
  <c r="AW76" i="31"/>
  <c r="BC76" i="31"/>
  <c r="D44" i="20"/>
  <c r="K12" i="20"/>
  <c r="G87" i="31"/>
  <c r="G66" i="31" s="1"/>
  <c r="G30" i="10"/>
  <c r="G14" i="10" s="1"/>
  <c r="F76" i="31"/>
  <c r="F77" i="31" s="1"/>
  <c r="F80" i="31" s="1"/>
  <c r="AP76" i="31"/>
  <c r="AT76" i="31"/>
  <c r="AX76" i="31"/>
  <c r="BB76" i="31"/>
  <c r="BA76" i="31"/>
  <c r="G76" i="31"/>
  <c r="G77" i="31" s="1"/>
  <c r="G80" i="31" s="1"/>
  <c r="AM76" i="31"/>
  <c r="AQ76" i="31"/>
  <c r="AU76" i="31"/>
  <c r="AY76" i="31"/>
  <c r="I63" i="31"/>
  <c r="I64" i="31" s="1"/>
  <c r="J62" i="31"/>
  <c r="K61" i="31"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F81" i="31" l="1"/>
  <c r="G81" i="31" s="1"/>
  <c r="D45" i="20"/>
  <c r="L12" i="20"/>
  <c r="H30" i="10"/>
  <c r="H14" i="10" s="1"/>
  <c r="H87" i="31"/>
  <c r="H66" i="31" s="1"/>
  <c r="H76" i="31" s="1"/>
  <c r="H77" i="31" s="1"/>
  <c r="H80" i="31" s="1"/>
  <c r="J63" i="31"/>
  <c r="J64" i="31" s="1"/>
  <c r="K62" i="31"/>
  <c r="L61" i="31" s="1"/>
  <c r="F24" i="10"/>
  <c r="G24" i="10"/>
  <c r="H24" i="10"/>
  <c r="AM24" i="10"/>
  <c r="AN24" i="10"/>
  <c r="AO24" i="10"/>
  <c r="AP24" i="10"/>
  <c r="AQ24" i="10"/>
  <c r="AR24" i="10"/>
  <c r="AS24" i="10"/>
  <c r="AT24" i="10"/>
  <c r="AU24" i="10"/>
  <c r="AV24" i="10"/>
  <c r="AW24" i="10"/>
  <c r="AX24" i="10"/>
  <c r="AY24" i="10"/>
  <c r="AZ24" i="10"/>
  <c r="BA24" i="10"/>
  <c r="BB24" i="10"/>
  <c r="BC24" i="10"/>
  <c r="BD24" i="10"/>
  <c r="E24" i="10"/>
  <c r="H81" i="31" l="1"/>
  <c r="D46" i="20"/>
  <c r="M12" i="20"/>
  <c r="K63" i="31"/>
  <c r="K64" i="31" s="1"/>
  <c r="I87" i="31"/>
  <c r="I66" i="31" s="1"/>
  <c r="I76" i="31" s="1"/>
  <c r="I77" i="31" s="1"/>
  <c r="I80" i="31" s="1"/>
  <c r="I30" i="10"/>
  <c r="I14" i="10" s="1"/>
  <c r="I24" i="10" s="1"/>
  <c r="L62" i="31"/>
  <c r="M61" i="31" s="1"/>
  <c r="I81" i="31" l="1"/>
  <c r="D47" i="20"/>
  <c r="N12" i="20"/>
  <c r="J30" i="10"/>
  <c r="J14" i="10" s="1"/>
  <c r="J24" i="10" s="1"/>
  <c r="J87" i="31"/>
  <c r="J66" i="31" s="1"/>
  <c r="J76" i="31" s="1"/>
  <c r="J77" i="31" s="1"/>
  <c r="J80" i="31" s="1"/>
  <c r="L63" i="31"/>
  <c r="L64" i="31" s="1"/>
  <c r="M62" i="31"/>
  <c r="N61" i="31" s="1"/>
  <c r="J81" i="31" l="1"/>
  <c r="K87" i="31"/>
  <c r="K66" i="31" s="1"/>
  <c r="K76" i="31" s="1"/>
  <c r="K77" i="31" s="1"/>
  <c r="K80" i="31" s="1"/>
  <c r="K30" i="10"/>
  <c r="K14" i="10" s="1"/>
  <c r="K24" i="10" s="1"/>
  <c r="D48" i="20"/>
  <c r="O12" i="20"/>
  <c r="M63" i="31"/>
  <c r="M64" i="31" s="1"/>
  <c r="N62" i="31"/>
  <c r="O61" i="31" s="1"/>
  <c r="K81" i="31" l="1"/>
  <c r="D49" i="20"/>
  <c r="P12" i="20"/>
  <c r="L30" i="10"/>
  <c r="L14" i="10" s="1"/>
  <c r="L24" i="10" s="1"/>
  <c r="L87" i="31"/>
  <c r="L66" i="31" s="1"/>
  <c r="L76" i="31" s="1"/>
  <c r="L77" i="31" s="1"/>
  <c r="L80" i="31" s="1"/>
  <c r="O62" i="31"/>
  <c r="P61" i="31" s="1"/>
  <c r="N63" i="31"/>
  <c r="N64" i="31" s="1"/>
  <c r="L81" i="31" l="1"/>
  <c r="D50" i="20"/>
  <c r="Q12" i="20"/>
  <c r="M87" i="31"/>
  <c r="M66" i="31" s="1"/>
  <c r="M76" i="31" s="1"/>
  <c r="M77" i="31" s="1"/>
  <c r="M80" i="31" s="1"/>
  <c r="M30" i="10"/>
  <c r="M14" i="10" s="1"/>
  <c r="M24" i="10" s="1"/>
  <c r="P62" i="31"/>
  <c r="Q61" i="31" s="1"/>
  <c r="O63" i="31"/>
  <c r="O64" i="31" s="1"/>
  <c r="M81" i="31" l="1"/>
  <c r="R12" i="20"/>
  <c r="D51" i="20"/>
  <c r="N30" i="10"/>
  <c r="N14" i="10" s="1"/>
  <c r="N24" i="10" s="1"/>
  <c r="N87" i="31"/>
  <c r="N66" i="31" s="1"/>
  <c r="N76" i="31" s="1"/>
  <c r="N77" i="31" s="1"/>
  <c r="N80" i="31" s="1"/>
  <c r="Q62" i="31"/>
  <c r="R61" i="31" s="1"/>
  <c r="P63" i="31"/>
  <c r="P64" i="31" s="1"/>
  <c r="N81" i="31" l="1"/>
  <c r="O87" i="31"/>
  <c r="O66" i="31" s="1"/>
  <c r="O76" i="31" s="1"/>
  <c r="O77" i="31" s="1"/>
  <c r="O80" i="31" s="1"/>
  <c r="O30" i="10"/>
  <c r="O14" i="10" s="1"/>
  <c r="O24" i="10" s="1"/>
  <c r="D52" i="20"/>
  <c r="S12" i="20"/>
  <c r="R62" i="31"/>
  <c r="S61" i="31" s="1"/>
  <c r="Q63" i="31"/>
  <c r="Q64" i="31" s="1"/>
  <c r="O81" i="31" l="1"/>
  <c r="P30" i="10"/>
  <c r="P14" i="10" s="1"/>
  <c r="P24" i="10" s="1"/>
  <c r="P87" i="31"/>
  <c r="P66" i="31" s="1"/>
  <c r="P76" i="31" s="1"/>
  <c r="P77" i="31" s="1"/>
  <c r="P80" i="31" s="1"/>
  <c r="D53" i="20"/>
  <c r="T12" i="20"/>
  <c r="S62" i="31"/>
  <c r="T61" i="31" s="1"/>
  <c r="R63" i="31"/>
  <c r="R64" i="31" s="1"/>
  <c r="P81" i="31" l="1"/>
  <c r="Q87" i="31"/>
  <c r="Q66" i="31" s="1"/>
  <c r="Q76" i="31" s="1"/>
  <c r="Q77" i="31" s="1"/>
  <c r="Q80" i="31" s="1"/>
  <c r="Q30" i="10"/>
  <c r="Q14" i="10" s="1"/>
  <c r="Q24" i="10" s="1"/>
  <c r="D54" i="20"/>
  <c r="U12" i="20"/>
  <c r="T62" i="31"/>
  <c r="U61" i="31" s="1"/>
  <c r="S63" i="31"/>
  <c r="S64" i="31" s="1"/>
  <c r="Q81" i="31" l="1"/>
  <c r="R30" i="10"/>
  <c r="R14" i="10" s="1"/>
  <c r="R24" i="10" s="1"/>
  <c r="R87" i="31"/>
  <c r="R66" i="31" s="1"/>
  <c r="R76" i="31" s="1"/>
  <c r="R77" i="31" s="1"/>
  <c r="R80" i="31" s="1"/>
  <c r="D55" i="20"/>
  <c r="V12" i="20"/>
  <c r="U62" i="31"/>
  <c r="V61" i="31" s="1"/>
  <c r="T63" i="31"/>
  <c r="T64" i="31" s="1"/>
  <c r="R81" i="31" l="1"/>
  <c r="S87" i="31"/>
  <c r="S66" i="31" s="1"/>
  <c r="S76" i="31" s="1"/>
  <c r="S77" i="31" s="1"/>
  <c r="S80" i="31" s="1"/>
  <c r="S30" i="10"/>
  <c r="S14" i="10" s="1"/>
  <c r="S24" i="10" s="1"/>
  <c r="D56" i="20"/>
  <c r="W12" i="20"/>
  <c r="V62" i="31"/>
  <c r="W61" i="31" s="1"/>
  <c r="U63" i="31"/>
  <c r="U64" i="31" s="1"/>
  <c r="S81" i="31" l="1"/>
  <c r="T30" i="10"/>
  <c r="T14" i="10" s="1"/>
  <c r="T24" i="10" s="1"/>
  <c r="T87" i="31"/>
  <c r="T66" i="31" s="1"/>
  <c r="T76" i="31" s="1"/>
  <c r="T77" i="31" s="1"/>
  <c r="T80" i="31" s="1"/>
  <c r="D57" i="20"/>
  <c r="X12" i="20"/>
  <c r="W62" i="31"/>
  <c r="X61" i="31" s="1"/>
  <c r="V63" i="31"/>
  <c r="V64" i="31" s="1"/>
  <c r="T81" i="31" l="1"/>
  <c r="U87" i="31"/>
  <c r="U66" i="31" s="1"/>
  <c r="U76" i="31" s="1"/>
  <c r="U77" i="31" s="1"/>
  <c r="U80" i="31" s="1"/>
  <c r="U30" i="10"/>
  <c r="U14" i="10" s="1"/>
  <c r="U24" i="10" s="1"/>
  <c r="D58" i="20"/>
  <c r="Y12" i="20"/>
  <c r="X62" i="31"/>
  <c r="Y61" i="31" s="1"/>
  <c r="W63" i="31"/>
  <c r="W64" i="31" s="1"/>
  <c r="U81" i="31" l="1"/>
  <c r="D59" i="20"/>
  <c r="Z12" i="20"/>
  <c r="V30" i="10"/>
  <c r="V14" i="10" s="1"/>
  <c r="V24" i="10" s="1"/>
  <c r="V87" i="31"/>
  <c r="V66" i="31" s="1"/>
  <c r="V76" i="31" s="1"/>
  <c r="V77" i="31" s="1"/>
  <c r="V80" i="31" s="1"/>
  <c r="Y62" i="31"/>
  <c r="Z61" i="31" s="1"/>
  <c r="X63" i="31"/>
  <c r="X64" i="31" s="1"/>
  <c r="V81" i="31" l="1"/>
  <c r="D60" i="20"/>
  <c r="AA12" i="20"/>
  <c r="W87" i="31"/>
  <c r="W66" i="31" s="1"/>
  <c r="W76" i="31" s="1"/>
  <c r="W77" i="31" s="1"/>
  <c r="W80" i="31" s="1"/>
  <c r="W30" i="10"/>
  <c r="W14" i="10" s="1"/>
  <c r="W24" i="10" s="1"/>
  <c r="Z62" i="31"/>
  <c r="AA61" i="31" s="1"/>
  <c r="Y63" i="31"/>
  <c r="Y64" i="31" s="1"/>
  <c r="W81" i="31" l="1"/>
  <c r="D61" i="20"/>
  <c r="AB12" i="20"/>
  <c r="X30" i="10"/>
  <c r="X14" i="10" s="1"/>
  <c r="X24" i="10" s="1"/>
  <c r="X87" i="31"/>
  <c r="X66" i="31" s="1"/>
  <c r="X76" i="31" s="1"/>
  <c r="X77" i="31" s="1"/>
  <c r="X80" i="31" s="1"/>
  <c r="AA62" i="31"/>
  <c r="AB61" i="31" s="1"/>
  <c r="Z63" i="31"/>
  <c r="Z64" i="31" s="1"/>
  <c r="X81" i="31" l="1"/>
  <c r="D62" i="20"/>
  <c r="AC12" i="20"/>
  <c r="Y87" i="31"/>
  <c r="Y66" i="31" s="1"/>
  <c r="Y76" i="31" s="1"/>
  <c r="Y77" i="31" s="1"/>
  <c r="Y80" i="31" s="1"/>
  <c r="Y30" i="10"/>
  <c r="Y14" i="10" s="1"/>
  <c r="Y24" i="10" s="1"/>
  <c r="AB62" i="31"/>
  <c r="AC61" i="31" s="1"/>
  <c r="AA63" i="31"/>
  <c r="AA64" i="31" s="1"/>
  <c r="Y81" i="31" l="1"/>
  <c r="D63" i="20"/>
  <c r="AD12" i="20"/>
  <c r="Z30" i="10"/>
  <c r="Z14" i="10" s="1"/>
  <c r="Z24" i="10" s="1"/>
  <c r="Z87" i="31"/>
  <c r="Z66" i="31" s="1"/>
  <c r="Z76" i="31" s="1"/>
  <c r="Z77" i="31" s="1"/>
  <c r="Z80" i="31" s="1"/>
  <c r="AC62" i="31"/>
  <c r="AD61" i="31" s="1"/>
  <c r="AB63" i="31"/>
  <c r="AB64" i="31" s="1"/>
  <c r="Z81" i="31" l="1"/>
  <c r="D64" i="20"/>
  <c r="AE12" i="20"/>
  <c r="AA87" i="31"/>
  <c r="AA66" i="31" s="1"/>
  <c r="AA76" i="31" s="1"/>
  <c r="AA77" i="31" s="1"/>
  <c r="AA80" i="31" s="1"/>
  <c r="AA30" i="10"/>
  <c r="AA14" i="10" s="1"/>
  <c r="AA24" i="10" s="1"/>
  <c r="AC63" i="31"/>
  <c r="AC64" i="31" s="1"/>
  <c r="AD62" i="31"/>
  <c r="AE61" i="31" s="1"/>
  <c r="AA81" i="31" l="1"/>
  <c r="C4" i="31" s="1"/>
  <c r="G29" i="29" s="1"/>
  <c r="D65" i="20"/>
  <c r="AF12" i="20"/>
  <c r="AB30" i="10"/>
  <c r="AB14" i="10" s="1"/>
  <c r="AB24" i="10" s="1"/>
  <c r="AB87" i="31"/>
  <c r="AB66" i="31" s="1"/>
  <c r="AB76" i="31" s="1"/>
  <c r="AB77" i="31" s="1"/>
  <c r="AB80" i="31" s="1"/>
  <c r="AE62" i="31"/>
  <c r="AF61" i="31" s="1"/>
  <c r="AD63" i="31"/>
  <c r="AD64" i="31" s="1"/>
  <c r="AB81" i="31" l="1"/>
  <c r="D66" i="20"/>
  <c r="AG12" i="20"/>
  <c r="AC87" i="31"/>
  <c r="AC66" i="31" s="1"/>
  <c r="AC76" i="31" s="1"/>
  <c r="AC77" i="31" s="1"/>
  <c r="AC80" i="31" s="1"/>
  <c r="AC30" i="10"/>
  <c r="AC14" i="10" s="1"/>
  <c r="AC24" i="10" s="1"/>
  <c r="AF62" i="31"/>
  <c r="AG61" i="31" s="1"/>
  <c r="AE63" i="31"/>
  <c r="AE64" i="31" s="1"/>
  <c r="AC81" i="31" l="1"/>
  <c r="D67" i="20"/>
  <c r="AH12" i="20"/>
  <c r="AD30" i="10"/>
  <c r="AD14" i="10" s="1"/>
  <c r="AD24" i="10" s="1"/>
  <c r="AD87" i="31"/>
  <c r="AD66" i="31" s="1"/>
  <c r="AD76" i="31" s="1"/>
  <c r="AD77" i="31" s="1"/>
  <c r="AD80" i="31" s="1"/>
  <c r="AG62" i="31"/>
  <c r="AH61" i="31" s="1"/>
  <c r="AF63" i="31"/>
  <c r="AF64" i="31" s="1"/>
  <c r="AD81" i="31" l="1"/>
  <c r="D68" i="20"/>
  <c r="AI12" i="20"/>
  <c r="AE87" i="31"/>
  <c r="AE66" i="31" s="1"/>
  <c r="AE76" i="31" s="1"/>
  <c r="AE77" i="31" s="1"/>
  <c r="AE80" i="31" s="1"/>
  <c r="AE30" i="10"/>
  <c r="AE14" i="10" s="1"/>
  <c r="AE24" i="10" s="1"/>
  <c r="AH62" i="31"/>
  <c r="AI61" i="31" s="1"/>
  <c r="AG63" i="31"/>
  <c r="AG64" i="31" s="1"/>
  <c r="AE81" i="31" l="1"/>
  <c r="D69" i="20"/>
  <c r="AJ12" i="20"/>
  <c r="AF30" i="10"/>
  <c r="AF14" i="10" s="1"/>
  <c r="AF24" i="10" s="1"/>
  <c r="AF87" i="31"/>
  <c r="AF66" i="31" s="1"/>
  <c r="AF76" i="31" s="1"/>
  <c r="AF77" i="31" s="1"/>
  <c r="AF80" i="31" s="1"/>
  <c r="AI62" i="31"/>
  <c r="AJ61" i="31" s="1"/>
  <c r="AH63" i="31"/>
  <c r="AH64" i="31" s="1"/>
  <c r="AF81" i="31" l="1"/>
  <c r="D70" i="20"/>
  <c r="AK12" i="20"/>
  <c r="AG87" i="31"/>
  <c r="AG66" i="31" s="1"/>
  <c r="AG76" i="31" s="1"/>
  <c r="AG77" i="31" s="1"/>
  <c r="AG80" i="31" s="1"/>
  <c r="AG30" i="10"/>
  <c r="AG14" i="10" s="1"/>
  <c r="AG24" i="10" s="1"/>
  <c r="AJ62" i="31"/>
  <c r="AK61" i="31" s="1"/>
  <c r="AI63" i="31"/>
  <c r="AI64" i="31" s="1"/>
  <c r="AG81" i="31" l="1"/>
  <c r="D71" i="20"/>
  <c r="AL12" i="20"/>
  <c r="AH30" i="10"/>
  <c r="AH14" i="10" s="1"/>
  <c r="AH24" i="10" s="1"/>
  <c r="AH87" i="31"/>
  <c r="AH66" i="31" s="1"/>
  <c r="AH76" i="31" s="1"/>
  <c r="AH77" i="31" s="1"/>
  <c r="AH80" i="31" s="1"/>
  <c r="AK62" i="31"/>
  <c r="AL61" i="31" s="1"/>
  <c r="AJ63" i="31"/>
  <c r="AJ64" i="31" s="1"/>
  <c r="AH81" i="31" l="1"/>
  <c r="D72" i="20"/>
  <c r="AM12" i="20"/>
  <c r="AI87" i="31"/>
  <c r="AI66" i="31" s="1"/>
  <c r="AI76" i="31" s="1"/>
  <c r="AI77" i="31" s="1"/>
  <c r="AI80" i="31" s="1"/>
  <c r="AI30" i="10"/>
  <c r="AI14" i="10" s="1"/>
  <c r="AI24" i="10" s="1"/>
  <c r="AK63" i="31"/>
  <c r="AK64" i="31" s="1"/>
  <c r="AL62" i="31"/>
  <c r="AM61" i="31" s="1"/>
  <c r="AI81" i="31" l="1"/>
  <c r="C5" i="31" s="1"/>
  <c r="H29" i="29" s="1"/>
  <c r="D73" i="20"/>
  <c r="AN12" i="20"/>
  <c r="AJ30" i="10"/>
  <c r="AJ14" i="10" s="1"/>
  <c r="AJ24" i="10" s="1"/>
  <c r="AJ87" i="31"/>
  <c r="AJ66" i="31" s="1"/>
  <c r="AJ76" i="31" s="1"/>
  <c r="AJ77" i="31" s="1"/>
  <c r="AJ80" i="31" s="1"/>
  <c r="AM62" i="31"/>
  <c r="AN61" i="31" s="1"/>
  <c r="AL63" i="31"/>
  <c r="AL64" i="31" s="1"/>
  <c r="AJ81" i="31" l="1"/>
  <c r="D75" i="20"/>
  <c r="AO12" i="20"/>
  <c r="AK87" i="31"/>
  <c r="AK66" i="31" s="1"/>
  <c r="AK76" i="31" s="1"/>
  <c r="AK77" i="31" s="1"/>
  <c r="AK80" i="31" s="1"/>
  <c r="AK30" i="10"/>
  <c r="AK14" i="10" s="1"/>
  <c r="AK24" i="10" s="1"/>
  <c r="AN62" i="31"/>
  <c r="AO61" i="31" s="1"/>
  <c r="AM63" i="31"/>
  <c r="AM64" i="31" s="1"/>
  <c r="AM77" i="31" s="1"/>
  <c r="AM80" i="31" s="1"/>
  <c r="AK81" i="31" l="1"/>
  <c r="AL30" i="10"/>
  <c r="AL14" i="10" s="1"/>
  <c r="AL24" i="10" s="1"/>
  <c r="AL87" i="31"/>
  <c r="AL66" i="31" s="1"/>
  <c r="AL76" i="31" s="1"/>
  <c r="AL77" i="31" s="1"/>
  <c r="AL80" i="31" s="1"/>
  <c r="AO62" i="31"/>
  <c r="AP61" i="31" s="1"/>
  <c r="AN63" i="31"/>
  <c r="AN64" i="31" s="1"/>
  <c r="AN77" i="31" s="1"/>
  <c r="AN80" i="31" s="1"/>
  <c r="AL81" i="31" l="1"/>
  <c r="AM81" i="31" s="1"/>
  <c r="AN81" i="31" s="1"/>
  <c r="AP62" i="31"/>
  <c r="AQ61" i="31" s="1"/>
  <c r="AO63" i="31"/>
  <c r="AO64" i="31" s="1"/>
  <c r="AO77" i="31" s="1"/>
  <c r="AO80" i="31" s="1"/>
  <c r="AO81" i="31" l="1"/>
  <c r="AQ62" i="31"/>
  <c r="AR61" i="31" s="1"/>
  <c r="AP63" i="31"/>
  <c r="AP64" i="31" s="1"/>
  <c r="AP77" i="31" s="1"/>
  <c r="AP80" i="31" s="1"/>
  <c r="AP81" i="31" l="1"/>
  <c r="AR62" i="31"/>
  <c r="AS61" i="31" s="1"/>
  <c r="AQ63" i="31"/>
  <c r="AQ64" i="31" s="1"/>
  <c r="AQ77" i="31" s="1"/>
  <c r="AQ80" i="31" s="1"/>
  <c r="AQ81" i="31" l="1"/>
  <c r="C6" i="31"/>
  <c r="I29" i="29" s="1"/>
  <c r="AS62" i="31"/>
  <c r="AT61" i="31" s="1"/>
  <c r="AR63" i="31"/>
  <c r="AR64" i="31" s="1"/>
  <c r="AR77" i="31" s="1"/>
  <c r="AR80" i="31" s="1"/>
  <c r="AR81" i="31" l="1"/>
  <c r="AS63" i="31"/>
  <c r="AS64" i="31" s="1"/>
  <c r="AS77" i="31" s="1"/>
  <c r="AS80" i="31" s="1"/>
  <c r="AT62" i="31"/>
  <c r="AU61" i="31" s="1"/>
  <c r="AS81" i="31" l="1"/>
  <c r="AU62" i="31"/>
  <c r="AV61" i="31" s="1"/>
  <c r="AT63" i="31"/>
  <c r="AT64" i="31" s="1"/>
  <c r="AT77" i="31" s="1"/>
  <c r="AT80" i="31" s="1"/>
  <c r="AT81" i="31" l="1"/>
  <c r="AV62" i="31"/>
  <c r="AW61" i="31" s="1"/>
  <c r="AU63" i="31"/>
  <c r="AU64" i="31" s="1"/>
  <c r="AU77" i="31" s="1"/>
  <c r="AU80" i="31" s="1"/>
  <c r="AU81" i="31" l="1"/>
  <c r="AW62" i="31"/>
  <c r="AX61" i="31" s="1"/>
  <c r="AV63" i="31"/>
  <c r="AV64" i="31" s="1"/>
  <c r="AV77" i="31" s="1"/>
  <c r="AV80" i="31" s="1"/>
  <c r="AV81" i="31" l="1"/>
  <c r="AX62" i="31"/>
  <c r="AY61" i="31" s="1"/>
  <c r="AW63" i="31"/>
  <c r="AW64" i="31" s="1"/>
  <c r="AW77" i="31" s="1"/>
  <c r="AW80" i="31" s="1"/>
  <c r="AW81" i="31" l="1"/>
  <c r="AY62" i="31"/>
  <c r="AZ61" i="31" s="1"/>
  <c r="AX63" i="31"/>
  <c r="AX64" i="31" s="1"/>
  <c r="AX77" i="31" s="1"/>
  <c r="AX80" i="31" s="1"/>
  <c r="AX81" i="31" l="1"/>
  <c r="AZ62" i="31"/>
  <c r="BA61" i="31" s="1"/>
  <c r="AY63" i="31"/>
  <c r="AY64" i="31" s="1"/>
  <c r="AY77" i="31" s="1"/>
  <c r="AY80" i="31" s="1"/>
  <c r="AY81" i="31" l="1"/>
  <c r="BA62" i="31"/>
  <c r="BB61" i="31" s="1"/>
  <c r="AZ63" i="31"/>
  <c r="AZ64" i="31" s="1"/>
  <c r="AZ77" i="31" s="1"/>
  <c r="AZ80" i="31" s="1"/>
  <c r="AZ81" i="31" l="1"/>
  <c r="BB62" i="31"/>
  <c r="BC61" i="31" s="1"/>
  <c r="BA63" i="31"/>
  <c r="BA64" i="31" s="1"/>
  <c r="BA77" i="31" s="1"/>
  <c r="BA80" i="31" s="1"/>
  <c r="BA81" i="31" l="1"/>
  <c r="BC62" i="31"/>
  <c r="BD61" i="31" s="1"/>
  <c r="BB63" i="31"/>
  <c r="BB64" i="31" s="1"/>
  <c r="BB77" i="31" s="1"/>
  <c r="BB80" i="31" s="1"/>
  <c r="BB81" i="31" l="1"/>
  <c r="BD62" i="31"/>
  <c r="BD63" i="31" s="1"/>
  <c r="BD64" i="31" s="1"/>
  <c r="BD77" i="31" s="1"/>
  <c r="BD80" i="31" s="1"/>
  <c r="BC63" i="31"/>
  <c r="BC64" i="31" s="1"/>
  <c r="BC77" i="31" s="1"/>
  <c r="BC80" i="31" s="1"/>
  <c r="BC81" i="31" l="1"/>
  <c r="BD81" i="31" s="1"/>
  <c r="C7" i="31" s="1"/>
  <c r="J29" i="29" s="1"/>
</calcChain>
</file>

<file path=xl/sharedStrings.xml><?xml version="1.0" encoding="utf-8"?>
<sst xmlns="http://schemas.openxmlformats.org/spreadsheetml/2006/main" count="1209" uniqueCount="405">
  <si>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</si>
  <si>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</si>
  <si>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</si>
  <si>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</si>
  <si>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</si>
  <si>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</si>
  <si>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</si>
  <si>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</si>
  <si>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</si>
  <si>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</si>
  <si>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</si>
  <si>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</si>
  <si>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</si>
  <si>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</si>
  <si>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</si>
  <si>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</si>
  <si>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</si>
  <si>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</si>
  <si>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</si>
  <si>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</si>
  <si>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</si>
  <si>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</si>
  <si>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</si>
  <si>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</si>
  <si>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</si>
  <si>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</si>
  <si>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</si>
  <si>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</si>
  <si>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</si>
  <si>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</si>
  <si>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</si>
  <si>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</si>
  <si>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</si>
  <si>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</si>
  <si>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</si>
  <si>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</si>
  <si>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</si>
  <si>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</si>
  <si>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</si>
  <si>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</si>
  <si>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</si>
  <si>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</si>
  <si>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</si>
  <si>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</si>
  <si>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</si>
  <si>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</si>
  <si>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</si>
  <si>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</si>
  <si>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</si>
  <si>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</si>
  <si>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</si>
  <si>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</si>
  <si>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</si>
  <si>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</si>
  <si>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</si>
  <si>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</si>
  <si>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</si>
  <si>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</si>
  <si>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</si>
  <si>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</si>
  <si>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</si>
  <si>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</si>
  <si>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</si>
  <si>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</si>
  <si>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</si>
  <si>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</si>
  <si>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</si>
  <si>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</si>
  <si>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</si>
  <si>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</si>
  <si>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</si>
  <si>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</si>
  <si>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</si>
  <si>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</si>
  <si>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</si>
  <si>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</si>
  <si>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</si>
  <si>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</si>
  <si>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</si>
  <si>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</si>
  <si>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</si>
  <si>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</si>
  <si>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</si>
  <si>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</si>
  <si>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</si>
  <si>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</si>
  <si>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</si>
  <si>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</si>
  <si>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</si>
  <si>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</si>
  <si>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</si>
  <si>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</si>
  <si>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</si>
  <si>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</si>
  <si>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</si>
  <si>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</si>
  <si>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</si>
  <si>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</si>
  <si>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</si>
  <si>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</si>
  <si>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</si>
  <si>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</si>
  <si>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</si>
  <si>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</si>
  <si>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</si>
  <si>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</si>
  <si>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</si>
  <si>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</si>
  <si>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</si>
  <si>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</si>
  <si>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</si>
  <si>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</si>
  <si>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</si>
  <si>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</si>
  <si>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</si>
  <si>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</si>
  <si>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</si>
  <si>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</si>
  <si>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</si>
  <si>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</si>
  <si>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</si>
  <si>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</si>
  <si>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</si>
  <si>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</si>
  <si>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</si>
  <si>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</si>
  <si>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</si>
  <si>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</si>
  <si>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</si>
  <si>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</si>
  <si>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</si>
  <si>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</si>
  <si>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</si>
  <si>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</si>
  <si>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</si>
  <si>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</si>
  <si>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</si>
  <si>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</si>
  <si>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</si>
  <si>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</si>
  <si>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</si>
  <si>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</si>
  <si>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</si>
  <si>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</si>
  <si>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</si>
  <si>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</si>
  <si>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</si>
  <si>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</si>
  <si>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</si>
  <si>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</si>
  <si>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</si>
  <si>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</si>
  <si>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</si>
  <si>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</si>
  <si>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</si>
  <si>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</si>
  <si>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</si>
  <si>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</si>
  <si>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</si>
  <si>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</si>
  <si>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</si>
  <si>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</si>
  <si>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</si>
  <si>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</si>
  <si>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</si>
  <si>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</si>
  <si>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</si>
  <si>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</si>
  <si>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</si>
  <si>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</si>
  <si>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</si>
  <si>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</si>
  <si>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</si>
  <si>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</si>
  <si>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</si>
  <si>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</si>
  <si>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</si>
  <si>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</si>
  <si>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</si>
  <si>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</si>
  <si>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</si>
  <si>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</si>
  <si>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</si>
  <si>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</si>
  <si>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</si>
  <si>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</si>
  <si>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</si>
  <si>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</si>
  <si>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</si>
  <si>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</si>
  <si>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</si>
  <si>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</si>
  <si>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</si>
  <si>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</si>
  <si>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</si>
  <si>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</si>
  <si>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</si>
  <si>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</si>
  <si>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</si>
  <si>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</si>
  <si>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</si>
  <si>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</si>
  <si>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</si>
  <si>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</si>
  <si>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</si>
  <si>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</si>
  <si>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</si>
  <si>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</si>
  <si>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</si>
  <si>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</si>
  <si>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</si>
  <si>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</si>
  <si>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</si>
  <si>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</si>
  <si>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</si>
  <si>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</si>
  <si>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</si>
  <si>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</si>
  <si>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</si>
  <si>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</si>
  <si>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</si>
  <si>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</si>
  <si>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</si>
  <si>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</si>
  <si>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</si>
  <si>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</si>
  <si>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</si>
  <si>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</si>
  <si>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</si>
  <si>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</si>
  <si>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</si>
  <si>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</si>
  <si>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</si>
  <si>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</si>
  <si>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</si>
  <si>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</si>
  <si>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</si>
  <si>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</si>
  <si>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</si>
  <si>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</si>
  <si>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</si>
  <si>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</si>
  <si>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</si>
  <si>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</si>
  <si>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</si>
  <si>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</si>
  <si>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</si>
  <si>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</si>
  <si>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</si>
  <si>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</si>
  <si>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</si>
  <si>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</si>
  <si>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</si>
  <si>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</si>
  <si>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</si>
  <si>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</si>
  <si>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</si>
  <si>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</si>
  <si>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</si>
  <si>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</si>
  <si>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</si>
  <si>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</si>
  <si>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</si>
  <si>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</si>
  <si>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</si>
  <si>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</si>
  <si>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</si>
  <si>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</si>
  <si>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</si>
  <si>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</si>
  <si>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</si>
  <si>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</si>
  <si>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</si>
  <si>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</si>
  <si>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</si>
  <si>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</si>
  <si>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</si>
  <si>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</si>
  <si>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</si>
  <si>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</si>
  <si>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</si>
  <si>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</si>
  <si>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</si>
  <si>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</si>
  <si>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</si>
  <si>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</si>
  <si>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</si>
  <si>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</si>
  <si>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</si>
  <si>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</si>
  <si>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</si>
  <si>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</si>
  <si>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</si>
  <si>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</si>
  <si>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</si>
  <si>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</si>
  <si>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</si>
  <si>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</si>
  <si>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</si>
  <si>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</si>
  <si>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</si>
  <si>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</si>
  <si>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</si>
  <si>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</si>
  <si>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</si>
  <si>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</si>
  <si>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</si>
  <si>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</si>
  <si>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</si>
  <si>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</si>
  <si>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</si>
  <si>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</si>
  <si>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</si>
  <si>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</si>
  <si>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</si>
  <si>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</si>
  <si>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</si>
  <si>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</si>
  <si>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</si>
  <si>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</si>
  <si>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</si>
  <si>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</si>
  <si>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</si>
  <si>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</si>
  <si>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</si>
  <si>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</si>
  <si>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</si>
  <si>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</si>
  <si>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</si>
  <si>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</si>
  <si>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</si>
  <si>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</si>
  <si>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</si>
  <si>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</si>
  <si>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</si>
  <si>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</si>
  <si>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</si>
  <si>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</si>
  <si>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</si>
  <si>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</si>
  <si>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</si>
  <si>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No intervention</t>
  </si>
  <si>
    <t>11kV CB GM (primary)</t>
  </si>
  <si>
    <t>Asset Replacement Programme</t>
  </si>
  <si>
    <t>1(i)</t>
  </si>
  <si>
    <t>1(ii)</t>
  </si>
  <si>
    <t>Option 1(i)</t>
  </si>
  <si>
    <t>Option 1(ii)</t>
  </si>
  <si>
    <t>Sensitivity Analysis of Option 1 - Asset Replacement Programme Delivered With 10% Increased Costs</t>
  </si>
  <si>
    <t>CBA Option 1 -Sensitivity Analysis 1(i)</t>
  </si>
  <si>
    <t>CBA Option 1 -Sensitivity Analysis 1(ii)</t>
  </si>
  <si>
    <t>Sensitivity Analysis of Option 1 - Asset Replacement Programme Achieving 20% Lower Benefits</t>
  </si>
  <si>
    <t>Forecast customers interrupted associated with condition based failure of those assets that will be replaced during RIIO-ED1, assuming no intervention.  Forecast number of customers interrupted estimated using probability of failure and network performance consequences derived from CBRM asset health/ consequence models.</t>
  </si>
  <si>
    <t>Forecast customer minutes lost associated with condition based failure of those assets that will be replaced during RIIO-ED1, assuming no intervention. Forecast number of customer minutes lost estimated using probability of failure and network performance consequences derived from CBRM asset health/ consequence models.</t>
  </si>
  <si>
    <t>Forecast repair costs with no intervention, for those assets that will be replaced during RIIO-ED1. Forecast costs estimated using probability of failure and weighted repair/replacement costs derived from CBRM asset health/ consequence models.</t>
  </si>
  <si>
    <r>
      <t>Forecast SF</t>
    </r>
    <r>
      <rPr>
        <vertAlign val="subscript"/>
        <sz val="10"/>
        <color theme="1"/>
        <rFont val="Gill Sans MT"/>
        <family val="2"/>
      </rPr>
      <t>6</t>
    </r>
    <r>
      <rPr>
        <sz val="10"/>
        <color theme="1"/>
        <rFont val="Gill Sans MT"/>
        <family val="2"/>
      </rPr>
      <t xml:space="preserve"> emissions from those assets that will be replaced during RIIO-ED1, assuming no intervention. Forecast SF</t>
    </r>
    <r>
      <rPr>
        <vertAlign val="subscript"/>
        <sz val="10"/>
        <color theme="1"/>
        <rFont val="Gill Sans MT"/>
        <family val="2"/>
      </rPr>
      <t>6</t>
    </r>
    <r>
      <rPr>
        <sz val="10"/>
        <color theme="1"/>
        <rFont val="Gill Sans MT"/>
        <family val="2"/>
      </rPr>
      <t xml:space="preserve"> emissions estimated using probability of failure and consequences ( volume of SF</t>
    </r>
    <r>
      <rPr>
        <vertAlign val="subscript"/>
        <sz val="10"/>
        <color theme="1"/>
        <rFont val="Gill Sans MT"/>
        <family val="2"/>
      </rPr>
      <t>6</t>
    </r>
    <r>
      <rPr>
        <sz val="10"/>
        <color theme="1"/>
        <rFont val="Gill Sans MT"/>
        <family val="2"/>
      </rPr>
      <t xml:space="preserve"> lost per condition based failure) derived from CBRM asset health/ consequence models.</t>
    </r>
  </si>
  <si>
    <t>Forecast oil leakage from those assets that will be replaced during RIIO-ED1, assuming no intervention. Forecast oil leakage estimated using probability of failure and consequences ( volume of oil lost per condition based failure) derived from CBRM asset health/ consequence models.</t>
  </si>
  <si>
    <t>Forecast probability of fatality associated with condition based failure of those assets that will be replaced during RIIO-ED1, assuming no intervention. This is derived by combining the probability of condition based asset failure, with the probability that a failure would result in a fatality - as derived from CBRM asset health/ consequence models.</t>
  </si>
  <si>
    <t>Forecast probability of major injury associated with condition based failure of those assets that will be replaced during RIIO-ED1, assuming no intervention. This is derived by combining the probability of condition based asset failure, with the probability that a major injury would result in a fatality - as derived from CBRM asset health/ consequence models.</t>
  </si>
  <si>
    <t>Forecast cost of asset replacement programme</t>
  </si>
  <si>
    <t>Forecast reduction in repair costs following intervention. Forecast reduction estimated using probability of failure (for new assets) from CBRM asset health/ consequence models.</t>
  </si>
  <si>
    <t>Forecast reduction in customers interrupted following intervention.   Forecast reduction estimated using probability of failure (for new assets) from CBRM asset health/ consequence models.</t>
  </si>
  <si>
    <t>Forecast reduction in customer minutes lost following intervention.  Forecast reduction estimated using probability of failure (for new assets) from CBRM asset health/ consequence models.</t>
  </si>
  <si>
    <t>Forecast reduction in probability of fatality following intervention.  Forecast reduction estimated using probability of failure (for new assets) from CBRM asset health/ consequence models.</t>
  </si>
  <si>
    <t>Forecast reduction probability of major injury following intervention.  Forecast reduction estimated using probability of failure (for new assets) from CBRM asset health/ consequence models.</t>
  </si>
  <si>
    <t>Forecast reduction in oil leakage following intervention.  Forecast reduction estimated using probability of failure and consequences (for new assets) from CBRM asset health/ consequence models.</t>
  </si>
  <si>
    <t>Forecast reduction in SF6 emissions following intervention.  Forecast reduction estimated using probability of failure and consequences (for new assets) from CBRM asset health/ consequence models.</t>
  </si>
  <si>
    <t>11kV CB GM (Secondary)</t>
  </si>
  <si>
    <t>11kV CB PM</t>
  </si>
  <si>
    <t>11kV RMU</t>
  </si>
  <si>
    <t>11kV Switch GM</t>
  </si>
  <si>
    <t>11kV Switch PM</t>
  </si>
  <si>
    <t>11kV Switchgear Other PM</t>
  </si>
  <si>
    <t>11kV Transformer (GM)</t>
  </si>
  <si>
    <t>11kV Transformer (PM)</t>
  </si>
  <si>
    <t>132kV CB ID (Air Ins)</t>
  </si>
  <si>
    <t>132kV CB ID (Gas Ins)</t>
  </si>
  <si>
    <t>132kV CB OD (Air Ins)</t>
  </si>
  <si>
    <t>132kV CB OD (Gas Ins)</t>
  </si>
  <si>
    <t>132kV Switchgear Other</t>
  </si>
  <si>
    <t>132kV Transformer</t>
  </si>
  <si>
    <t>33kV CB ID (Air Ins)</t>
  </si>
  <si>
    <t>33kV CB ID (Gas Ins)</t>
  </si>
  <si>
    <t>33kV CB OD (Air Ins)</t>
  </si>
  <si>
    <t>33kV CB OD (Gas Ins)</t>
  </si>
  <si>
    <t>33kV RMU</t>
  </si>
  <si>
    <t>33kV Switch (GM)</t>
  </si>
  <si>
    <t>33kV Switch (PM)</t>
  </si>
  <si>
    <t>33kV Switchgear Other</t>
  </si>
  <si>
    <t>33kV Transformer (GM)</t>
  </si>
  <si>
    <t>33kV Transformer (PM)</t>
  </si>
  <si>
    <t>LV Board WM</t>
  </si>
  <si>
    <t>LV CB</t>
  </si>
  <si>
    <t>LV Pillar ID</t>
  </si>
  <si>
    <t>LV Pillar OD</t>
  </si>
  <si>
    <t>LV UGB &amp; LV Pillar OD not at ss</t>
  </si>
  <si>
    <t>66kV CB ID (Air Ins)</t>
  </si>
  <si>
    <t>66kV CB OD (Air Ins)</t>
  </si>
  <si>
    <t>66kV Switchgear Other</t>
  </si>
  <si>
    <t>66kV Transformer</t>
  </si>
  <si>
    <t>West Midlands</t>
  </si>
  <si>
    <t>LV SGR at Subs</t>
  </si>
  <si>
    <t>HV GM SWGR (secondary)</t>
  </si>
  <si>
    <t>Total</t>
  </si>
  <si>
    <t>The proposed programme targets the replacement of assets that permit the optimisation of risk reduction.  The risk has been derived from the combination of:
-  Probability of asset failure (which correlates to Health Indices); and
-  Consequences of asset failure (which correlates to Criticality Index).
Asset volumes has been determined where the Health Indices and Criticality Indices indicate that the optimum risk reduction can be achieved.  Consequently the programme caters for assets with a range of Health Indices and Criticality Indices.</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</si>
</sst>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9">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8">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10" fontId="4" fillId="5" borderId="3" xfId="1" applyNumberFormat="1" applyFont="1" applyFill="1" applyBorder="1" applyProtection="1">
      <protection locked="0"/>
    </xf>
    <xf numFmtId="0" fontId="4" fillId="0" borderId="10" xfId="0" applyFont="1" applyBorder="1" applyAlignment="1" applyProtection="1">
      <alignment vertical="center"/>
    </xf>
    <xf numFmtId="0" fontId="4" fillId="0" borderId="11" xfId="0" applyFont="1" applyBorder="1" applyAlignment="1" applyProtection="1">
      <alignment vertical="center"/>
    </xf>
    <xf numFmtId="0" fontId="4" fillId="0" borderId="12" xfId="0" applyFont="1" applyBorder="1" applyAlignment="1" applyProtection="1">
      <alignment vertical="center"/>
    </xf>
    <xf numFmtId="0" fontId="4" fillId="0" borderId="13" xfId="0" applyFont="1" applyBorder="1" applyAlignment="1">
      <alignment vertical="center" wrapText="1"/>
    </xf>
    <xf numFmtId="0" fontId="4" fillId="0" borderId="14" xfId="0" applyFont="1" applyBorder="1" applyAlignment="1">
      <alignment vertical="center" wrapText="1"/>
    </xf>
    <xf numFmtId="0" fontId="4" fillId="0" borderId="15" xfId="0" applyFont="1" applyBorder="1" applyAlignment="1">
      <alignment vertical="center" wrapText="1"/>
    </xf>
    <xf numFmtId="0" fontId="4" fillId="0" borderId="0" xfId="0" applyFont="1" applyFill="1" applyBorder="1" applyAlignment="1" applyProtection="1">
      <alignment vertical="center"/>
    </xf>
    <xf numFmtId="167" fontId="4" fillId="5" borderId="0" xfId="0" applyNumberFormat="1" applyFont="1" applyFill="1" applyBorder="1" applyAlignment="1" applyProtection="1">
      <alignment vertical="center"/>
      <protection locked="0"/>
    </xf>
    <xf numFmtId="4" fontId="4" fillId="5" borderId="0" xfId="1" applyNumberFormat="1" applyFont="1" applyFill="1" applyBorder="1" applyProtection="1">
      <protection locked="0"/>
    </xf>
    <xf numFmtId="0" fontId="4" fillId="0" borderId="0" xfId="0" applyFont="1" applyAlignment="1">
      <alignment horizontal="left" vertical="top" wrapText="1"/>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6" xfId="0" applyFont="1" applyFill="1" applyBorder="1" applyAlignment="1" applyProtection="1">
      <alignment horizontal="center" vertical="center" textRotation="90"/>
    </xf>
    <xf numFmtId="0" fontId="25" fillId="9" borderId="27" xfId="0" applyFont="1" applyFill="1" applyBorder="1" applyAlignment="1" applyProtection="1">
      <alignment horizontal="center" vertical="center" textRotation="90"/>
    </xf>
    <xf numFmtId="0" fontId="25" fillId="9" borderId="28" xfId="0" applyFont="1" applyFill="1" applyBorder="1" applyAlignment="1" applyProtection="1">
      <alignment horizontal="center" vertical="center" textRotation="90"/>
    </xf>
    <xf numFmtId="0" fontId="5" fillId="9" borderId="26" xfId="0" applyFont="1" applyFill="1" applyBorder="1" applyAlignment="1" applyProtection="1">
      <alignment horizontal="center" vertical="center" textRotation="90" wrapText="1"/>
    </xf>
    <xf numFmtId="0" fontId="5" fillId="9" borderId="27" xfId="0" applyFont="1" applyFill="1" applyBorder="1" applyAlignment="1" applyProtection="1">
      <alignment horizontal="center" vertical="center" textRotation="90" wrapText="1"/>
    </xf>
    <xf numFmtId="0" fontId="5" fillId="9" borderId="28" xfId="0" applyFont="1" applyFill="1" applyBorder="1" applyAlignment="1" applyProtection="1">
      <alignment horizontal="center" vertical="center" textRotation="90" wrapText="1"/>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xf numFmtId="0" fontId="5" fillId="9" borderId="26" xfId="0" applyFont="1" applyFill="1" applyBorder="1" applyAlignment="1" applyProtection="1">
      <alignment horizontal="center" vertical="center" textRotation="90"/>
    </xf>
    <xf numFmtId="0" fontId="5" fillId="9" borderId="27" xfId="0" applyFont="1" applyFill="1" applyBorder="1" applyAlignment="1" applyProtection="1">
      <alignment horizontal="center" vertical="center" textRotation="90"/>
    </xf>
    <xf numFmtId="0" fontId="5" fillId="9" borderId="28" xfId="0" applyFont="1" applyFill="1" applyBorder="1" applyAlignment="1" applyProtection="1">
      <alignment horizontal="center" vertical="center" textRotation="90"/>
    </xf>
    <xf numFmtId="0" fontId="5" fillId="9" borderId="23"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8">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230</v>
      </c>
      <c r="C2" s="100" t="s">
        <v>238</v>
      </c>
      <c r="D2" s="100" t="s">
        <v>237</v>
      </c>
      <c r="E2" s="100" t="s">
        <v>231</v>
      </c>
    </row>
    <row r="3" spans="2:5" s="99" customFormat="1" ht="62.25" customHeight="1" x14ac:dyDescent="0.25">
      <c r="B3" s="101" t="s">
        <v>232</v>
      </c>
      <c r="C3" s="101" t="s">
        <v>235</v>
      </c>
      <c r="D3" s="101"/>
      <c r="E3" s="102" t="s">
        <v>236</v>
      </c>
    </row>
    <row r="4" spans="2:5" s="99" customFormat="1" ht="62.25" customHeight="1" x14ac:dyDescent="0.25">
      <c r="B4" s="101" t="s">
        <v>233</v>
      </c>
      <c r="C4" s="101" t="s">
        <v>239</v>
      </c>
      <c r="D4" s="103">
        <v>41352</v>
      </c>
      <c r="E4" s="101" t="s">
        <v>240</v>
      </c>
    </row>
    <row r="5" spans="2:5" s="99" customFormat="1" ht="84" customHeight="1" x14ac:dyDescent="0.25">
      <c r="B5" s="101" t="s">
        <v>234</v>
      </c>
      <c r="C5" s="101" t="s">
        <v>245</v>
      </c>
      <c r="D5" s="103" t="s">
        <v>241</v>
      </c>
      <c r="E5" s="101" t="s">
        <v>242</v>
      </c>
    </row>
    <row r="6" spans="2:5" ht="111" customHeight="1" x14ac:dyDescent="0.25">
      <c r="B6" s="104" t="s">
        <v>243</v>
      </c>
      <c r="C6" s="104" t="s">
        <v>244</v>
      </c>
      <c r="D6" s="105">
        <v>41380</v>
      </c>
      <c r="E6" s="104" t="s">
        <v>315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81" activePane="bottomRight" state="frozen"/>
      <selection pane="topRight"/>
      <selection pane="bottomLeft"/>
      <selection pane="bottomRight" activeCell="F88" sqref="F88:G9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350</v>
      </c>
      <c r="C1" s="3" t="s">
        <v>351</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4.8711836636278534</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10.250234303083138</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14.710740488584698</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20.864890349808871</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1" t="s">
        <v>160</v>
      </c>
      <c r="C13" s="60"/>
      <c r="D13" s="61" t="s">
        <v>40</v>
      </c>
      <c r="E13" s="62">
        <f>'Option 1'!E13</f>
        <v>-0.52429999999999999</v>
      </c>
      <c r="F13" s="62">
        <f>'Option 1'!F13</f>
        <v>-0.47599999999999998</v>
      </c>
      <c r="G13" s="62">
        <f>'Option 1'!G13</f>
        <v>-0.51390000000000002</v>
      </c>
      <c r="H13" s="62">
        <f>'Option 1'!H13</f>
        <v>-0.46550000000000002</v>
      </c>
      <c r="I13" s="62">
        <f>'Option 1'!I13</f>
        <v>-0.503</v>
      </c>
      <c r="J13" s="62">
        <f>'Option 1'!J13</f>
        <v>-0.49769999999999998</v>
      </c>
      <c r="K13" s="62">
        <f>'Option 1'!K13</f>
        <v>-0.49230000000000002</v>
      </c>
      <c r="L13" s="62">
        <f>'Option 1'!L13</f>
        <v>-0.48670000000000002</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4"/>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4"/>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4"/>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4"/>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5"/>
      <c r="B18" s="124" t="s">
        <v>196</v>
      </c>
      <c r="C18" s="130"/>
      <c r="D18" s="125" t="s">
        <v>40</v>
      </c>
      <c r="E18" s="59">
        <f>SUM(E13:E17)</f>
        <v>-0.52429999999999999</v>
      </c>
      <c r="F18" s="59">
        <f t="shared" ref="F18:AW18" si="0">SUM(F13:F17)</f>
        <v>-0.47599999999999998</v>
      </c>
      <c r="G18" s="59">
        <f t="shared" si="0"/>
        <v>-0.51390000000000002</v>
      </c>
      <c r="H18" s="59">
        <f t="shared" si="0"/>
        <v>-0.46550000000000002</v>
      </c>
      <c r="I18" s="59">
        <f t="shared" si="0"/>
        <v>-0.503</v>
      </c>
      <c r="J18" s="59">
        <f t="shared" si="0"/>
        <v>-0.49769999999999998</v>
      </c>
      <c r="K18" s="59">
        <f t="shared" si="0"/>
        <v>-0.49230000000000002</v>
      </c>
      <c r="L18" s="59">
        <f t="shared" si="0"/>
        <v>-0.48670000000000002</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300</v>
      </c>
      <c r="B19" s="61" t="s">
        <v>199</v>
      </c>
      <c r="C19" s="8"/>
      <c r="D19" s="9" t="s">
        <v>40</v>
      </c>
      <c r="E19" s="33">
        <f>'Option 1'!E19</f>
        <v>0</v>
      </c>
      <c r="F19" s="33">
        <f>'Option 1'!F19</f>
        <v>2.9182372622426796E-3</v>
      </c>
      <c r="G19" s="33">
        <f>'Option 1'!G19</f>
        <v>6.3600192328960442E-3</v>
      </c>
      <c r="H19" s="33">
        <f>'Option 1'!H19</f>
        <v>1.0797698425046034E-2</v>
      </c>
      <c r="I19" s="33">
        <f>'Option 1'!I19</f>
        <v>1.5889734030454312E-2</v>
      </c>
      <c r="J19" s="33">
        <f>'Option 1'!J19</f>
        <v>2.2085175138482498E-2</v>
      </c>
      <c r="K19" s="33">
        <f>'Option 1'!K19</f>
        <v>2.9733881391665801E-2</v>
      </c>
      <c r="L19" s="33">
        <f>'Option 1'!L19</f>
        <v>3.8993513216707174E-2</v>
      </c>
      <c r="M19" s="33">
        <f>'Option 1'!M19</f>
        <v>5.006822347023375E-2</v>
      </c>
      <c r="N19" s="33">
        <f>'Option 1'!N19</f>
        <v>5.6250607141114253E-2</v>
      </c>
      <c r="O19" s="33">
        <f>'Option 1'!O19</f>
        <v>6.2851688097817257E-2</v>
      </c>
      <c r="P19" s="33">
        <f>'Option 1'!P19</f>
        <v>6.9885343033321015E-2</v>
      </c>
      <c r="Q19" s="33">
        <f>'Option 1'!Q19</f>
        <v>7.7365465033557387E-2</v>
      </c>
      <c r="R19" s="33">
        <f>'Option 1'!R19</f>
        <v>8.5179213031312068E-2</v>
      </c>
      <c r="S19" s="33">
        <f>'Option 1'!S19</f>
        <v>9.1801630160639192E-2</v>
      </c>
      <c r="T19" s="33">
        <f>'Option 1'!T19</f>
        <v>9.5524487148655413E-2</v>
      </c>
      <c r="U19" s="33">
        <f>'Option 1'!U19</f>
        <v>9.9169906842571376E-2</v>
      </c>
      <c r="V19" s="33">
        <f>'Option 1'!V19</f>
        <v>0.1009801433557284</v>
      </c>
      <c r="W19" s="33">
        <f>'Option 1'!W19</f>
        <v>0.10146539922439618</v>
      </c>
      <c r="X19" s="33">
        <f>'Option 1'!X19</f>
        <v>0.10158763844966795</v>
      </c>
      <c r="Y19" s="33">
        <f>'Option 1'!Y19</f>
        <v>0.10158763844966795</v>
      </c>
      <c r="Z19" s="33">
        <f>'Option 1'!Z19</f>
        <v>0.10158763844966795</v>
      </c>
      <c r="AA19" s="33">
        <f>'Option 1'!AA19</f>
        <v>0.10158763844966795</v>
      </c>
      <c r="AB19" s="33">
        <f>'Option 1'!AB19</f>
        <v>0.10158763844966795</v>
      </c>
      <c r="AC19" s="33">
        <f>'Option 1'!AC19</f>
        <v>0.10158763844966795</v>
      </c>
      <c r="AD19" s="33">
        <f>'Option 1'!AD19</f>
        <v>0.10158763844966795</v>
      </c>
      <c r="AE19" s="33">
        <f>'Option 1'!AE19</f>
        <v>0.10158763844966795</v>
      </c>
      <c r="AF19" s="33">
        <f>'Option 1'!AF19</f>
        <v>0.10158763844966795</v>
      </c>
      <c r="AG19" s="33">
        <f>'Option 1'!AG19</f>
        <v>0.10158763844966795</v>
      </c>
      <c r="AH19" s="33">
        <f>'Option 1'!AH19</f>
        <v>0.10158763844966795</v>
      </c>
      <c r="AI19" s="33">
        <f>'Option 1'!AI19</f>
        <v>0.10158763844966795</v>
      </c>
      <c r="AJ19" s="33">
        <f>'Option 1'!AJ19</f>
        <v>0.10158763844966795</v>
      </c>
      <c r="AK19" s="33">
        <f>'Option 1'!AK19</f>
        <v>0.10158763844966795</v>
      </c>
      <c r="AL19" s="33">
        <f>'Option 1'!AL19</f>
        <v>0.10158763844966795</v>
      </c>
      <c r="AM19" s="33">
        <f>'Option 1'!AM19</f>
        <v>0.10158763844966795</v>
      </c>
      <c r="AN19" s="33">
        <f>'Option 1'!AN19</f>
        <v>0.10158763844966795</v>
      </c>
      <c r="AO19" s="33">
        <f>'Option 1'!AO19</f>
        <v>0.10158763844966795</v>
      </c>
      <c r="AP19" s="33">
        <f>'Option 1'!AP19</f>
        <v>0.10158763844966795</v>
      </c>
      <c r="AQ19" s="33">
        <f>'Option 1'!AQ19</f>
        <v>0.10158763844966795</v>
      </c>
      <c r="AR19" s="33">
        <f>'Option 1'!AR19</f>
        <v>0.10158763844966795</v>
      </c>
      <c r="AS19" s="33">
        <f>'Option 1'!AS19</f>
        <v>0.10158763844966795</v>
      </c>
      <c r="AT19" s="33">
        <f>'Option 1'!AT19</f>
        <v>0.10158763844966795</v>
      </c>
      <c r="AU19" s="33">
        <f>'Option 1'!AU19</f>
        <v>0.10158763844966795</v>
      </c>
      <c r="AV19" s="33">
        <f>'Option 1'!AV19</f>
        <v>0.10158763844966795</v>
      </c>
      <c r="AW19" s="33">
        <f>'Option 1'!AW19</f>
        <v>0.10158763844966795</v>
      </c>
      <c r="AX19" s="33"/>
      <c r="AY19" s="33"/>
      <c r="AZ19" s="33"/>
      <c r="BA19" s="33"/>
      <c r="BB19" s="33"/>
      <c r="BC19" s="33"/>
      <c r="BD19" s="33"/>
    </row>
    <row r="20" spans="1:56" x14ac:dyDescent="0.3">
      <c r="A20" s="182"/>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320</v>
      </c>
      <c r="C25" s="8"/>
      <c r="D25" s="9" t="s">
        <v>40</v>
      </c>
      <c r="E25" s="67">
        <f>SUM(E19:E24)</f>
        <v>0</v>
      </c>
      <c r="F25" s="67">
        <f t="shared" ref="F25:BD25" si="1">SUM(F19:F24)</f>
        <v>2.9182372622426796E-3</v>
      </c>
      <c r="G25" s="67">
        <f t="shared" si="1"/>
        <v>6.3600192328960442E-3</v>
      </c>
      <c r="H25" s="67">
        <f t="shared" si="1"/>
        <v>1.0797698425046034E-2</v>
      </c>
      <c r="I25" s="67">
        <f t="shared" si="1"/>
        <v>1.5889734030454312E-2</v>
      </c>
      <c r="J25" s="67">
        <f t="shared" si="1"/>
        <v>2.2085175138482498E-2</v>
      </c>
      <c r="K25" s="67">
        <f t="shared" si="1"/>
        <v>2.9733881391665801E-2</v>
      </c>
      <c r="L25" s="67">
        <f t="shared" si="1"/>
        <v>3.8993513216707174E-2</v>
      </c>
      <c r="M25" s="67">
        <f t="shared" si="1"/>
        <v>5.006822347023375E-2</v>
      </c>
      <c r="N25" s="67">
        <f t="shared" si="1"/>
        <v>5.6250607141114253E-2</v>
      </c>
      <c r="O25" s="67">
        <f t="shared" si="1"/>
        <v>6.2851688097817257E-2</v>
      </c>
      <c r="P25" s="67">
        <f t="shared" si="1"/>
        <v>6.9885343033321015E-2</v>
      </c>
      <c r="Q25" s="67">
        <f t="shared" si="1"/>
        <v>7.7365465033557387E-2</v>
      </c>
      <c r="R25" s="67">
        <f t="shared" si="1"/>
        <v>8.5179213031312068E-2</v>
      </c>
      <c r="S25" s="67">
        <f t="shared" si="1"/>
        <v>9.1801630160639192E-2</v>
      </c>
      <c r="T25" s="67">
        <f t="shared" si="1"/>
        <v>9.5524487148655413E-2</v>
      </c>
      <c r="U25" s="67">
        <f t="shared" si="1"/>
        <v>9.9169906842571376E-2</v>
      </c>
      <c r="V25" s="67">
        <f t="shared" si="1"/>
        <v>0.1009801433557284</v>
      </c>
      <c r="W25" s="67">
        <f t="shared" si="1"/>
        <v>0.10146539922439618</v>
      </c>
      <c r="X25" s="67">
        <f t="shared" si="1"/>
        <v>0.10158763844966795</v>
      </c>
      <c r="Y25" s="67">
        <f t="shared" si="1"/>
        <v>0.10158763844966795</v>
      </c>
      <c r="Z25" s="67">
        <f t="shared" si="1"/>
        <v>0.10158763844966795</v>
      </c>
      <c r="AA25" s="67">
        <f t="shared" si="1"/>
        <v>0.10158763844966795</v>
      </c>
      <c r="AB25" s="67">
        <f t="shared" si="1"/>
        <v>0.10158763844966795</v>
      </c>
      <c r="AC25" s="67">
        <f t="shared" si="1"/>
        <v>0.10158763844966795</v>
      </c>
      <c r="AD25" s="67">
        <f t="shared" si="1"/>
        <v>0.10158763844966795</v>
      </c>
      <c r="AE25" s="67">
        <f t="shared" si="1"/>
        <v>0.10158763844966795</v>
      </c>
      <c r="AF25" s="67">
        <f t="shared" si="1"/>
        <v>0.10158763844966795</v>
      </c>
      <c r="AG25" s="67">
        <f t="shared" si="1"/>
        <v>0.10158763844966795</v>
      </c>
      <c r="AH25" s="67">
        <f t="shared" si="1"/>
        <v>0.10158763844966795</v>
      </c>
      <c r="AI25" s="67">
        <f t="shared" si="1"/>
        <v>0.10158763844966795</v>
      </c>
      <c r="AJ25" s="67">
        <f t="shared" si="1"/>
        <v>0.10158763844966795</v>
      </c>
      <c r="AK25" s="67">
        <f t="shared" si="1"/>
        <v>0.10158763844966795</v>
      </c>
      <c r="AL25" s="67">
        <f t="shared" si="1"/>
        <v>0.10158763844966795</v>
      </c>
      <c r="AM25" s="67">
        <f t="shared" si="1"/>
        <v>0.10158763844966795</v>
      </c>
      <c r="AN25" s="67">
        <f t="shared" si="1"/>
        <v>0.10158763844966795</v>
      </c>
      <c r="AO25" s="67">
        <f t="shared" si="1"/>
        <v>0.10158763844966795</v>
      </c>
      <c r="AP25" s="67">
        <f t="shared" si="1"/>
        <v>0.10158763844966795</v>
      </c>
      <c r="AQ25" s="67">
        <f t="shared" si="1"/>
        <v>0.10158763844966795</v>
      </c>
      <c r="AR25" s="67">
        <f t="shared" si="1"/>
        <v>0.10158763844966795</v>
      </c>
      <c r="AS25" s="67">
        <f t="shared" si="1"/>
        <v>0.10158763844966795</v>
      </c>
      <c r="AT25" s="67">
        <f t="shared" si="1"/>
        <v>0.10158763844966795</v>
      </c>
      <c r="AU25" s="67">
        <f t="shared" si="1"/>
        <v>0.10158763844966795</v>
      </c>
      <c r="AV25" s="67">
        <f t="shared" si="1"/>
        <v>0.10158763844966795</v>
      </c>
      <c r="AW25" s="67">
        <f t="shared" si="1"/>
        <v>0.10158763844966795</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-0.52429999999999999</v>
      </c>
      <c r="F26" s="59">
        <f t="shared" ref="F26:BD26" si="2">F18+F25</f>
        <v>-0.47308176273775732</v>
      </c>
      <c r="G26" s="59">
        <f t="shared" si="2"/>
        <v>-0.50753998076710394</v>
      </c>
      <c r="H26" s="59">
        <f t="shared" si="2"/>
        <v>-0.454702301574954</v>
      </c>
      <c r="I26" s="59">
        <f t="shared" si="2"/>
        <v>-0.48711026596954571</v>
      </c>
      <c r="J26" s="59">
        <f t="shared" si="2"/>
        <v>-0.47561482486151746</v>
      </c>
      <c r="K26" s="59">
        <f t="shared" si="2"/>
        <v>-0.46256611860833419</v>
      </c>
      <c r="L26" s="59">
        <f t="shared" si="2"/>
        <v>-0.44770648678329283</v>
      </c>
      <c r="M26" s="59">
        <f t="shared" si="2"/>
        <v>5.006822347023375E-2</v>
      </c>
      <c r="N26" s="59">
        <f t="shared" si="2"/>
        <v>5.6250607141114253E-2</v>
      </c>
      <c r="O26" s="59">
        <f t="shared" si="2"/>
        <v>6.2851688097817257E-2</v>
      </c>
      <c r="P26" s="59">
        <f t="shared" si="2"/>
        <v>6.9885343033321015E-2</v>
      </c>
      <c r="Q26" s="59">
        <f t="shared" si="2"/>
        <v>7.7365465033557387E-2</v>
      </c>
      <c r="R26" s="59">
        <f t="shared" si="2"/>
        <v>8.5179213031312068E-2</v>
      </c>
      <c r="S26" s="59">
        <f t="shared" si="2"/>
        <v>9.1801630160639192E-2</v>
      </c>
      <c r="T26" s="59">
        <f t="shared" si="2"/>
        <v>9.5524487148655413E-2</v>
      </c>
      <c r="U26" s="59">
        <f t="shared" si="2"/>
        <v>9.9169906842571376E-2</v>
      </c>
      <c r="V26" s="59">
        <f t="shared" si="2"/>
        <v>0.1009801433557284</v>
      </c>
      <c r="W26" s="59">
        <f t="shared" si="2"/>
        <v>0.10146539922439618</v>
      </c>
      <c r="X26" s="59">
        <f t="shared" si="2"/>
        <v>0.10158763844966795</v>
      </c>
      <c r="Y26" s="59">
        <f t="shared" si="2"/>
        <v>0.10158763844966795</v>
      </c>
      <c r="Z26" s="59">
        <f t="shared" si="2"/>
        <v>0.10158763844966795</v>
      </c>
      <c r="AA26" s="59">
        <f t="shared" si="2"/>
        <v>0.10158763844966795</v>
      </c>
      <c r="AB26" s="59">
        <f t="shared" si="2"/>
        <v>0.10158763844966795</v>
      </c>
      <c r="AC26" s="59">
        <f t="shared" si="2"/>
        <v>0.10158763844966795</v>
      </c>
      <c r="AD26" s="59">
        <f t="shared" si="2"/>
        <v>0.10158763844966795</v>
      </c>
      <c r="AE26" s="59">
        <f t="shared" si="2"/>
        <v>0.10158763844966795</v>
      </c>
      <c r="AF26" s="59">
        <f t="shared" si="2"/>
        <v>0.10158763844966795</v>
      </c>
      <c r="AG26" s="59">
        <f t="shared" si="2"/>
        <v>0.10158763844966795</v>
      </c>
      <c r="AH26" s="59">
        <f t="shared" si="2"/>
        <v>0.10158763844966795</v>
      </c>
      <c r="AI26" s="59">
        <f t="shared" si="2"/>
        <v>0.10158763844966795</v>
      </c>
      <c r="AJ26" s="59">
        <f t="shared" si="2"/>
        <v>0.10158763844966795</v>
      </c>
      <c r="AK26" s="59">
        <f t="shared" si="2"/>
        <v>0.10158763844966795</v>
      </c>
      <c r="AL26" s="59">
        <f t="shared" si="2"/>
        <v>0.10158763844966795</v>
      </c>
      <c r="AM26" s="59">
        <f t="shared" si="2"/>
        <v>0.10158763844966795</v>
      </c>
      <c r="AN26" s="59">
        <f t="shared" si="2"/>
        <v>0.10158763844966795</v>
      </c>
      <c r="AO26" s="59">
        <f t="shared" si="2"/>
        <v>0.10158763844966795</v>
      </c>
      <c r="AP26" s="59">
        <f t="shared" si="2"/>
        <v>0.10158763844966795</v>
      </c>
      <c r="AQ26" s="59">
        <f t="shared" si="2"/>
        <v>0.10158763844966795</v>
      </c>
      <c r="AR26" s="59">
        <f t="shared" si="2"/>
        <v>0.10158763844966795</v>
      </c>
      <c r="AS26" s="59">
        <f t="shared" si="2"/>
        <v>0.10158763844966795</v>
      </c>
      <c r="AT26" s="59">
        <f t="shared" si="2"/>
        <v>0.10158763844966795</v>
      </c>
      <c r="AU26" s="59">
        <f t="shared" si="2"/>
        <v>0.10158763844966795</v>
      </c>
      <c r="AV26" s="59">
        <f t="shared" si="2"/>
        <v>0.10158763844966795</v>
      </c>
      <c r="AW26" s="59">
        <f t="shared" si="2"/>
        <v>0.10158763844966795</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-0.41944000000000004</v>
      </c>
      <c r="F28" s="34">
        <f t="shared" ref="F28:AW28" si="4">F26*F27</f>
        <v>-0.37846541019020585</v>
      </c>
      <c r="G28" s="34">
        <f t="shared" si="4"/>
        <v>-0.40603198461368317</v>
      </c>
      <c r="H28" s="34">
        <f t="shared" si="4"/>
        <v>-0.36376184125996325</v>
      </c>
      <c r="I28" s="34">
        <f t="shared" si="4"/>
        <v>-0.38968821277563659</v>
      </c>
      <c r="J28" s="34">
        <f t="shared" si="4"/>
        <v>-0.38049185988921397</v>
      </c>
      <c r="K28" s="34">
        <f t="shared" si="4"/>
        <v>-0.37005289488666737</v>
      </c>
      <c r="L28" s="34">
        <f t="shared" si="4"/>
        <v>-0.35816518942663428</v>
      </c>
      <c r="M28" s="34">
        <f t="shared" si="4"/>
        <v>4.0054578776187004E-2</v>
      </c>
      <c r="N28" s="34">
        <f t="shared" si="4"/>
        <v>4.5000485712891405E-2</v>
      </c>
      <c r="O28" s="34">
        <f t="shared" si="4"/>
        <v>5.0281350478253807E-2</v>
      </c>
      <c r="P28" s="34">
        <f t="shared" si="4"/>
        <v>5.5908274426656815E-2</v>
      </c>
      <c r="Q28" s="34">
        <f t="shared" si="4"/>
        <v>6.1892372026845915E-2</v>
      </c>
      <c r="R28" s="34">
        <f t="shared" si="4"/>
        <v>6.8143370425049657E-2</v>
      </c>
      <c r="S28" s="34">
        <f t="shared" si="4"/>
        <v>7.3441304128511353E-2</v>
      </c>
      <c r="T28" s="34">
        <f t="shared" si="4"/>
        <v>7.6419589718924333E-2</v>
      </c>
      <c r="U28" s="34">
        <f t="shared" si="4"/>
        <v>7.9335925474057101E-2</v>
      </c>
      <c r="V28" s="34">
        <f t="shared" si="4"/>
        <v>8.0784114684582728E-2</v>
      </c>
      <c r="W28" s="34">
        <f t="shared" si="4"/>
        <v>8.1172319379516952E-2</v>
      </c>
      <c r="X28" s="34">
        <f t="shared" si="4"/>
        <v>8.1270110759734365E-2</v>
      </c>
      <c r="Y28" s="34">
        <f t="shared" si="4"/>
        <v>8.1270110759734365E-2</v>
      </c>
      <c r="Z28" s="34">
        <f t="shared" si="4"/>
        <v>8.1270110759734365E-2</v>
      </c>
      <c r="AA28" s="34">
        <f t="shared" si="4"/>
        <v>8.1270110759734365E-2</v>
      </c>
      <c r="AB28" s="34">
        <f t="shared" si="4"/>
        <v>8.1270110759734365E-2</v>
      </c>
      <c r="AC28" s="34">
        <f t="shared" si="4"/>
        <v>8.1270110759734365E-2</v>
      </c>
      <c r="AD28" s="34">
        <f t="shared" si="4"/>
        <v>8.1270110759734365E-2</v>
      </c>
      <c r="AE28" s="34">
        <f t="shared" si="4"/>
        <v>8.1270110759734365E-2</v>
      </c>
      <c r="AF28" s="34">
        <f t="shared" si="4"/>
        <v>8.1270110759734365E-2</v>
      </c>
      <c r="AG28" s="34">
        <f t="shared" si="4"/>
        <v>8.1270110759734365E-2</v>
      </c>
      <c r="AH28" s="34">
        <f t="shared" si="4"/>
        <v>8.1270110759734365E-2</v>
      </c>
      <c r="AI28" s="34">
        <f t="shared" si="4"/>
        <v>8.1270110759734365E-2</v>
      </c>
      <c r="AJ28" s="34">
        <f t="shared" si="4"/>
        <v>8.1270110759734365E-2</v>
      </c>
      <c r="AK28" s="34">
        <f t="shared" si="4"/>
        <v>8.1270110759734365E-2</v>
      </c>
      <c r="AL28" s="34">
        <f t="shared" si="4"/>
        <v>8.1270110759734365E-2</v>
      </c>
      <c r="AM28" s="34">
        <f t="shared" si="4"/>
        <v>8.1270110759734365E-2</v>
      </c>
      <c r="AN28" s="34">
        <f t="shared" si="4"/>
        <v>8.1270110759734365E-2</v>
      </c>
      <c r="AO28" s="34">
        <f t="shared" si="4"/>
        <v>8.1270110759734365E-2</v>
      </c>
      <c r="AP28" s="34">
        <f t="shared" si="4"/>
        <v>8.1270110759734365E-2</v>
      </c>
      <c r="AQ28" s="34">
        <f t="shared" si="4"/>
        <v>8.1270110759734365E-2</v>
      </c>
      <c r="AR28" s="34">
        <f t="shared" si="4"/>
        <v>8.1270110759734365E-2</v>
      </c>
      <c r="AS28" s="34">
        <f t="shared" si="4"/>
        <v>8.1270110759734365E-2</v>
      </c>
      <c r="AT28" s="34">
        <f t="shared" si="4"/>
        <v>8.1270110759734365E-2</v>
      </c>
      <c r="AU28" s="34">
        <f t="shared" si="4"/>
        <v>8.1270110759734365E-2</v>
      </c>
      <c r="AV28" s="34">
        <f t="shared" si="4"/>
        <v>8.1270110759734365E-2</v>
      </c>
      <c r="AW28" s="34">
        <f t="shared" si="4"/>
        <v>8.1270110759734365E-2</v>
      </c>
      <c r="AX28" s="34"/>
      <c r="AY28" s="34"/>
      <c r="AZ28" s="34"/>
      <c r="BA28" s="34"/>
      <c r="BB28" s="34"/>
      <c r="BC28" s="34"/>
      <c r="BD28" s="34"/>
    </row>
    <row r="29" spans="1:56" x14ac:dyDescent="0.3">
      <c r="A29" s="115"/>
      <c r="B29" s="9" t="s">
        <v>92</v>
      </c>
      <c r="C29" s="11" t="s">
        <v>44</v>
      </c>
      <c r="D29" s="9" t="s">
        <v>40</v>
      </c>
      <c r="E29" s="34">
        <f>E26-E28</f>
        <v>-0.10485999999999995</v>
      </c>
      <c r="F29" s="34">
        <f t="shared" ref="F29:AW29" si="5">F26-F28</f>
        <v>-9.4616352547551463E-2</v>
      </c>
      <c r="G29" s="34">
        <f t="shared" si="5"/>
        <v>-0.10150799615342077</v>
      </c>
      <c r="H29" s="34">
        <f t="shared" si="5"/>
        <v>-9.0940460314990756E-2</v>
      </c>
      <c r="I29" s="34">
        <f t="shared" si="5"/>
        <v>-9.7422053193909119E-2</v>
      </c>
      <c r="J29" s="34">
        <f t="shared" si="5"/>
        <v>-9.5122964972303492E-2</v>
      </c>
      <c r="K29" s="34">
        <f t="shared" si="5"/>
        <v>-9.2513223721666815E-2</v>
      </c>
      <c r="L29" s="34">
        <f t="shared" si="5"/>
        <v>-8.9541297356658556E-2</v>
      </c>
      <c r="M29" s="34">
        <f t="shared" si="5"/>
        <v>1.0013644694046746E-2</v>
      </c>
      <c r="N29" s="34">
        <f t="shared" si="5"/>
        <v>1.1250121428222848E-2</v>
      </c>
      <c r="O29" s="34">
        <f t="shared" si="5"/>
        <v>1.257033761956345E-2</v>
      </c>
      <c r="P29" s="34">
        <f t="shared" si="5"/>
        <v>1.39770686066642E-2</v>
      </c>
      <c r="Q29" s="34">
        <f t="shared" si="5"/>
        <v>1.5473093006711472E-2</v>
      </c>
      <c r="R29" s="34">
        <f t="shared" si="5"/>
        <v>1.7035842606262411E-2</v>
      </c>
      <c r="S29" s="34">
        <f t="shared" si="5"/>
        <v>1.8360326032127838E-2</v>
      </c>
      <c r="T29" s="34">
        <f t="shared" si="5"/>
        <v>1.910489742973108E-2</v>
      </c>
      <c r="U29" s="34">
        <f t="shared" si="5"/>
        <v>1.9833981368514275E-2</v>
      </c>
      <c r="V29" s="34">
        <f t="shared" si="5"/>
        <v>2.0196028671145672E-2</v>
      </c>
      <c r="W29" s="34">
        <f t="shared" si="5"/>
        <v>2.0293079844879228E-2</v>
      </c>
      <c r="X29" s="34">
        <f t="shared" si="5"/>
        <v>2.0317527689933584E-2</v>
      </c>
      <c r="Y29" s="34">
        <f t="shared" si="5"/>
        <v>2.0317527689933584E-2</v>
      </c>
      <c r="Z29" s="34">
        <f t="shared" si="5"/>
        <v>2.0317527689933584E-2</v>
      </c>
      <c r="AA29" s="34">
        <f t="shared" si="5"/>
        <v>2.0317527689933584E-2</v>
      </c>
      <c r="AB29" s="34">
        <f t="shared" si="5"/>
        <v>2.0317527689933584E-2</v>
      </c>
      <c r="AC29" s="34">
        <f t="shared" si="5"/>
        <v>2.0317527689933584E-2</v>
      </c>
      <c r="AD29" s="34">
        <f t="shared" si="5"/>
        <v>2.0317527689933584E-2</v>
      </c>
      <c r="AE29" s="34">
        <f t="shared" si="5"/>
        <v>2.0317527689933584E-2</v>
      </c>
      <c r="AF29" s="34">
        <f t="shared" si="5"/>
        <v>2.0317527689933584E-2</v>
      </c>
      <c r="AG29" s="34">
        <f t="shared" si="5"/>
        <v>2.0317527689933584E-2</v>
      </c>
      <c r="AH29" s="34">
        <f t="shared" si="5"/>
        <v>2.0317527689933584E-2</v>
      </c>
      <c r="AI29" s="34">
        <f t="shared" si="5"/>
        <v>2.0317527689933584E-2</v>
      </c>
      <c r="AJ29" s="34">
        <f t="shared" si="5"/>
        <v>2.0317527689933584E-2</v>
      </c>
      <c r="AK29" s="34">
        <f t="shared" si="5"/>
        <v>2.0317527689933584E-2</v>
      </c>
      <c r="AL29" s="34">
        <f t="shared" si="5"/>
        <v>2.0317527689933584E-2</v>
      </c>
      <c r="AM29" s="34">
        <f t="shared" si="5"/>
        <v>2.0317527689933584E-2</v>
      </c>
      <c r="AN29" s="34">
        <f t="shared" si="5"/>
        <v>2.0317527689933584E-2</v>
      </c>
      <c r="AO29" s="34">
        <f t="shared" si="5"/>
        <v>2.0317527689933584E-2</v>
      </c>
      <c r="AP29" s="34">
        <f t="shared" si="5"/>
        <v>2.0317527689933584E-2</v>
      </c>
      <c r="AQ29" s="34">
        <f t="shared" si="5"/>
        <v>2.0317527689933584E-2</v>
      </c>
      <c r="AR29" s="34">
        <f t="shared" si="5"/>
        <v>2.0317527689933584E-2</v>
      </c>
      <c r="AS29" s="34">
        <f t="shared" si="5"/>
        <v>2.0317527689933584E-2</v>
      </c>
      <c r="AT29" s="34">
        <f t="shared" si="5"/>
        <v>2.0317527689933584E-2</v>
      </c>
      <c r="AU29" s="34">
        <f t="shared" si="5"/>
        <v>2.0317527689933584E-2</v>
      </c>
      <c r="AV29" s="34">
        <f t="shared" si="5"/>
        <v>2.0317527689933584E-2</v>
      </c>
      <c r="AW29" s="34">
        <f t="shared" si="5"/>
        <v>2.0317527689933584E-2</v>
      </c>
      <c r="AX29" s="34"/>
      <c r="AY29" s="34"/>
      <c r="AZ29" s="34"/>
      <c r="BA29" s="34"/>
      <c r="BB29" s="34"/>
      <c r="BC29" s="34"/>
      <c r="BD29" s="34"/>
    </row>
    <row r="30" spans="1:56" ht="16.5" hidden="1" customHeight="1" outlineLevel="1" x14ac:dyDescent="0.35">
      <c r="A30" s="115"/>
      <c r="B30" s="9" t="s">
        <v>1</v>
      </c>
      <c r="C30" s="11" t="s">
        <v>53</v>
      </c>
      <c r="D30" s="9" t="s">
        <v>40</v>
      </c>
      <c r="F30" s="34">
        <f>$E$28/'Fixed data'!$C$7</f>
        <v>-9.320888888888889E-3</v>
      </c>
      <c r="G30" s="34">
        <f>$E$28/'Fixed data'!$C$7</f>
        <v>-9.320888888888889E-3</v>
      </c>
      <c r="H30" s="34">
        <f>$E$28/'Fixed data'!$C$7</f>
        <v>-9.320888888888889E-3</v>
      </c>
      <c r="I30" s="34">
        <f>$E$28/'Fixed data'!$C$7</f>
        <v>-9.320888888888889E-3</v>
      </c>
      <c r="J30" s="34">
        <f>$E$28/'Fixed data'!$C$7</f>
        <v>-9.320888888888889E-3</v>
      </c>
      <c r="K30" s="34">
        <f>$E$28/'Fixed data'!$C$7</f>
        <v>-9.320888888888889E-3</v>
      </c>
      <c r="L30" s="34">
        <f>$E$28/'Fixed data'!$C$7</f>
        <v>-9.320888888888889E-3</v>
      </c>
      <c r="M30" s="34">
        <f>$E$28/'Fixed data'!$C$7</f>
        <v>-9.320888888888889E-3</v>
      </c>
      <c r="N30" s="34">
        <f>$E$28/'Fixed data'!$C$7</f>
        <v>-9.320888888888889E-3</v>
      </c>
      <c r="O30" s="34">
        <f>$E$28/'Fixed data'!$C$7</f>
        <v>-9.320888888888889E-3</v>
      </c>
      <c r="P30" s="34">
        <f>$E$28/'Fixed data'!$C$7</f>
        <v>-9.320888888888889E-3</v>
      </c>
      <c r="Q30" s="34">
        <f>$E$28/'Fixed data'!$C$7</f>
        <v>-9.320888888888889E-3</v>
      </c>
      <c r="R30" s="34">
        <f>$E$28/'Fixed data'!$C$7</f>
        <v>-9.320888888888889E-3</v>
      </c>
      <c r="S30" s="34">
        <f>$E$28/'Fixed data'!$C$7</f>
        <v>-9.320888888888889E-3</v>
      </c>
      <c r="T30" s="34">
        <f>$E$28/'Fixed data'!$C$7</f>
        <v>-9.320888888888889E-3</v>
      </c>
      <c r="U30" s="34">
        <f>$E$28/'Fixed data'!$C$7</f>
        <v>-9.320888888888889E-3</v>
      </c>
      <c r="V30" s="34">
        <f>$E$28/'Fixed data'!$C$7</f>
        <v>-9.320888888888889E-3</v>
      </c>
      <c r="W30" s="34">
        <f>$E$28/'Fixed data'!$C$7</f>
        <v>-9.320888888888889E-3</v>
      </c>
      <c r="X30" s="34">
        <f>$E$28/'Fixed data'!$C$7</f>
        <v>-9.320888888888889E-3</v>
      </c>
      <c r="Y30" s="34">
        <f>$E$28/'Fixed data'!$C$7</f>
        <v>-9.320888888888889E-3</v>
      </c>
      <c r="Z30" s="34">
        <f>$E$28/'Fixed data'!$C$7</f>
        <v>-9.320888888888889E-3</v>
      </c>
      <c r="AA30" s="34">
        <f>$E$28/'Fixed data'!$C$7</f>
        <v>-9.320888888888889E-3</v>
      </c>
      <c r="AB30" s="34">
        <f>$E$28/'Fixed data'!$C$7</f>
        <v>-9.320888888888889E-3</v>
      </c>
      <c r="AC30" s="34">
        <f>$E$28/'Fixed data'!$C$7</f>
        <v>-9.320888888888889E-3</v>
      </c>
      <c r="AD30" s="34">
        <f>$E$28/'Fixed data'!$C$7</f>
        <v>-9.320888888888889E-3</v>
      </c>
      <c r="AE30" s="34">
        <f>$E$28/'Fixed data'!$C$7</f>
        <v>-9.320888888888889E-3</v>
      </c>
      <c r="AF30" s="34">
        <f>$E$28/'Fixed data'!$C$7</f>
        <v>-9.320888888888889E-3</v>
      </c>
      <c r="AG30" s="34">
        <f>$E$28/'Fixed data'!$C$7</f>
        <v>-9.320888888888889E-3</v>
      </c>
      <c r="AH30" s="34">
        <f>$E$28/'Fixed data'!$C$7</f>
        <v>-9.320888888888889E-3</v>
      </c>
      <c r="AI30" s="34">
        <f>$E$28/'Fixed data'!$C$7</f>
        <v>-9.320888888888889E-3</v>
      </c>
      <c r="AJ30" s="34">
        <f>$E$28/'Fixed data'!$C$7</f>
        <v>-9.320888888888889E-3</v>
      </c>
      <c r="AK30" s="34">
        <f>$E$28/'Fixed data'!$C$7</f>
        <v>-9.320888888888889E-3</v>
      </c>
      <c r="AL30" s="34">
        <f>$E$28/'Fixed data'!$C$7</f>
        <v>-9.320888888888889E-3</v>
      </c>
      <c r="AM30" s="34">
        <f>$E$28/'Fixed data'!$C$7</f>
        <v>-9.320888888888889E-3</v>
      </c>
      <c r="AN30" s="34">
        <f>$E$28/'Fixed data'!$C$7</f>
        <v>-9.320888888888889E-3</v>
      </c>
      <c r="AO30" s="34">
        <f>$E$28/'Fixed data'!$C$7</f>
        <v>-9.320888888888889E-3</v>
      </c>
      <c r="AP30" s="34">
        <f>$E$28/'Fixed data'!$C$7</f>
        <v>-9.320888888888889E-3</v>
      </c>
      <c r="AQ30" s="34">
        <f>$E$28/'Fixed data'!$C$7</f>
        <v>-9.320888888888889E-3</v>
      </c>
      <c r="AR30" s="34">
        <f>$E$28/'Fixed data'!$C$7</f>
        <v>-9.320888888888889E-3</v>
      </c>
      <c r="AS30" s="34">
        <f>$E$28/'Fixed data'!$C$7</f>
        <v>-9.320888888888889E-3</v>
      </c>
      <c r="AT30" s="34">
        <f>$E$28/'Fixed data'!$C$7</f>
        <v>-9.320888888888889E-3</v>
      </c>
      <c r="AU30" s="34">
        <f>$E$28/'Fixed data'!$C$7</f>
        <v>-9.320888888888889E-3</v>
      </c>
      <c r="AV30" s="34">
        <f>$E$28/'Fixed data'!$C$7</f>
        <v>-9.320888888888889E-3</v>
      </c>
      <c r="AW30" s="34">
        <f>$E$28/'Fixed data'!$C$7</f>
        <v>-9.320888888888889E-3</v>
      </c>
      <c r="AX30" s="34">
        <f>$E$28/'Fixed data'!$C$7</f>
        <v>-9.320888888888889E-3</v>
      </c>
      <c r="AY30" s="34"/>
      <c r="AZ30" s="34"/>
      <c r="BA30" s="34"/>
      <c r="BB30" s="34"/>
      <c r="BC30" s="34"/>
      <c r="BD30" s="34"/>
    </row>
    <row r="31" spans="1:56" ht="16.5" hidden="1" customHeight="1" outlineLevel="1" x14ac:dyDescent="0.35">
      <c r="A31" s="115"/>
      <c r="B31" s="9" t="s">
        <v>2</v>
      </c>
      <c r="C31" s="11" t="s">
        <v>54</v>
      </c>
      <c r="D31" s="9" t="s">
        <v>40</v>
      </c>
      <c r="F31" s="34"/>
      <c r="G31" s="34">
        <f>$F$28/'Fixed data'!$C$7</f>
        <v>-8.410342448671242E-3</v>
      </c>
      <c r="H31" s="34">
        <f>$F$28/'Fixed data'!$C$7</f>
        <v>-8.410342448671242E-3</v>
      </c>
      <c r="I31" s="34">
        <f>$F$28/'Fixed data'!$C$7</f>
        <v>-8.410342448671242E-3</v>
      </c>
      <c r="J31" s="34">
        <f>$F$28/'Fixed data'!$C$7</f>
        <v>-8.410342448671242E-3</v>
      </c>
      <c r="K31" s="34">
        <f>$F$28/'Fixed data'!$C$7</f>
        <v>-8.410342448671242E-3</v>
      </c>
      <c r="L31" s="34">
        <f>$F$28/'Fixed data'!$C$7</f>
        <v>-8.410342448671242E-3</v>
      </c>
      <c r="M31" s="34">
        <f>$F$28/'Fixed data'!$C$7</f>
        <v>-8.410342448671242E-3</v>
      </c>
      <c r="N31" s="34">
        <f>$F$28/'Fixed data'!$C$7</f>
        <v>-8.410342448671242E-3</v>
      </c>
      <c r="O31" s="34">
        <f>$F$28/'Fixed data'!$C$7</f>
        <v>-8.410342448671242E-3</v>
      </c>
      <c r="P31" s="34">
        <f>$F$28/'Fixed data'!$C$7</f>
        <v>-8.410342448671242E-3</v>
      </c>
      <c r="Q31" s="34">
        <f>$F$28/'Fixed data'!$C$7</f>
        <v>-8.410342448671242E-3</v>
      </c>
      <c r="R31" s="34">
        <f>$F$28/'Fixed data'!$C$7</f>
        <v>-8.410342448671242E-3</v>
      </c>
      <c r="S31" s="34">
        <f>$F$28/'Fixed data'!$C$7</f>
        <v>-8.410342448671242E-3</v>
      </c>
      <c r="T31" s="34">
        <f>$F$28/'Fixed data'!$C$7</f>
        <v>-8.410342448671242E-3</v>
      </c>
      <c r="U31" s="34">
        <f>$F$28/'Fixed data'!$C$7</f>
        <v>-8.410342448671242E-3</v>
      </c>
      <c r="V31" s="34">
        <f>$F$28/'Fixed data'!$C$7</f>
        <v>-8.410342448671242E-3</v>
      </c>
      <c r="W31" s="34">
        <f>$F$28/'Fixed data'!$C$7</f>
        <v>-8.410342448671242E-3</v>
      </c>
      <c r="X31" s="34">
        <f>$F$28/'Fixed data'!$C$7</f>
        <v>-8.410342448671242E-3</v>
      </c>
      <c r="Y31" s="34">
        <f>$F$28/'Fixed data'!$C$7</f>
        <v>-8.410342448671242E-3</v>
      </c>
      <c r="Z31" s="34">
        <f>$F$28/'Fixed data'!$C$7</f>
        <v>-8.410342448671242E-3</v>
      </c>
      <c r="AA31" s="34">
        <f>$F$28/'Fixed data'!$C$7</f>
        <v>-8.410342448671242E-3</v>
      </c>
      <c r="AB31" s="34">
        <f>$F$28/'Fixed data'!$C$7</f>
        <v>-8.410342448671242E-3</v>
      </c>
      <c r="AC31" s="34">
        <f>$F$28/'Fixed data'!$C$7</f>
        <v>-8.410342448671242E-3</v>
      </c>
      <c r="AD31" s="34">
        <f>$F$28/'Fixed data'!$C$7</f>
        <v>-8.410342448671242E-3</v>
      </c>
      <c r="AE31" s="34">
        <f>$F$28/'Fixed data'!$C$7</f>
        <v>-8.410342448671242E-3</v>
      </c>
      <c r="AF31" s="34">
        <f>$F$28/'Fixed data'!$C$7</f>
        <v>-8.410342448671242E-3</v>
      </c>
      <c r="AG31" s="34">
        <f>$F$28/'Fixed data'!$C$7</f>
        <v>-8.410342448671242E-3</v>
      </c>
      <c r="AH31" s="34">
        <f>$F$28/'Fixed data'!$C$7</f>
        <v>-8.410342448671242E-3</v>
      </c>
      <c r="AI31" s="34">
        <f>$F$28/'Fixed data'!$C$7</f>
        <v>-8.410342448671242E-3</v>
      </c>
      <c r="AJ31" s="34">
        <f>$F$28/'Fixed data'!$C$7</f>
        <v>-8.410342448671242E-3</v>
      </c>
      <c r="AK31" s="34">
        <f>$F$28/'Fixed data'!$C$7</f>
        <v>-8.410342448671242E-3</v>
      </c>
      <c r="AL31" s="34">
        <f>$F$28/'Fixed data'!$C$7</f>
        <v>-8.410342448671242E-3</v>
      </c>
      <c r="AM31" s="34">
        <f>$F$28/'Fixed data'!$C$7</f>
        <v>-8.410342448671242E-3</v>
      </c>
      <c r="AN31" s="34">
        <f>$F$28/'Fixed data'!$C$7</f>
        <v>-8.410342448671242E-3</v>
      </c>
      <c r="AO31" s="34">
        <f>$F$28/'Fixed data'!$C$7</f>
        <v>-8.410342448671242E-3</v>
      </c>
      <c r="AP31" s="34">
        <f>$F$28/'Fixed data'!$C$7</f>
        <v>-8.410342448671242E-3</v>
      </c>
      <c r="AQ31" s="34">
        <f>$F$28/'Fixed data'!$C$7</f>
        <v>-8.410342448671242E-3</v>
      </c>
      <c r="AR31" s="34">
        <f>$F$28/'Fixed data'!$C$7</f>
        <v>-8.410342448671242E-3</v>
      </c>
      <c r="AS31" s="34">
        <f>$F$28/'Fixed data'!$C$7</f>
        <v>-8.410342448671242E-3</v>
      </c>
      <c r="AT31" s="34">
        <f>$F$28/'Fixed data'!$C$7</f>
        <v>-8.410342448671242E-3</v>
      </c>
      <c r="AU31" s="34">
        <f>$F$28/'Fixed data'!$C$7</f>
        <v>-8.410342448671242E-3</v>
      </c>
      <c r="AV31" s="34">
        <f>$F$28/'Fixed data'!$C$7</f>
        <v>-8.410342448671242E-3</v>
      </c>
      <c r="AW31" s="34">
        <f>$F$28/'Fixed data'!$C$7</f>
        <v>-8.410342448671242E-3</v>
      </c>
      <c r="AX31" s="34">
        <f>$F$28/'Fixed data'!$C$7</f>
        <v>-8.410342448671242E-3</v>
      </c>
      <c r="AY31" s="34">
        <f>$F$28/'Fixed data'!$C$7</f>
        <v>-8.410342448671242E-3</v>
      </c>
      <c r="AZ31" s="34"/>
      <c r="BA31" s="34"/>
      <c r="BB31" s="34"/>
      <c r="BC31" s="34"/>
      <c r="BD31" s="34"/>
    </row>
    <row r="32" spans="1:56" ht="16.5" hidden="1" customHeight="1" outlineLevel="1" x14ac:dyDescent="0.35">
      <c r="A32" s="115"/>
      <c r="B32" s="9" t="s">
        <v>3</v>
      </c>
      <c r="C32" s="11" t="s">
        <v>55</v>
      </c>
      <c r="D32" s="9" t="s">
        <v>40</v>
      </c>
      <c r="F32" s="34"/>
      <c r="G32" s="34"/>
      <c r="H32" s="34">
        <f>$G$28/'Fixed data'!$C$7</f>
        <v>-9.0229329914151817E-3</v>
      </c>
      <c r="I32" s="34">
        <f>$G$28/'Fixed data'!$C$7</f>
        <v>-9.0229329914151817E-3</v>
      </c>
      <c r="J32" s="34">
        <f>$G$28/'Fixed data'!$C$7</f>
        <v>-9.0229329914151817E-3</v>
      </c>
      <c r="K32" s="34">
        <f>$G$28/'Fixed data'!$C$7</f>
        <v>-9.0229329914151817E-3</v>
      </c>
      <c r="L32" s="34">
        <f>$G$28/'Fixed data'!$C$7</f>
        <v>-9.0229329914151817E-3</v>
      </c>
      <c r="M32" s="34">
        <f>$G$28/'Fixed data'!$C$7</f>
        <v>-9.0229329914151817E-3</v>
      </c>
      <c r="N32" s="34">
        <f>$G$28/'Fixed data'!$C$7</f>
        <v>-9.0229329914151817E-3</v>
      </c>
      <c r="O32" s="34">
        <f>$G$28/'Fixed data'!$C$7</f>
        <v>-9.0229329914151817E-3</v>
      </c>
      <c r="P32" s="34">
        <f>$G$28/'Fixed data'!$C$7</f>
        <v>-9.0229329914151817E-3</v>
      </c>
      <c r="Q32" s="34">
        <f>$G$28/'Fixed data'!$C$7</f>
        <v>-9.0229329914151817E-3</v>
      </c>
      <c r="R32" s="34">
        <f>$G$28/'Fixed data'!$C$7</f>
        <v>-9.0229329914151817E-3</v>
      </c>
      <c r="S32" s="34">
        <f>$G$28/'Fixed data'!$C$7</f>
        <v>-9.0229329914151817E-3</v>
      </c>
      <c r="T32" s="34">
        <f>$G$28/'Fixed data'!$C$7</f>
        <v>-9.0229329914151817E-3</v>
      </c>
      <c r="U32" s="34">
        <f>$G$28/'Fixed data'!$C$7</f>
        <v>-9.0229329914151817E-3</v>
      </c>
      <c r="V32" s="34">
        <f>$G$28/'Fixed data'!$C$7</f>
        <v>-9.0229329914151817E-3</v>
      </c>
      <c r="W32" s="34">
        <f>$G$28/'Fixed data'!$C$7</f>
        <v>-9.0229329914151817E-3</v>
      </c>
      <c r="X32" s="34">
        <f>$G$28/'Fixed data'!$C$7</f>
        <v>-9.0229329914151817E-3</v>
      </c>
      <c r="Y32" s="34">
        <f>$G$28/'Fixed data'!$C$7</f>
        <v>-9.0229329914151817E-3</v>
      </c>
      <c r="Z32" s="34">
        <f>$G$28/'Fixed data'!$C$7</f>
        <v>-9.0229329914151817E-3</v>
      </c>
      <c r="AA32" s="34">
        <f>$G$28/'Fixed data'!$C$7</f>
        <v>-9.0229329914151817E-3</v>
      </c>
      <c r="AB32" s="34">
        <f>$G$28/'Fixed data'!$C$7</f>
        <v>-9.0229329914151817E-3</v>
      </c>
      <c r="AC32" s="34">
        <f>$G$28/'Fixed data'!$C$7</f>
        <v>-9.0229329914151817E-3</v>
      </c>
      <c r="AD32" s="34">
        <f>$G$28/'Fixed data'!$C$7</f>
        <v>-9.0229329914151817E-3</v>
      </c>
      <c r="AE32" s="34">
        <f>$G$28/'Fixed data'!$C$7</f>
        <v>-9.0229329914151817E-3</v>
      </c>
      <c r="AF32" s="34">
        <f>$G$28/'Fixed data'!$C$7</f>
        <v>-9.0229329914151817E-3</v>
      </c>
      <c r="AG32" s="34">
        <f>$G$28/'Fixed data'!$C$7</f>
        <v>-9.0229329914151817E-3</v>
      </c>
      <c r="AH32" s="34">
        <f>$G$28/'Fixed data'!$C$7</f>
        <v>-9.0229329914151817E-3</v>
      </c>
      <c r="AI32" s="34">
        <f>$G$28/'Fixed data'!$C$7</f>
        <v>-9.0229329914151817E-3</v>
      </c>
      <c r="AJ32" s="34">
        <f>$G$28/'Fixed data'!$C$7</f>
        <v>-9.0229329914151817E-3</v>
      </c>
      <c r="AK32" s="34">
        <f>$G$28/'Fixed data'!$C$7</f>
        <v>-9.0229329914151817E-3</v>
      </c>
      <c r="AL32" s="34">
        <f>$G$28/'Fixed data'!$C$7</f>
        <v>-9.0229329914151817E-3</v>
      </c>
      <c r="AM32" s="34">
        <f>$G$28/'Fixed data'!$C$7</f>
        <v>-9.0229329914151817E-3</v>
      </c>
      <c r="AN32" s="34">
        <f>$G$28/'Fixed data'!$C$7</f>
        <v>-9.0229329914151817E-3</v>
      </c>
      <c r="AO32" s="34">
        <f>$G$28/'Fixed data'!$C$7</f>
        <v>-9.0229329914151817E-3</v>
      </c>
      <c r="AP32" s="34">
        <f>$G$28/'Fixed data'!$C$7</f>
        <v>-9.0229329914151817E-3</v>
      </c>
      <c r="AQ32" s="34">
        <f>$G$28/'Fixed data'!$C$7</f>
        <v>-9.0229329914151817E-3</v>
      </c>
      <c r="AR32" s="34">
        <f>$G$28/'Fixed data'!$C$7</f>
        <v>-9.0229329914151817E-3</v>
      </c>
      <c r="AS32" s="34">
        <f>$G$28/'Fixed data'!$C$7</f>
        <v>-9.0229329914151817E-3</v>
      </c>
      <c r="AT32" s="34">
        <f>$G$28/'Fixed data'!$C$7</f>
        <v>-9.0229329914151817E-3</v>
      </c>
      <c r="AU32" s="34">
        <f>$G$28/'Fixed data'!$C$7</f>
        <v>-9.0229329914151817E-3</v>
      </c>
      <c r="AV32" s="34">
        <f>$G$28/'Fixed data'!$C$7</f>
        <v>-9.0229329914151817E-3</v>
      </c>
      <c r="AW32" s="34">
        <f>$G$28/'Fixed data'!$C$7</f>
        <v>-9.0229329914151817E-3</v>
      </c>
      <c r="AX32" s="34">
        <f>$G$28/'Fixed data'!$C$7</f>
        <v>-9.0229329914151817E-3</v>
      </c>
      <c r="AY32" s="34">
        <f>$G$28/'Fixed data'!$C$7</f>
        <v>-9.0229329914151817E-3</v>
      </c>
      <c r="AZ32" s="34">
        <f>$G$28/'Fixed data'!$C$7</f>
        <v>-9.0229329914151817E-3</v>
      </c>
      <c r="BA32" s="34"/>
      <c r="BB32" s="34"/>
      <c r="BC32" s="34"/>
      <c r="BD32" s="34"/>
    </row>
    <row r="33" spans="1:57" ht="16.5" hidden="1" customHeight="1" outlineLevel="1" x14ac:dyDescent="0.35">
      <c r="A33" s="115"/>
      <c r="B33" s="9" t="s">
        <v>4</v>
      </c>
      <c r="C33" s="11" t="s">
        <v>56</v>
      </c>
      <c r="D33" s="9" t="s">
        <v>40</v>
      </c>
      <c r="F33" s="34"/>
      <c r="G33" s="34"/>
      <c r="H33" s="34"/>
      <c r="I33" s="34">
        <f>$H$28/'Fixed data'!$C$7</f>
        <v>-8.0835964724436278E-3</v>
      </c>
      <c r="J33" s="34">
        <f>$H$28/'Fixed data'!$C$7</f>
        <v>-8.0835964724436278E-3</v>
      </c>
      <c r="K33" s="34">
        <f>$H$28/'Fixed data'!$C$7</f>
        <v>-8.0835964724436278E-3</v>
      </c>
      <c r="L33" s="34">
        <f>$H$28/'Fixed data'!$C$7</f>
        <v>-8.0835964724436278E-3</v>
      </c>
      <c r="M33" s="34">
        <f>$H$28/'Fixed data'!$C$7</f>
        <v>-8.0835964724436278E-3</v>
      </c>
      <c r="N33" s="34">
        <f>$H$28/'Fixed data'!$C$7</f>
        <v>-8.0835964724436278E-3</v>
      </c>
      <c r="O33" s="34">
        <f>$H$28/'Fixed data'!$C$7</f>
        <v>-8.0835964724436278E-3</v>
      </c>
      <c r="P33" s="34">
        <f>$H$28/'Fixed data'!$C$7</f>
        <v>-8.0835964724436278E-3</v>
      </c>
      <c r="Q33" s="34">
        <f>$H$28/'Fixed data'!$C$7</f>
        <v>-8.0835964724436278E-3</v>
      </c>
      <c r="R33" s="34">
        <f>$H$28/'Fixed data'!$C$7</f>
        <v>-8.0835964724436278E-3</v>
      </c>
      <c r="S33" s="34">
        <f>$H$28/'Fixed data'!$C$7</f>
        <v>-8.0835964724436278E-3</v>
      </c>
      <c r="T33" s="34">
        <f>$H$28/'Fixed data'!$C$7</f>
        <v>-8.0835964724436278E-3</v>
      </c>
      <c r="U33" s="34">
        <f>$H$28/'Fixed data'!$C$7</f>
        <v>-8.0835964724436278E-3</v>
      </c>
      <c r="V33" s="34">
        <f>$H$28/'Fixed data'!$C$7</f>
        <v>-8.0835964724436278E-3</v>
      </c>
      <c r="W33" s="34">
        <f>$H$28/'Fixed data'!$C$7</f>
        <v>-8.0835964724436278E-3</v>
      </c>
      <c r="X33" s="34">
        <f>$H$28/'Fixed data'!$C$7</f>
        <v>-8.0835964724436278E-3</v>
      </c>
      <c r="Y33" s="34">
        <f>$H$28/'Fixed data'!$C$7</f>
        <v>-8.0835964724436278E-3</v>
      </c>
      <c r="Z33" s="34">
        <f>$H$28/'Fixed data'!$C$7</f>
        <v>-8.0835964724436278E-3</v>
      </c>
      <c r="AA33" s="34">
        <f>$H$28/'Fixed data'!$C$7</f>
        <v>-8.0835964724436278E-3</v>
      </c>
      <c r="AB33" s="34">
        <f>$H$28/'Fixed data'!$C$7</f>
        <v>-8.0835964724436278E-3</v>
      </c>
      <c r="AC33" s="34">
        <f>$H$28/'Fixed data'!$C$7</f>
        <v>-8.0835964724436278E-3</v>
      </c>
      <c r="AD33" s="34">
        <f>$H$28/'Fixed data'!$C$7</f>
        <v>-8.0835964724436278E-3</v>
      </c>
      <c r="AE33" s="34">
        <f>$H$28/'Fixed data'!$C$7</f>
        <v>-8.0835964724436278E-3</v>
      </c>
      <c r="AF33" s="34">
        <f>$H$28/'Fixed data'!$C$7</f>
        <v>-8.0835964724436278E-3</v>
      </c>
      <c r="AG33" s="34">
        <f>$H$28/'Fixed data'!$C$7</f>
        <v>-8.0835964724436278E-3</v>
      </c>
      <c r="AH33" s="34">
        <f>$H$28/'Fixed data'!$C$7</f>
        <v>-8.0835964724436278E-3</v>
      </c>
      <c r="AI33" s="34">
        <f>$H$28/'Fixed data'!$C$7</f>
        <v>-8.0835964724436278E-3</v>
      </c>
      <c r="AJ33" s="34">
        <f>$H$28/'Fixed data'!$C$7</f>
        <v>-8.0835964724436278E-3</v>
      </c>
      <c r="AK33" s="34">
        <f>$H$28/'Fixed data'!$C$7</f>
        <v>-8.0835964724436278E-3</v>
      </c>
      <c r="AL33" s="34">
        <f>$H$28/'Fixed data'!$C$7</f>
        <v>-8.0835964724436278E-3</v>
      </c>
      <c r="AM33" s="34">
        <f>$H$28/'Fixed data'!$C$7</f>
        <v>-8.0835964724436278E-3</v>
      </c>
      <c r="AN33" s="34">
        <f>$H$28/'Fixed data'!$C$7</f>
        <v>-8.0835964724436278E-3</v>
      </c>
      <c r="AO33" s="34">
        <f>$H$28/'Fixed data'!$C$7</f>
        <v>-8.0835964724436278E-3</v>
      </c>
      <c r="AP33" s="34">
        <f>$H$28/'Fixed data'!$C$7</f>
        <v>-8.0835964724436278E-3</v>
      </c>
      <c r="AQ33" s="34">
        <f>$H$28/'Fixed data'!$C$7</f>
        <v>-8.0835964724436278E-3</v>
      </c>
      <c r="AR33" s="34">
        <f>$H$28/'Fixed data'!$C$7</f>
        <v>-8.0835964724436278E-3</v>
      </c>
      <c r="AS33" s="34">
        <f>$H$28/'Fixed data'!$C$7</f>
        <v>-8.0835964724436278E-3</v>
      </c>
      <c r="AT33" s="34">
        <f>$H$28/'Fixed data'!$C$7</f>
        <v>-8.0835964724436278E-3</v>
      </c>
      <c r="AU33" s="34">
        <f>$H$28/'Fixed data'!$C$7</f>
        <v>-8.0835964724436278E-3</v>
      </c>
      <c r="AV33" s="34">
        <f>$H$28/'Fixed data'!$C$7</f>
        <v>-8.0835964724436278E-3</v>
      </c>
      <c r="AW33" s="34">
        <f>$H$28/'Fixed data'!$C$7</f>
        <v>-8.0835964724436278E-3</v>
      </c>
      <c r="AX33" s="34">
        <f>$H$28/'Fixed data'!$C$7</f>
        <v>-8.0835964724436278E-3</v>
      </c>
      <c r="AY33" s="34">
        <f>$H$28/'Fixed data'!$C$7</f>
        <v>-8.0835964724436278E-3</v>
      </c>
      <c r="AZ33" s="34">
        <f>$H$28/'Fixed data'!$C$7</f>
        <v>-8.0835964724436278E-3</v>
      </c>
      <c r="BA33" s="34">
        <f>$H$28/'Fixed data'!$C$7</f>
        <v>-8.0835964724436278E-3</v>
      </c>
      <c r="BB33" s="34"/>
      <c r="BC33" s="34"/>
      <c r="BD33" s="34"/>
    </row>
    <row r="34" spans="1:57" ht="16.5" hidden="1" customHeight="1" outlineLevel="1" x14ac:dyDescent="0.35">
      <c r="A34" s="115"/>
      <c r="B34" s="9" t="s">
        <v>5</v>
      </c>
      <c r="C34" s="11" t="s">
        <v>57</v>
      </c>
      <c r="D34" s="9" t="s">
        <v>40</v>
      </c>
      <c r="F34" s="34"/>
      <c r="G34" s="34"/>
      <c r="H34" s="34"/>
      <c r="I34" s="34"/>
      <c r="J34" s="34">
        <f>$I$28/'Fixed data'!$C$7</f>
        <v>-8.6597380616808134E-3</v>
      </c>
      <c r="K34" s="34">
        <f>$I$28/'Fixed data'!$C$7</f>
        <v>-8.6597380616808134E-3</v>
      </c>
      <c r="L34" s="34">
        <f>$I$28/'Fixed data'!$C$7</f>
        <v>-8.6597380616808134E-3</v>
      </c>
      <c r="M34" s="34">
        <f>$I$28/'Fixed data'!$C$7</f>
        <v>-8.6597380616808134E-3</v>
      </c>
      <c r="N34" s="34">
        <f>$I$28/'Fixed data'!$C$7</f>
        <v>-8.6597380616808134E-3</v>
      </c>
      <c r="O34" s="34">
        <f>$I$28/'Fixed data'!$C$7</f>
        <v>-8.6597380616808134E-3</v>
      </c>
      <c r="P34" s="34">
        <f>$I$28/'Fixed data'!$C$7</f>
        <v>-8.6597380616808134E-3</v>
      </c>
      <c r="Q34" s="34">
        <f>$I$28/'Fixed data'!$C$7</f>
        <v>-8.6597380616808134E-3</v>
      </c>
      <c r="R34" s="34">
        <f>$I$28/'Fixed data'!$C$7</f>
        <v>-8.6597380616808134E-3</v>
      </c>
      <c r="S34" s="34">
        <f>$I$28/'Fixed data'!$C$7</f>
        <v>-8.6597380616808134E-3</v>
      </c>
      <c r="T34" s="34">
        <f>$I$28/'Fixed data'!$C$7</f>
        <v>-8.6597380616808134E-3</v>
      </c>
      <c r="U34" s="34">
        <f>$I$28/'Fixed data'!$C$7</f>
        <v>-8.6597380616808134E-3</v>
      </c>
      <c r="V34" s="34">
        <f>$I$28/'Fixed data'!$C$7</f>
        <v>-8.6597380616808134E-3</v>
      </c>
      <c r="W34" s="34">
        <f>$I$28/'Fixed data'!$C$7</f>
        <v>-8.6597380616808134E-3</v>
      </c>
      <c r="X34" s="34">
        <f>$I$28/'Fixed data'!$C$7</f>
        <v>-8.6597380616808134E-3</v>
      </c>
      <c r="Y34" s="34">
        <f>$I$28/'Fixed data'!$C$7</f>
        <v>-8.6597380616808134E-3</v>
      </c>
      <c r="Z34" s="34">
        <f>$I$28/'Fixed data'!$C$7</f>
        <v>-8.6597380616808134E-3</v>
      </c>
      <c r="AA34" s="34">
        <f>$I$28/'Fixed data'!$C$7</f>
        <v>-8.6597380616808134E-3</v>
      </c>
      <c r="AB34" s="34">
        <f>$I$28/'Fixed data'!$C$7</f>
        <v>-8.6597380616808134E-3</v>
      </c>
      <c r="AC34" s="34">
        <f>$I$28/'Fixed data'!$C$7</f>
        <v>-8.6597380616808134E-3</v>
      </c>
      <c r="AD34" s="34">
        <f>$I$28/'Fixed data'!$C$7</f>
        <v>-8.6597380616808134E-3</v>
      </c>
      <c r="AE34" s="34">
        <f>$I$28/'Fixed data'!$C$7</f>
        <v>-8.6597380616808134E-3</v>
      </c>
      <c r="AF34" s="34">
        <f>$I$28/'Fixed data'!$C$7</f>
        <v>-8.6597380616808134E-3</v>
      </c>
      <c r="AG34" s="34">
        <f>$I$28/'Fixed data'!$C$7</f>
        <v>-8.6597380616808134E-3</v>
      </c>
      <c r="AH34" s="34">
        <f>$I$28/'Fixed data'!$C$7</f>
        <v>-8.6597380616808134E-3</v>
      </c>
      <c r="AI34" s="34">
        <f>$I$28/'Fixed data'!$C$7</f>
        <v>-8.6597380616808134E-3</v>
      </c>
      <c r="AJ34" s="34">
        <f>$I$28/'Fixed data'!$C$7</f>
        <v>-8.6597380616808134E-3</v>
      </c>
      <c r="AK34" s="34">
        <f>$I$28/'Fixed data'!$C$7</f>
        <v>-8.6597380616808134E-3</v>
      </c>
      <c r="AL34" s="34">
        <f>$I$28/'Fixed data'!$C$7</f>
        <v>-8.6597380616808134E-3</v>
      </c>
      <c r="AM34" s="34">
        <f>$I$28/'Fixed data'!$C$7</f>
        <v>-8.6597380616808134E-3</v>
      </c>
      <c r="AN34" s="34">
        <f>$I$28/'Fixed data'!$C$7</f>
        <v>-8.6597380616808134E-3</v>
      </c>
      <c r="AO34" s="34">
        <f>$I$28/'Fixed data'!$C$7</f>
        <v>-8.6597380616808134E-3</v>
      </c>
      <c r="AP34" s="34">
        <f>$I$28/'Fixed data'!$C$7</f>
        <v>-8.6597380616808134E-3</v>
      </c>
      <c r="AQ34" s="34">
        <f>$I$28/'Fixed data'!$C$7</f>
        <v>-8.6597380616808134E-3</v>
      </c>
      <c r="AR34" s="34">
        <f>$I$28/'Fixed data'!$C$7</f>
        <v>-8.6597380616808134E-3</v>
      </c>
      <c r="AS34" s="34">
        <f>$I$28/'Fixed data'!$C$7</f>
        <v>-8.6597380616808134E-3</v>
      </c>
      <c r="AT34" s="34">
        <f>$I$28/'Fixed data'!$C$7</f>
        <v>-8.6597380616808134E-3</v>
      </c>
      <c r="AU34" s="34">
        <f>$I$28/'Fixed data'!$C$7</f>
        <v>-8.6597380616808134E-3</v>
      </c>
      <c r="AV34" s="34">
        <f>$I$28/'Fixed data'!$C$7</f>
        <v>-8.6597380616808134E-3</v>
      </c>
      <c r="AW34" s="34">
        <f>$I$28/'Fixed data'!$C$7</f>
        <v>-8.6597380616808134E-3</v>
      </c>
      <c r="AX34" s="34">
        <f>$I$28/'Fixed data'!$C$7</f>
        <v>-8.6597380616808134E-3</v>
      </c>
      <c r="AY34" s="34">
        <f>$I$28/'Fixed data'!$C$7</f>
        <v>-8.6597380616808134E-3</v>
      </c>
      <c r="AZ34" s="34">
        <f>$I$28/'Fixed data'!$C$7</f>
        <v>-8.6597380616808134E-3</v>
      </c>
      <c r="BA34" s="34">
        <f>$I$28/'Fixed data'!$C$7</f>
        <v>-8.6597380616808134E-3</v>
      </c>
      <c r="BB34" s="34">
        <f>$I$28/'Fixed data'!$C$7</f>
        <v>-8.6597380616808134E-3</v>
      </c>
      <c r="BC34" s="34"/>
      <c r="BD34" s="34"/>
    </row>
    <row r="35" spans="1:57" ht="16.5" hidden="1" customHeight="1" outlineLevel="1" x14ac:dyDescent="0.35">
      <c r="A35" s="115"/>
      <c r="B35" s="9" t="s">
        <v>6</v>
      </c>
      <c r="C35" s="11" t="s">
        <v>58</v>
      </c>
      <c r="D35" s="9" t="s">
        <v>40</v>
      </c>
      <c r="F35" s="34"/>
      <c r="G35" s="34"/>
      <c r="H35" s="34"/>
      <c r="I35" s="34"/>
      <c r="J35" s="34"/>
      <c r="K35" s="34">
        <f>$J$28/'Fixed data'!$C$7</f>
        <v>-8.4553746642047553E-3</v>
      </c>
      <c r="L35" s="34">
        <f>$J$28/'Fixed data'!$C$7</f>
        <v>-8.4553746642047553E-3</v>
      </c>
      <c r="M35" s="34">
        <f>$J$28/'Fixed data'!$C$7</f>
        <v>-8.4553746642047553E-3</v>
      </c>
      <c r="N35" s="34">
        <f>$J$28/'Fixed data'!$C$7</f>
        <v>-8.4553746642047553E-3</v>
      </c>
      <c r="O35" s="34">
        <f>$J$28/'Fixed data'!$C$7</f>
        <v>-8.4553746642047553E-3</v>
      </c>
      <c r="P35" s="34">
        <f>$J$28/'Fixed data'!$C$7</f>
        <v>-8.4553746642047553E-3</v>
      </c>
      <c r="Q35" s="34">
        <f>$J$28/'Fixed data'!$C$7</f>
        <v>-8.4553746642047553E-3</v>
      </c>
      <c r="R35" s="34">
        <f>$J$28/'Fixed data'!$C$7</f>
        <v>-8.4553746642047553E-3</v>
      </c>
      <c r="S35" s="34">
        <f>$J$28/'Fixed data'!$C$7</f>
        <v>-8.4553746642047553E-3</v>
      </c>
      <c r="T35" s="34">
        <f>$J$28/'Fixed data'!$C$7</f>
        <v>-8.4553746642047553E-3</v>
      </c>
      <c r="U35" s="34">
        <f>$J$28/'Fixed data'!$C$7</f>
        <v>-8.4553746642047553E-3</v>
      </c>
      <c r="V35" s="34">
        <f>$J$28/'Fixed data'!$C$7</f>
        <v>-8.4553746642047553E-3</v>
      </c>
      <c r="W35" s="34">
        <f>$J$28/'Fixed data'!$C$7</f>
        <v>-8.4553746642047553E-3</v>
      </c>
      <c r="X35" s="34">
        <f>$J$28/'Fixed data'!$C$7</f>
        <v>-8.4553746642047553E-3</v>
      </c>
      <c r="Y35" s="34">
        <f>$J$28/'Fixed data'!$C$7</f>
        <v>-8.4553746642047553E-3</v>
      </c>
      <c r="Z35" s="34">
        <f>$J$28/'Fixed data'!$C$7</f>
        <v>-8.4553746642047553E-3</v>
      </c>
      <c r="AA35" s="34">
        <f>$J$28/'Fixed data'!$C$7</f>
        <v>-8.4553746642047553E-3</v>
      </c>
      <c r="AB35" s="34">
        <f>$J$28/'Fixed data'!$C$7</f>
        <v>-8.4553746642047553E-3</v>
      </c>
      <c r="AC35" s="34">
        <f>$J$28/'Fixed data'!$C$7</f>
        <v>-8.4553746642047553E-3</v>
      </c>
      <c r="AD35" s="34">
        <f>$J$28/'Fixed data'!$C$7</f>
        <v>-8.4553746642047553E-3</v>
      </c>
      <c r="AE35" s="34">
        <f>$J$28/'Fixed data'!$C$7</f>
        <v>-8.4553746642047553E-3</v>
      </c>
      <c r="AF35" s="34">
        <f>$J$28/'Fixed data'!$C$7</f>
        <v>-8.4553746642047553E-3</v>
      </c>
      <c r="AG35" s="34">
        <f>$J$28/'Fixed data'!$C$7</f>
        <v>-8.4553746642047553E-3</v>
      </c>
      <c r="AH35" s="34">
        <f>$J$28/'Fixed data'!$C$7</f>
        <v>-8.4553746642047553E-3</v>
      </c>
      <c r="AI35" s="34">
        <f>$J$28/'Fixed data'!$C$7</f>
        <v>-8.4553746642047553E-3</v>
      </c>
      <c r="AJ35" s="34">
        <f>$J$28/'Fixed data'!$C$7</f>
        <v>-8.4553746642047553E-3</v>
      </c>
      <c r="AK35" s="34">
        <f>$J$28/'Fixed data'!$C$7</f>
        <v>-8.4553746642047553E-3</v>
      </c>
      <c r="AL35" s="34">
        <f>$J$28/'Fixed data'!$C$7</f>
        <v>-8.4553746642047553E-3</v>
      </c>
      <c r="AM35" s="34">
        <f>$J$28/'Fixed data'!$C$7</f>
        <v>-8.4553746642047553E-3</v>
      </c>
      <c r="AN35" s="34">
        <f>$J$28/'Fixed data'!$C$7</f>
        <v>-8.4553746642047553E-3</v>
      </c>
      <c r="AO35" s="34">
        <f>$J$28/'Fixed data'!$C$7</f>
        <v>-8.4553746642047553E-3</v>
      </c>
      <c r="AP35" s="34">
        <f>$J$28/'Fixed data'!$C$7</f>
        <v>-8.4553746642047553E-3</v>
      </c>
      <c r="AQ35" s="34">
        <f>$J$28/'Fixed data'!$C$7</f>
        <v>-8.4553746642047553E-3</v>
      </c>
      <c r="AR35" s="34">
        <f>$J$28/'Fixed data'!$C$7</f>
        <v>-8.4553746642047553E-3</v>
      </c>
      <c r="AS35" s="34">
        <f>$J$28/'Fixed data'!$C$7</f>
        <v>-8.4553746642047553E-3</v>
      </c>
      <c r="AT35" s="34">
        <f>$J$28/'Fixed data'!$C$7</f>
        <v>-8.4553746642047553E-3</v>
      </c>
      <c r="AU35" s="34">
        <f>$J$28/'Fixed data'!$C$7</f>
        <v>-8.4553746642047553E-3</v>
      </c>
      <c r="AV35" s="34">
        <f>$J$28/'Fixed data'!$C$7</f>
        <v>-8.4553746642047553E-3</v>
      </c>
      <c r="AW35" s="34">
        <f>$J$28/'Fixed data'!$C$7</f>
        <v>-8.4553746642047553E-3</v>
      </c>
      <c r="AX35" s="34">
        <f>$J$28/'Fixed data'!$C$7</f>
        <v>-8.4553746642047553E-3</v>
      </c>
      <c r="AY35" s="34">
        <f>$J$28/'Fixed data'!$C$7</f>
        <v>-8.4553746642047553E-3</v>
      </c>
      <c r="AZ35" s="34">
        <f>$J$28/'Fixed data'!$C$7</f>
        <v>-8.4553746642047553E-3</v>
      </c>
      <c r="BA35" s="34">
        <f>$J$28/'Fixed data'!$C$7</f>
        <v>-8.4553746642047553E-3</v>
      </c>
      <c r="BB35" s="34">
        <f>$J$28/'Fixed data'!$C$7</f>
        <v>-8.4553746642047553E-3</v>
      </c>
      <c r="BC35" s="34">
        <f>$J$28/'Fixed data'!$C$7</f>
        <v>-8.4553746642047553E-3</v>
      </c>
      <c r="BD35" s="34"/>
    </row>
    <row r="36" spans="1:57" ht="16.5" hidden="1" customHeight="1" outlineLevel="1" x14ac:dyDescent="0.35">
      <c r="A36" s="115"/>
      <c r="B36" s="9" t="s">
        <v>32</v>
      </c>
      <c r="C36" s="11" t="s">
        <v>59</v>
      </c>
      <c r="D36" s="9" t="s">
        <v>40</v>
      </c>
      <c r="F36" s="34"/>
      <c r="G36" s="34"/>
      <c r="H36" s="34"/>
      <c r="I36" s="34"/>
      <c r="J36" s="34"/>
      <c r="K36" s="34"/>
      <c r="L36" s="34">
        <f>$K$28/'Fixed data'!$C$7</f>
        <v>-8.2233976641481639E-3</v>
      </c>
      <c r="M36" s="34">
        <f>$K$28/'Fixed data'!$C$7</f>
        <v>-8.2233976641481639E-3</v>
      </c>
      <c r="N36" s="34">
        <f>$K$28/'Fixed data'!$C$7</f>
        <v>-8.2233976641481639E-3</v>
      </c>
      <c r="O36" s="34">
        <f>$K$28/'Fixed data'!$C$7</f>
        <v>-8.2233976641481639E-3</v>
      </c>
      <c r="P36" s="34">
        <f>$K$28/'Fixed data'!$C$7</f>
        <v>-8.2233976641481639E-3</v>
      </c>
      <c r="Q36" s="34">
        <f>$K$28/'Fixed data'!$C$7</f>
        <v>-8.2233976641481639E-3</v>
      </c>
      <c r="R36" s="34">
        <f>$K$28/'Fixed data'!$C$7</f>
        <v>-8.2233976641481639E-3</v>
      </c>
      <c r="S36" s="34">
        <f>$K$28/'Fixed data'!$C$7</f>
        <v>-8.2233976641481639E-3</v>
      </c>
      <c r="T36" s="34">
        <f>$K$28/'Fixed data'!$C$7</f>
        <v>-8.2233976641481639E-3</v>
      </c>
      <c r="U36" s="34">
        <f>$K$28/'Fixed data'!$C$7</f>
        <v>-8.2233976641481639E-3</v>
      </c>
      <c r="V36" s="34">
        <f>$K$28/'Fixed data'!$C$7</f>
        <v>-8.2233976641481639E-3</v>
      </c>
      <c r="W36" s="34">
        <f>$K$28/'Fixed data'!$C$7</f>
        <v>-8.2233976641481639E-3</v>
      </c>
      <c r="X36" s="34">
        <f>$K$28/'Fixed data'!$C$7</f>
        <v>-8.2233976641481639E-3</v>
      </c>
      <c r="Y36" s="34">
        <f>$K$28/'Fixed data'!$C$7</f>
        <v>-8.2233976641481639E-3</v>
      </c>
      <c r="Z36" s="34">
        <f>$K$28/'Fixed data'!$C$7</f>
        <v>-8.2233976641481639E-3</v>
      </c>
      <c r="AA36" s="34">
        <f>$K$28/'Fixed data'!$C$7</f>
        <v>-8.2233976641481639E-3</v>
      </c>
      <c r="AB36" s="34">
        <f>$K$28/'Fixed data'!$C$7</f>
        <v>-8.2233976641481639E-3</v>
      </c>
      <c r="AC36" s="34">
        <f>$K$28/'Fixed data'!$C$7</f>
        <v>-8.2233976641481639E-3</v>
      </c>
      <c r="AD36" s="34">
        <f>$K$28/'Fixed data'!$C$7</f>
        <v>-8.2233976641481639E-3</v>
      </c>
      <c r="AE36" s="34">
        <f>$K$28/'Fixed data'!$C$7</f>
        <v>-8.2233976641481639E-3</v>
      </c>
      <c r="AF36" s="34">
        <f>$K$28/'Fixed data'!$C$7</f>
        <v>-8.2233976641481639E-3</v>
      </c>
      <c r="AG36" s="34">
        <f>$K$28/'Fixed data'!$C$7</f>
        <v>-8.2233976641481639E-3</v>
      </c>
      <c r="AH36" s="34">
        <f>$K$28/'Fixed data'!$C$7</f>
        <v>-8.2233976641481639E-3</v>
      </c>
      <c r="AI36" s="34">
        <f>$K$28/'Fixed data'!$C$7</f>
        <v>-8.2233976641481639E-3</v>
      </c>
      <c r="AJ36" s="34">
        <f>$K$28/'Fixed data'!$C$7</f>
        <v>-8.2233976641481639E-3</v>
      </c>
      <c r="AK36" s="34">
        <f>$K$28/'Fixed data'!$C$7</f>
        <v>-8.2233976641481639E-3</v>
      </c>
      <c r="AL36" s="34">
        <f>$K$28/'Fixed data'!$C$7</f>
        <v>-8.2233976641481639E-3</v>
      </c>
      <c r="AM36" s="34">
        <f>$K$28/'Fixed data'!$C$7</f>
        <v>-8.2233976641481639E-3</v>
      </c>
      <c r="AN36" s="34">
        <f>$K$28/'Fixed data'!$C$7</f>
        <v>-8.2233976641481639E-3</v>
      </c>
      <c r="AO36" s="34">
        <f>$K$28/'Fixed data'!$C$7</f>
        <v>-8.2233976641481639E-3</v>
      </c>
      <c r="AP36" s="34">
        <f>$K$28/'Fixed data'!$C$7</f>
        <v>-8.2233976641481639E-3</v>
      </c>
      <c r="AQ36" s="34">
        <f>$K$28/'Fixed data'!$C$7</f>
        <v>-8.2233976641481639E-3</v>
      </c>
      <c r="AR36" s="34">
        <f>$K$28/'Fixed data'!$C$7</f>
        <v>-8.2233976641481639E-3</v>
      </c>
      <c r="AS36" s="34">
        <f>$K$28/'Fixed data'!$C$7</f>
        <v>-8.2233976641481639E-3</v>
      </c>
      <c r="AT36" s="34">
        <f>$K$28/'Fixed data'!$C$7</f>
        <v>-8.2233976641481639E-3</v>
      </c>
      <c r="AU36" s="34">
        <f>$K$28/'Fixed data'!$C$7</f>
        <v>-8.2233976641481639E-3</v>
      </c>
      <c r="AV36" s="34">
        <f>$K$28/'Fixed data'!$C$7</f>
        <v>-8.2233976641481639E-3</v>
      </c>
      <c r="AW36" s="34">
        <f>$K$28/'Fixed data'!$C$7</f>
        <v>-8.2233976641481639E-3</v>
      </c>
      <c r="AX36" s="34">
        <f>$K$28/'Fixed data'!$C$7</f>
        <v>-8.2233976641481639E-3</v>
      </c>
      <c r="AY36" s="34">
        <f>$K$28/'Fixed data'!$C$7</f>
        <v>-8.2233976641481639E-3</v>
      </c>
      <c r="AZ36" s="34">
        <f>$K$28/'Fixed data'!$C$7</f>
        <v>-8.2233976641481639E-3</v>
      </c>
      <c r="BA36" s="34">
        <f>$K$28/'Fixed data'!$C$7</f>
        <v>-8.2233976641481639E-3</v>
      </c>
      <c r="BB36" s="34">
        <f>$K$28/'Fixed data'!$C$7</f>
        <v>-8.2233976641481639E-3</v>
      </c>
      <c r="BC36" s="34">
        <f>$K$28/'Fixed data'!$C$7</f>
        <v>-8.2233976641481639E-3</v>
      </c>
      <c r="BD36" s="34">
        <f>$K$28/'Fixed data'!$C$7</f>
        <v>-8.2233976641481639E-3</v>
      </c>
    </row>
    <row r="37" spans="1:57" ht="16.5" hidden="1" customHeight="1" outlineLevel="1" x14ac:dyDescent="0.35">
      <c r="A37" s="115"/>
      <c r="B37" s="9" t="s">
        <v>33</v>
      </c>
      <c r="C37" s="11" t="s">
        <v>60</v>
      </c>
      <c r="D37" s="9" t="s">
        <v>40</v>
      </c>
      <c r="F37" s="34"/>
      <c r="G37" s="34"/>
      <c r="H37" s="34"/>
      <c r="I37" s="34"/>
      <c r="J37" s="34"/>
      <c r="K37" s="34"/>
      <c r="L37" s="34"/>
      <c r="M37" s="34">
        <f>$L$28/'Fixed data'!$C$7</f>
        <v>-7.9592264317029839E-3</v>
      </c>
      <c r="N37" s="34">
        <f>$L$28/'Fixed data'!$C$7</f>
        <v>-7.9592264317029839E-3</v>
      </c>
      <c r="O37" s="34">
        <f>$L$28/'Fixed data'!$C$7</f>
        <v>-7.9592264317029839E-3</v>
      </c>
      <c r="P37" s="34">
        <f>$L$28/'Fixed data'!$C$7</f>
        <v>-7.9592264317029839E-3</v>
      </c>
      <c r="Q37" s="34">
        <f>$L$28/'Fixed data'!$C$7</f>
        <v>-7.9592264317029839E-3</v>
      </c>
      <c r="R37" s="34">
        <f>$L$28/'Fixed data'!$C$7</f>
        <v>-7.9592264317029839E-3</v>
      </c>
      <c r="S37" s="34">
        <f>$L$28/'Fixed data'!$C$7</f>
        <v>-7.9592264317029839E-3</v>
      </c>
      <c r="T37" s="34">
        <f>$L$28/'Fixed data'!$C$7</f>
        <v>-7.9592264317029839E-3</v>
      </c>
      <c r="U37" s="34">
        <f>$L$28/'Fixed data'!$C$7</f>
        <v>-7.9592264317029839E-3</v>
      </c>
      <c r="V37" s="34">
        <f>$L$28/'Fixed data'!$C$7</f>
        <v>-7.9592264317029839E-3</v>
      </c>
      <c r="W37" s="34">
        <f>$L$28/'Fixed data'!$C$7</f>
        <v>-7.9592264317029839E-3</v>
      </c>
      <c r="X37" s="34">
        <f>$L$28/'Fixed data'!$C$7</f>
        <v>-7.9592264317029839E-3</v>
      </c>
      <c r="Y37" s="34">
        <f>$L$28/'Fixed data'!$C$7</f>
        <v>-7.9592264317029839E-3</v>
      </c>
      <c r="Z37" s="34">
        <f>$L$28/'Fixed data'!$C$7</f>
        <v>-7.9592264317029839E-3</v>
      </c>
      <c r="AA37" s="34">
        <f>$L$28/'Fixed data'!$C$7</f>
        <v>-7.9592264317029839E-3</v>
      </c>
      <c r="AB37" s="34">
        <f>$L$28/'Fixed data'!$C$7</f>
        <v>-7.9592264317029839E-3</v>
      </c>
      <c r="AC37" s="34">
        <f>$L$28/'Fixed data'!$C$7</f>
        <v>-7.9592264317029839E-3</v>
      </c>
      <c r="AD37" s="34">
        <f>$L$28/'Fixed data'!$C$7</f>
        <v>-7.9592264317029839E-3</v>
      </c>
      <c r="AE37" s="34">
        <f>$L$28/'Fixed data'!$C$7</f>
        <v>-7.9592264317029839E-3</v>
      </c>
      <c r="AF37" s="34">
        <f>$L$28/'Fixed data'!$C$7</f>
        <v>-7.9592264317029839E-3</v>
      </c>
      <c r="AG37" s="34">
        <f>$L$28/'Fixed data'!$C$7</f>
        <v>-7.9592264317029839E-3</v>
      </c>
      <c r="AH37" s="34">
        <f>$L$28/'Fixed data'!$C$7</f>
        <v>-7.9592264317029839E-3</v>
      </c>
      <c r="AI37" s="34">
        <f>$L$28/'Fixed data'!$C$7</f>
        <v>-7.9592264317029839E-3</v>
      </c>
      <c r="AJ37" s="34">
        <f>$L$28/'Fixed data'!$C$7</f>
        <v>-7.9592264317029839E-3</v>
      </c>
      <c r="AK37" s="34">
        <f>$L$28/'Fixed data'!$C$7</f>
        <v>-7.9592264317029839E-3</v>
      </c>
      <c r="AL37" s="34">
        <f>$L$28/'Fixed data'!$C$7</f>
        <v>-7.9592264317029839E-3</v>
      </c>
      <c r="AM37" s="34">
        <f>$L$28/'Fixed data'!$C$7</f>
        <v>-7.9592264317029839E-3</v>
      </c>
      <c r="AN37" s="34">
        <f>$L$28/'Fixed data'!$C$7</f>
        <v>-7.9592264317029839E-3</v>
      </c>
      <c r="AO37" s="34">
        <f>$L$28/'Fixed data'!$C$7</f>
        <v>-7.9592264317029839E-3</v>
      </c>
      <c r="AP37" s="34">
        <f>$L$28/'Fixed data'!$C$7</f>
        <v>-7.9592264317029839E-3</v>
      </c>
      <c r="AQ37" s="34">
        <f>$L$28/'Fixed data'!$C$7</f>
        <v>-7.9592264317029839E-3</v>
      </c>
      <c r="AR37" s="34">
        <f>$L$28/'Fixed data'!$C$7</f>
        <v>-7.9592264317029839E-3</v>
      </c>
      <c r="AS37" s="34">
        <f>$L$28/'Fixed data'!$C$7</f>
        <v>-7.9592264317029839E-3</v>
      </c>
      <c r="AT37" s="34">
        <f>$L$28/'Fixed data'!$C$7</f>
        <v>-7.9592264317029839E-3</v>
      </c>
      <c r="AU37" s="34">
        <f>$L$28/'Fixed data'!$C$7</f>
        <v>-7.9592264317029839E-3</v>
      </c>
      <c r="AV37" s="34">
        <f>$L$28/'Fixed data'!$C$7</f>
        <v>-7.9592264317029839E-3</v>
      </c>
      <c r="AW37" s="34">
        <f>$L$28/'Fixed data'!$C$7</f>
        <v>-7.9592264317029839E-3</v>
      </c>
      <c r="AX37" s="34">
        <f>$L$28/'Fixed data'!$C$7</f>
        <v>-7.9592264317029839E-3</v>
      </c>
      <c r="AY37" s="34">
        <f>$L$28/'Fixed data'!$C$7</f>
        <v>-7.9592264317029839E-3</v>
      </c>
      <c r="AZ37" s="34">
        <f>$L$28/'Fixed data'!$C$7</f>
        <v>-7.9592264317029839E-3</v>
      </c>
      <c r="BA37" s="34">
        <f>$L$28/'Fixed data'!$C$7</f>
        <v>-7.9592264317029839E-3</v>
      </c>
      <c r="BB37" s="34">
        <f>$L$28/'Fixed data'!$C$7</f>
        <v>-7.9592264317029839E-3</v>
      </c>
      <c r="BC37" s="34">
        <f>$L$28/'Fixed data'!$C$7</f>
        <v>-7.9592264317029839E-3</v>
      </c>
      <c r="BD37" s="34">
        <f>$L$28/'Fixed data'!$C$7</f>
        <v>-7.9592264317029839E-3</v>
      </c>
    </row>
    <row r="38" spans="1:57" ht="16.5" hidden="1" customHeight="1" outlineLevel="1" x14ac:dyDescent="0.35">
      <c r="A38" s="115"/>
      <c r="B38" s="9" t="s">
        <v>109</v>
      </c>
      <c r="C38" s="11" t="s">
        <v>131</v>
      </c>
      <c r="D38" s="9" t="s">
        <v>40</v>
      </c>
      <c r="F38" s="34"/>
      <c r="G38" s="34"/>
      <c r="H38" s="34"/>
      <c r="I38" s="34"/>
      <c r="J38" s="34"/>
      <c r="K38" s="34"/>
      <c r="L38" s="34"/>
      <c r="M38" s="34"/>
      <c r="N38" s="34">
        <f>$M$28/'Fixed data'!$C$7</f>
        <v>8.9010175058193343E-4</v>
      </c>
      <c r="O38" s="34">
        <f>$M$28/'Fixed data'!$C$7</f>
        <v>8.9010175058193343E-4</v>
      </c>
      <c r="P38" s="34">
        <f>$M$28/'Fixed data'!$C$7</f>
        <v>8.9010175058193343E-4</v>
      </c>
      <c r="Q38" s="34">
        <f>$M$28/'Fixed data'!$C$7</f>
        <v>8.9010175058193343E-4</v>
      </c>
      <c r="R38" s="34">
        <f>$M$28/'Fixed data'!$C$7</f>
        <v>8.9010175058193343E-4</v>
      </c>
      <c r="S38" s="34">
        <f>$M$28/'Fixed data'!$C$7</f>
        <v>8.9010175058193343E-4</v>
      </c>
      <c r="T38" s="34">
        <f>$M$28/'Fixed data'!$C$7</f>
        <v>8.9010175058193343E-4</v>
      </c>
      <c r="U38" s="34">
        <f>$M$28/'Fixed data'!$C$7</f>
        <v>8.9010175058193343E-4</v>
      </c>
      <c r="V38" s="34">
        <f>$M$28/'Fixed data'!$C$7</f>
        <v>8.9010175058193343E-4</v>
      </c>
      <c r="W38" s="34">
        <f>$M$28/'Fixed data'!$C$7</f>
        <v>8.9010175058193343E-4</v>
      </c>
      <c r="X38" s="34">
        <f>$M$28/'Fixed data'!$C$7</f>
        <v>8.9010175058193343E-4</v>
      </c>
      <c r="Y38" s="34">
        <f>$M$28/'Fixed data'!$C$7</f>
        <v>8.9010175058193343E-4</v>
      </c>
      <c r="Z38" s="34">
        <f>$M$28/'Fixed data'!$C$7</f>
        <v>8.9010175058193343E-4</v>
      </c>
      <c r="AA38" s="34">
        <f>$M$28/'Fixed data'!$C$7</f>
        <v>8.9010175058193343E-4</v>
      </c>
      <c r="AB38" s="34">
        <f>$M$28/'Fixed data'!$C$7</f>
        <v>8.9010175058193343E-4</v>
      </c>
      <c r="AC38" s="34">
        <f>$M$28/'Fixed data'!$C$7</f>
        <v>8.9010175058193343E-4</v>
      </c>
      <c r="AD38" s="34">
        <f>$M$28/'Fixed data'!$C$7</f>
        <v>8.9010175058193343E-4</v>
      </c>
      <c r="AE38" s="34">
        <f>$M$28/'Fixed data'!$C$7</f>
        <v>8.9010175058193343E-4</v>
      </c>
      <c r="AF38" s="34">
        <f>$M$28/'Fixed data'!$C$7</f>
        <v>8.9010175058193343E-4</v>
      </c>
      <c r="AG38" s="34">
        <f>$M$28/'Fixed data'!$C$7</f>
        <v>8.9010175058193343E-4</v>
      </c>
      <c r="AH38" s="34">
        <f>$M$28/'Fixed data'!$C$7</f>
        <v>8.9010175058193343E-4</v>
      </c>
      <c r="AI38" s="34">
        <f>$M$28/'Fixed data'!$C$7</f>
        <v>8.9010175058193343E-4</v>
      </c>
      <c r="AJ38" s="34">
        <f>$M$28/'Fixed data'!$C$7</f>
        <v>8.9010175058193343E-4</v>
      </c>
      <c r="AK38" s="34">
        <f>$M$28/'Fixed data'!$C$7</f>
        <v>8.9010175058193343E-4</v>
      </c>
      <c r="AL38" s="34">
        <f>$M$28/'Fixed data'!$C$7</f>
        <v>8.9010175058193343E-4</v>
      </c>
      <c r="AM38" s="34">
        <f>$M$28/'Fixed data'!$C$7</f>
        <v>8.9010175058193343E-4</v>
      </c>
      <c r="AN38" s="34">
        <f>$M$28/'Fixed data'!$C$7</f>
        <v>8.9010175058193343E-4</v>
      </c>
      <c r="AO38" s="34">
        <f>$M$28/'Fixed data'!$C$7</f>
        <v>8.9010175058193343E-4</v>
      </c>
      <c r="AP38" s="34">
        <f>$M$28/'Fixed data'!$C$7</f>
        <v>8.9010175058193343E-4</v>
      </c>
      <c r="AQ38" s="34">
        <f>$M$28/'Fixed data'!$C$7</f>
        <v>8.9010175058193343E-4</v>
      </c>
      <c r="AR38" s="34">
        <f>$M$28/'Fixed data'!$C$7</f>
        <v>8.9010175058193343E-4</v>
      </c>
      <c r="AS38" s="34">
        <f>$M$28/'Fixed data'!$C$7</f>
        <v>8.9010175058193343E-4</v>
      </c>
      <c r="AT38" s="34">
        <f>$M$28/'Fixed data'!$C$7</f>
        <v>8.9010175058193343E-4</v>
      </c>
      <c r="AU38" s="34">
        <f>$M$28/'Fixed data'!$C$7</f>
        <v>8.9010175058193343E-4</v>
      </c>
      <c r="AV38" s="34">
        <f>$M$28/'Fixed data'!$C$7</f>
        <v>8.9010175058193343E-4</v>
      </c>
      <c r="AW38" s="34">
        <f>$M$28/'Fixed data'!$C$7</f>
        <v>8.9010175058193343E-4</v>
      </c>
      <c r="AX38" s="34">
        <f>$M$28/'Fixed data'!$C$7</f>
        <v>8.9010175058193343E-4</v>
      </c>
      <c r="AY38" s="34">
        <f>$M$28/'Fixed data'!$C$7</f>
        <v>8.9010175058193343E-4</v>
      </c>
      <c r="AZ38" s="34">
        <f>$M$28/'Fixed data'!$C$7</f>
        <v>8.9010175058193343E-4</v>
      </c>
      <c r="BA38" s="34">
        <f>$M$28/'Fixed data'!$C$7</f>
        <v>8.9010175058193343E-4</v>
      </c>
      <c r="BB38" s="34">
        <f>$M$28/'Fixed data'!$C$7</f>
        <v>8.9010175058193343E-4</v>
      </c>
      <c r="BC38" s="34">
        <f>$M$28/'Fixed data'!$C$7</f>
        <v>8.9010175058193343E-4</v>
      </c>
      <c r="BD38" s="34">
        <f>$M$28/'Fixed data'!$C$7</f>
        <v>8.9010175058193343E-4</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1.0000107936198089E-3</v>
      </c>
      <c r="P39" s="34">
        <f>$N$28/'Fixed data'!$C$7</f>
        <v>1.0000107936198089E-3</v>
      </c>
      <c r="Q39" s="34">
        <f>$N$28/'Fixed data'!$C$7</f>
        <v>1.0000107936198089E-3</v>
      </c>
      <c r="R39" s="34">
        <f>$N$28/'Fixed data'!$C$7</f>
        <v>1.0000107936198089E-3</v>
      </c>
      <c r="S39" s="34">
        <f>$N$28/'Fixed data'!$C$7</f>
        <v>1.0000107936198089E-3</v>
      </c>
      <c r="T39" s="34">
        <f>$N$28/'Fixed data'!$C$7</f>
        <v>1.0000107936198089E-3</v>
      </c>
      <c r="U39" s="34">
        <f>$N$28/'Fixed data'!$C$7</f>
        <v>1.0000107936198089E-3</v>
      </c>
      <c r="V39" s="34">
        <f>$N$28/'Fixed data'!$C$7</f>
        <v>1.0000107936198089E-3</v>
      </c>
      <c r="W39" s="34">
        <f>$N$28/'Fixed data'!$C$7</f>
        <v>1.0000107936198089E-3</v>
      </c>
      <c r="X39" s="34">
        <f>$N$28/'Fixed data'!$C$7</f>
        <v>1.0000107936198089E-3</v>
      </c>
      <c r="Y39" s="34">
        <f>$N$28/'Fixed data'!$C$7</f>
        <v>1.0000107936198089E-3</v>
      </c>
      <c r="Z39" s="34">
        <f>$N$28/'Fixed data'!$C$7</f>
        <v>1.0000107936198089E-3</v>
      </c>
      <c r="AA39" s="34">
        <f>$N$28/'Fixed data'!$C$7</f>
        <v>1.0000107936198089E-3</v>
      </c>
      <c r="AB39" s="34">
        <f>$N$28/'Fixed data'!$C$7</f>
        <v>1.0000107936198089E-3</v>
      </c>
      <c r="AC39" s="34">
        <f>$N$28/'Fixed data'!$C$7</f>
        <v>1.0000107936198089E-3</v>
      </c>
      <c r="AD39" s="34">
        <f>$N$28/'Fixed data'!$C$7</f>
        <v>1.0000107936198089E-3</v>
      </c>
      <c r="AE39" s="34">
        <f>$N$28/'Fixed data'!$C$7</f>
        <v>1.0000107936198089E-3</v>
      </c>
      <c r="AF39" s="34">
        <f>$N$28/'Fixed data'!$C$7</f>
        <v>1.0000107936198089E-3</v>
      </c>
      <c r="AG39" s="34">
        <f>$N$28/'Fixed data'!$C$7</f>
        <v>1.0000107936198089E-3</v>
      </c>
      <c r="AH39" s="34">
        <f>$N$28/'Fixed data'!$C$7</f>
        <v>1.0000107936198089E-3</v>
      </c>
      <c r="AI39" s="34">
        <f>$N$28/'Fixed data'!$C$7</f>
        <v>1.0000107936198089E-3</v>
      </c>
      <c r="AJ39" s="34">
        <f>$N$28/'Fixed data'!$C$7</f>
        <v>1.0000107936198089E-3</v>
      </c>
      <c r="AK39" s="34">
        <f>$N$28/'Fixed data'!$C$7</f>
        <v>1.0000107936198089E-3</v>
      </c>
      <c r="AL39" s="34">
        <f>$N$28/'Fixed data'!$C$7</f>
        <v>1.0000107936198089E-3</v>
      </c>
      <c r="AM39" s="34">
        <f>$N$28/'Fixed data'!$C$7</f>
        <v>1.0000107936198089E-3</v>
      </c>
      <c r="AN39" s="34">
        <f>$N$28/'Fixed data'!$C$7</f>
        <v>1.0000107936198089E-3</v>
      </c>
      <c r="AO39" s="34">
        <f>$N$28/'Fixed data'!$C$7</f>
        <v>1.0000107936198089E-3</v>
      </c>
      <c r="AP39" s="34">
        <f>$N$28/'Fixed data'!$C$7</f>
        <v>1.0000107936198089E-3</v>
      </c>
      <c r="AQ39" s="34">
        <f>$N$28/'Fixed data'!$C$7</f>
        <v>1.0000107936198089E-3</v>
      </c>
      <c r="AR39" s="34">
        <f>$N$28/'Fixed data'!$C$7</f>
        <v>1.0000107936198089E-3</v>
      </c>
      <c r="AS39" s="34">
        <f>$N$28/'Fixed data'!$C$7</f>
        <v>1.0000107936198089E-3</v>
      </c>
      <c r="AT39" s="34">
        <f>$N$28/'Fixed data'!$C$7</f>
        <v>1.0000107936198089E-3</v>
      </c>
      <c r="AU39" s="34">
        <f>$N$28/'Fixed data'!$C$7</f>
        <v>1.0000107936198089E-3</v>
      </c>
      <c r="AV39" s="34">
        <f>$N$28/'Fixed data'!$C$7</f>
        <v>1.0000107936198089E-3</v>
      </c>
      <c r="AW39" s="34">
        <f>$N$28/'Fixed data'!$C$7</f>
        <v>1.0000107936198089E-3</v>
      </c>
      <c r="AX39" s="34">
        <f>$N$28/'Fixed data'!$C$7</f>
        <v>1.0000107936198089E-3</v>
      </c>
      <c r="AY39" s="34">
        <f>$N$28/'Fixed data'!$C$7</f>
        <v>1.0000107936198089E-3</v>
      </c>
      <c r="AZ39" s="34">
        <f>$N$28/'Fixed data'!$C$7</f>
        <v>1.0000107936198089E-3</v>
      </c>
      <c r="BA39" s="34">
        <f>$N$28/'Fixed data'!$C$7</f>
        <v>1.0000107936198089E-3</v>
      </c>
      <c r="BB39" s="34">
        <f>$N$28/'Fixed data'!$C$7</f>
        <v>1.0000107936198089E-3</v>
      </c>
      <c r="BC39" s="34">
        <f>$N$28/'Fixed data'!$C$7</f>
        <v>1.0000107936198089E-3</v>
      </c>
      <c r="BD39" s="34">
        <f>$N$28/'Fixed data'!$C$7</f>
        <v>1.0000107936198089E-3</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1.1173633439611958E-3</v>
      </c>
      <c r="Q40" s="34">
        <f>$O$28/'Fixed data'!$C$7</f>
        <v>1.1173633439611958E-3</v>
      </c>
      <c r="R40" s="34">
        <f>$O$28/'Fixed data'!$C$7</f>
        <v>1.1173633439611958E-3</v>
      </c>
      <c r="S40" s="34">
        <f>$O$28/'Fixed data'!$C$7</f>
        <v>1.1173633439611958E-3</v>
      </c>
      <c r="T40" s="34">
        <f>$O$28/'Fixed data'!$C$7</f>
        <v>1.1173633439611958E-3</v>
      </c>
      <c r="U40" s="34">
        <f>$O$28/'Fixed data'!$C$7</f>
        <v>1.1173633439611958E-3</v>
      </c>
      <c r="V40" s="34">
        <f>$O$28/'Fixed data'!$C$7</f>
        <v>1.1173633439611958E-3</v>
      </c>
      <c r="W40" s="34">
        <f>$O$28/'Fixed data'!$C$7</f>
        <v>1.1173633439611958E-3</v>
      </c>
      <c r="X40" s="34">
        <f>$O$28/'Fixed data'!$C$7</f>
        <v>1.1173633439611958E-3</v>
      </c>
      <c r="Y40" s="34">
        <f>$O$28/'Fixed data'!$C$7</f>
        <v>1.1173633439611958E-3</v>
      </c>
      <c r="Z40" s="34">
        <f>$O$28/'Fixed data'!$C$7</f>
        <v>1.1173633439611958E-3</v>
      </c>
      <c r="AA40" s="34">
        <f>$O$28/'Fixed data'!$C$7</f>
        <v>1.1173633439611958E-3</v>
      </c>
      <c r="AB40" s="34">
        <f>$O$28/'Fixed data'!$C$7</f>
        <v>1.1173633439611958E-3</v>
      </c>
      <c r="AC40" s="34">
        <f>$O$28/'Fixed data'!$C$7</f>
        <v>1.1173633439611958E-3</v>
      </c>
      <c r="AD40" s="34">
        <f>$O$28/'Fixed data'!$C$7</f>
        <v>1.1173633439611958E-3</v>
      </c>
      <c r="AE40" s="34">
        <f>$O$28/'Fixed data'!$C$7</f>
        <v>1.1173633439611958E-3</v>
      </c>
      <c r="AF40" s="34">
        <f>$O$28/'Fixed data'!$C$7</f>
        <v>1.1173633439611958E-3</v>
      </c>
      <c r="AG40" s="34">
        <f>$O$28/'Fixed data'!$C$7</f>
        <v>1.1173633439611958E-3</v>
      </c>
      <c r="AH40" s="34">
        <f>$O$28/'Fixed data'!$C$7</f>
        <v>1.1173633439611958E-3</v>
      </c>
      <c r="AI40" s="34">
        <f>$O$28/'Fixed data'!$C$7</f>
        <v>1.1173633439611958E-3</v>
      </c>
      <c r="AJ40" s="34">
        <f>$O$28/'Fixed data'!$C$7</f>
        <v>1.1173633439611958E-3</v>
      </c>
      <c r="AK40" s="34">
        <f>$O$28/'Fixed data'!$C$7</f>
        <v>1.1173633439611958E-3</v>
      </c>
      <c r="AL40" s="34">
        <f>$O$28/'Fixed data'!$C$7</f>
        <v>1.1173633439611958E-3</v>
      </c>
      <c r="AM40" s="34">
        <f>$O$28/'Fixed data'!$C$7</f>
        <v>1.1173633439611958E-3</v>
      </c>
      <c r="AN40" s="34">
        <f>$O$28/'Fixed data'!$C$7</f>
        <v>1.1173633439611958E-3</v>
      </c>
      <c r="AO40" s="34">
        <f>$O$28/'Fixed data'!$C$7</f>
        <v>1.1173633439611958E-3</v>
      </c>
      <c r="AP40" s="34">
        <f>$O$28/'Fixed data'!$C$7</f>
        <v>1.1173633439611958E-3</v>
      </c>
      <c r="AQ40" s="34">
        <f>$O$28/'Fixed data'!$C$7</f>
        <v>1.1173633439611958E-3</v>
      </c>
      <c r="AR40" s="34">
        <f>$O$28/'Fixed data'!$C$7</f>
        <v>1.1173633439611958E-3</v>
      </c>
      <c r="AS40" s="34">
        <f>$O$28/'Fixed data'!$C$7</f>
        <v>1.1173633439611958E-3</v>
      </c>
      <c r="AT40" s="34">
        <f>$O$28/'Fixed data'!$C$7</f>
        <v>1.1173633439611958E-3</v>
      </c>
      <c r="AU40" s="34">
        <f>$O$28/'Fixed data'!$C$7</f>
        <v>1.1173633439611958E-3</v>
      </c>
      <c r="AV40" s="34">
        <f>$O$28/'Fixed data'!$C$7</f>
        <v>1.1173633439611958E-3</v>
      </c>
      <c r="AW40" s="34">
        <f>$O$28/'Fixed data'!$C$7</f>
        <v>1.1173633439611958E-3</v>
      </c>
      <c r="AX40" s="34">
        <f>$O$28/'Fixed data'!$C$7</f>
        <v>1.1173633439611958E-3</v>
      </c>
      <c r="AY40" s="34">
        <f>$O$28/'Fixed data'!$C$7</f>
        <v>1.1173633439611958E-3</v>
      </c>
      <c r="AZ40" s="34">
        <f>$O$28/'Fixed data'!$C$7</f>
        <v>1.1173633439611958E-3</v>
      </c>
      <c r="BA40" s="34">
        <f>$O$28/'Fixed data'!$C$7</f>
        <v>1.1173633439611958E-3</v>
      </c>
      <c r="BB40" s="34">
        <f>$O$28/'Fixed data'!$C$7</f>
        <v>1.1173633439611958E-3</v>
      </c>
      <c r="BC40" s="34">
        <f>$O$28/'Fixed data'!$C$7</f>
        <v>1.1173633439611958E-3</v>
      </c>
      <c r="BD40" s="34">
        <f>$O$28/'Fixed data'!$C$7</f>
        <v>1.1173633439611958E-3</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1.2424060983701514E-3</v>
      </c>
      <c r="R41" s="34">
        <f>$P$28/'Fixed data'!$C$7</f>
        <v>1.2424060983701514E-3</v>
      </c>
      <c r="S41" s="34">
        <f>$P$28/'Fixed data'!$C$7</f>
        <v>1.2424060983701514E-3</v>
      </c>
      <c r="T41" s="34">
        <f>$P$28/'Fixed data'!$C$7</f>
        <v>1.2424060983701514E-3</v>
      </c>
      <c r="U41" s="34">
        <f>$P$28/'Fixed data'!$C$7</f>
        <v>1.2424060983701514E-3</v>
      </c>
      <c r="V41" s="34">
        <f>$P$28/'Fixed data'!$C$7</f>
        <v>1.2424060983701514E-3</v>
      </c>
      <c r="W41" s="34">
        <f>$P$28/'Fixed data'!$C$7</f>
        <v>1.2424060983701514E-3</v>
      </c>
      <c r="X41" s="34">
        <f>$P$28/'Fixed data'!$C$7</f>
        <v>1.2424060983701514E-3</v>
      </c>
      <c r="Y41" s="34">
        <f>$P$28/'Fixed data'!$C$7</f>
        <v>1.2424060983701514E-3</v>
      </c>
      <c r="Z41" s="34">
        <f>$P$28/'Fixed data'!$C$7</f>
        <v>1.2424060983701514E-3</v>
      </c>
      <c r="AA41" s="34">
        <f>$P$28/'Fixed data'!$C$7</f>
        <v>1.2424060983701514E-3</v>
      </c>
      <c r="AB41" s="34">
        <f>$P$28/'Fixed data'!$C$7</f>
        <v>1.2424060983701514E-3</v>
      </c>
      <c r="AC41" s="34">
        <f>$P$28/'Fixed data'!$C$7</f>
        <v>1.2424060983701514E-3</v>
      </c>
      <c r="AD41" s="34">
        <f>$P$28/'Fixed data'!$C$7</f>
        <v>1.2424060983701514E-3</v>
      </c>
      <c r="AE41" s="34">
        <f>$P$28/'Fixed data'!$C$7</f>
        <v>1.2424060983701514E-3</v>
      </c>
      <c r="AF41" s="34">
        <f>$P$28/'Fixed data'!$C$7</f>
        <v>1.2424060983701514E-3</v>
      </c>
      <c r="AG41" s="34">
        <f>$P$28/'Fixed data'!$C$7</f>
        <v>1.2424060983701514E-3</v>
      </c>
      <c r="AH41" s="34">
        <f>$P$28/'Fixed data'!$C$7</f>
        <v>1.2424060983701514E-3</v>
      </c>
      <c r="AI41" s="34">
        <f>$P$28/'Fixed data'!$C$7</f>
        <v>1.2424060983701514E-3</v>
      </c>
      <c r="AJ41" s="34">
        <f>$P$28/'Fixed data'!$C$7</f>
        <v>1.2424060983701514E-3</v>
      </c>
      <c r="AK41" s="34">
        <f>$P$28/'Fixed data'!$C$7</f>
        <v>1.2424060983701514E-3</v>
      </c>
      <c r="AL41" s="34">
        <f>$P$28/'Fixed data'!$C$7</f>
        <v>1.2424060983701514E-3</v>
      </c>
      <c r="AM41" s="34">
        <f>$P$28/'Fixed data'!$C$7</f>
        <v>1.2424060983701514E-3</v>
      </c>
      <c r="AN41" s="34">
        <f>$P$28/'Fixed data'!$C$7</f>
        <v>1.2424060983701514E-3</v>
      </c>
      <c r="AO41" s="34">
        <f>$P$28/'Fixed data'!$C$7</f>
        <v>1.2424060983701514E-3</v>
      </c>
      <c r="AP41" s="34">
        <f>$P$28/'Fixed data'!$C$7</f>
        <v>1.2424060983701514E-3</v>
      </c>
      <c r="AQ41" s="34">
        <f>$P$28/'Fixed data'!$C$7</f>
        <v>1.2424060983701514E-3</v>
      </c>
      <c r="AR41" s="34">
        <f>$P$28/'Fixed data'!$C$7</f>
        <v>1.2424060983701514E-3</v>
      </c>
      <c r="AS41" s="34">
        <f>$P$28/'Fixed data'!$C$7</f>
        <v>1.2424060983701514E-3</v>
      </c>
      <c r="AT41" s="34">
        <f>$P$28/'Fixed data'!$C$7</f>
        <v>1.2424060983701514E-3</v>
      </c>
      <c r="AU41" s="34">
        <f>$P$28/'Fixed data'!$C$7</f>
        <v>1.2424060983701514E-3</v>
      </c>
      <c r="AV41" s="34">
        <f>$P$28/'Fixed data'!$C$7</f>
        <v>1.2424060983701514E-3</v>
      </c>
      <c r="AW41" s="34">
        <f>$P$28/'Fixed data'!$C$7</f>
        <v>1.2424060983701514E-3</v>
      </c>
      <c r="AX41" s="34">
        <f>$P$28/'Fixed data'!$C$7</f>
        <v>1.2424060983701514E-3</v>
      </c>
      <c r="AY41" s="34">
        <f>$P$28/'Fixed data'!$C$7</f>
        <v>1.2424060983701514E-3</v>
      </c>
      <c r="AZ41" s="34">
        <f>$P$28/'Fixed data'!$C$7</f>
        <v>1.2424060983701514E-3</v>
      </c>
      <c r="BA41" s="34">
        <f>$P$28/'Fixed data'!$C$7</f>
        <v>1.2424060983701514E-3</v>
      </c>
      <c r="BB41" s="34">
        <f>$P$28/'Fixed data'!$C$7</f>
        <v>1.2424060983701514E-3</v>
      </c>
      <c r="BC41" s="34">
        <f>$P$28/'Fixed data'!$C$7</f>
        <v>1.2424060983701514E-3</v>
      </c>
      <c r="BD41" s="34">
        <f>$P$28/'Fixed data'!$C$7</f>
        <v>1.2424060983701514E-3</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1.3753860450410203E-3</v>
      </c>
      <c r="S42" s="34">
        <f>$Q$28/'Fixed data'!$C$7</f>
        <v>1.3753860450410203E-3</v>
      </c>
      <c r="T42" s="34">
        <f>$Q$28/'Fixed data'!$C$7</f>
        <v>1.3753860450410203E-3</v>
      </c>
      <c r="U42" s="34">
        <f>$Q$28/'Fixed data'!$C$7</f>
        <v>1.3753860450410203E-3</v>
      </c>
      <c r="V42" s="34">
        <f>$Q$28/'Fixed data'!$C$7</f>
        <v>1.3753860450410203E-3</v>
      </c>
      <c r="W42" s="34">
        <f>$Q$28/'Fixed data'!$C$7</f>
        <v>1.3753860450410203E-3</v>
      </c>
      <c r="X42" s="34">
        <f>$Q$28/'Fixed data'!$C$7</f>
        <v>1.3753860450410203E-3</v>
      </c>
      <c r="Y42" s="34">
        <f>$Q$28/'Fixed data'!$C$7</f>
        <v>1.3753860450410203E-3</v>
      </c>
      <c r="Z42" s="34">
        <f>$Q$28/'Fixed data'!$C$7</f>
        <v>1.3753860450410203E-3</v>
      </c>
      <c r="AA42" s="34">
        <f>$Q$28/'Fixed data'!$C$7</f>
        <v>1.3753860450410203E-3</v>
      </c>
      <c r="AB42" s="34">
        <f>$Q$28/'Fixed data'!$C$7</f>
        <v>1.3753860450410203E-3</v>
      </c>
      <c r="AC42" s="34">
        <f>$Q$28/'Fixed data'!$C$7</f>
        <v>1.3753860450410203E-3</v>
      </c>
      <c r="AD42" s="34">
        <f>$Q$28/'Fixed data'!$C$7</f>
        <v>1.3753860450410203E-3</v>
      </c>
      <c r="AE42" s="34">
        <f>$Q$28/'Fixed data'!$C$7</f>
        <v>1.3753860450410203E-3</v>
      </c>
      <c r="AF42" s="34">
        <f>$Q$28/'Fixed data'!$C$7</f>
        <v>1.3753860450410203E-3</v>
      </c>
      <c r="AG42" s="34">
        <f>$Q$28/'Fixed data'!$C$7</f>
        <v>1.3753860450410203E-3</v>
      </c>
      <c r="AH42" s="34">
        <f>$Q$28/'Fixed data'!$C$7</f>
        <v>1.3753860450410203E-3</v>
      </c>
      <c r="AI42" s="34">
        <f>$Q$28/'Fixed data'!$C$7</f>
        <v>1.3753860450410203E-3</v>
      </c>
      <c r="AJ42" s="34">
        <f>$Q$28/'Fixed data'!$C$7</f>
        <v>1.3753860450410203E-3</v>
      </c>
      <c r="AK42" s="34">
        <f>$Q$28/'Fixed data'!$C$7</f>
        <v>1.3753860450410203E-3</v>
      </c>
      <c r="AL42" s="34">
        <f>$Q$28/'Fixed data'!$C$7</f>
        <v>1.3753860450410203E-3</v>
      </c>
      <c r="AM42" s="34">
        <f>$Q$28/'Fixed data'!$C$7</f>
        <v>1.3753860450410203E-3</v>
      </c>
      <c r="AN42" s="34">
        <f>$Q$28/'Fixed data'!$C$7</f>
        <v>1.3753860450410203E-3</v>
      </c>
      <c r="AO42" s="34">
        <f>$Q$28/'Fixed data'!$C$7</f>
        <v>1.3753860450410203E-3</v>
      </c>
      <c r="AP42" s="34">
        <f>$Q$28/'Fixed data'!$C$7</f>
        <v>1.3753860450410203E-3</v>
      </c>
      <c r="AQ42" s="34">
        <f>$Q$28/'Fixed data'!$C$7</f>
        <v>1.3753860450410203E-3</v>
      </c>
      <c r="AR42" s="34">
        <f>$Q$28/'Fixed data'!$C$7</f>
        <v>1.3753860450410203E-3</v>
      </c>
      <c r="AS42" s="34">
        <f>$Q$28/'Fixed data'!$C$7</f>
        <v>1.3753860450410203E-3</v>
      </c>
      <c r="AT42" s="34">
        <f>$Q$28/'Fixed data'!$C$7</f>
        <v>1.3753860450410203E-3</v>
      </c>
      <c r="AU42" s="34">
        <f>$Q$28/'Fixed data'!$C$7</f>
        <v>1.3753860450410203E-3</v>
      </c>
      <c r="AV42" s="34">
        <f>$Q$28/'Fixed data'!$C$7</f>
        <v>1.3753860450410203E-3</v>
      </c>
      <c r="AW42" s="34">
        <f>$Q$28/'Fixed data'!$C$7</f>
        <v>1.3753860450410203E-3</v>
      </c>
      <c r="AX42" s="34">
        <f>$Q$28/'Fixed data'!$C$7</f>
        <v>1.3753860450410203E-3</v>
      </c>
      <c r="AY42" s="34">
        <f>$Q$28/'Fixed data'!$C$7</f>
        <v>1.3753860450410203E-3</v>
      </c>
      <c r="AZ42" s="34">
        <f>$Q$28/'Fixed data'!$C$7</f>
        <v>1.3753860450410203E-3</v>
      </c>
      <c r="BA42" s="34">
        <f>$Q$28/'Fixed data'!$C$7</f>
        <v>1.3753860450410203E-3</v>
      </c>
      <c r="BB42" s="34">
        <f>$Q$28/'Fixed data'!$C$7</f>
        <v>1.3753860450410203E-3</v>
      </c>
      <c r="BC42" s="34">
        <f>$Q$28/'Fixed data'!$C$7</f>
        <v>1.3753860450410203E-3</v>
      </c>
      <c r="BD42" s="34">
        <f>$Q$28/'Fixed data'!$C$7</f>
        <v>1.3753860450410203E-3</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1.514297120556659E-3</v>
      </c>
      <c r="T43" s="34">
        <f>$R$28/'Fixed data'!$C$7</f>
        <v>1.514297120556659E-3</v>
      </c>
      <c r="U43" s="34">
        <f>$R$28/'Fixed data'!$C$7</f>
        <v>1.514297120556659E-3</v>
      </c>
      <c r="V43" s="34">
        <f>$R$28/'Fixed data'!$C$7</f>
        <v>1.514297120556659E-3</v>
      </c>
      <c r="W43" s="34">
        <f>$R$28/'Fixed data'!$C$7</f>
        <v>1.514297120556659E-3</v>
      </c>
      <c r="X43" s="34">
        <f>$R$28/'Fixed data'!$C$7</f>
        <v>1.514297120556659E-3</v>
      </c>
      <c r="Y43" s="34">
        <f>$R$28/'Fixed data'!$C$7</f>
        <v>1.514297120556659E-3</v>
      </c>
      <c r="Z43" s="34">
        <f>$R$28/'Fixed data'!$C$7</f>
        <v>1.514297120556659E-3</v>
      </c>
      <c r="AA43" s="34">
        <f>$R$28/'Fixed data'!$C$7</f>
        <v>1.514297120556659E-3</v>
      </c>
      <c r="AB43" s="34">
        <f>$R$28/'Fixed data'!$C$7</f>
        <v>1.514297120556659E-3</v>
      </c>
      <c r="AC43" s="34">
        <f>$R$28/'Fixed data'!$C$7</f>
        <v>1.514297120556659E-3</v>
      </c>
      <c r="AD43" s="34">
        <f>$R$28/'Fixed data'!$C$7</f>
        <v>1.514297120556659E-3</v>
      </c>
      <c r="AE43" s="34">
        <f>$R$28/'Fixed data'!$C$7</f>
        <v>1.514297120556659E-3</v>
      </c>
      <c r="AF43" s="34">
        <f>$R$28/'Fixed data'!$C$7</f>
        <v>1.514297120556659E-3</v>
      </c>
      <c r="AG43" s="34">
        <f>$R$28/'Fixed data'!$C$7</f>
        <v>1.514297120556659E-3</v>
      </c>
      <c r="AH43" s="34">
        <f>$R$28/'Fixed data'!$C$7</f>
        <v>1.514297120556659E-3</v>
      </c>
      <c r="AI43" s="34">
        <f>$R$28/'Fixed data'!$C$7</f>
        <v>1.514297120556659E-3</v>
      </c>
      <c r="AJ43" s="34">
        <f>$R$28/'Fixed data'!$C$7</f>
        <v>1.514297120556659E-3</v>
      </c>
      <c r="AK43" s="34">
        <f>$R$28/'Fixed data'!$C$7</f>
        <v>1.514297120556659E-3</v>
      </c>
      <c r="AL43" s="34">
        <f>$R$28/'Fixed data'!$C$7</f>
        <v>1.514297120556659E-3</v>
      </c>
      <c r="AM43" s="34">
        <f>$R$28/'Fixed data'!$C$7</f>
        <v>1.514297120556659E-3</v>
      </c>
      <c r="AN43" s="34">
        <f>$R$28/'Fixed data'!$C$7</f>
        <v>1.514297120556659E-3</v>
      </c>
      <c r="AO43" s="34">
        <f>$R$28/'Fixed data'!$C$7</f>
        <v>1.514297120556659E-3</v>
      </c>
      <c r="AP43" s="34">
        <f>$R$28/'Fixed data'!$C$7</f>
        <v>1.514297120556659E-3</v>
      </c>
      <c r="AQ43" s="34">
        <f>$R$28/'Fixed data'!$C$7</f>
        <v>1.514297120556659E-3</v>
      </c>
      <c r="AR43" s="34">
        <f>$R$28/'Fixed data'!$C$7</f>
        <v>1.514297120556659E-3</v>
      </c>
      <c r="AS43" s="34">
        <f>$R$28/'Fixed data'!$C$7</f>
        <v>1.514297120556659E-3</v>
      </c>
      <c r="AT43" s="34">
        <f>$R$28/'Fixed data'!$C$7</f>
        <v>1.514297120556659E-3</v>
      </c>
      <c r="AU43" s="34">
        <f>$R$28/'Fixed data'!$C$7</f>
        <v>1.514297120556659E-3</v>
      </c>
      <c r="AV43" s="34">
        <f>$R$28/'Fixed data'!$C$7</f>
        <v>1.514297120556659E-3</v>
      </c>
      <c r="AW43" s="34">
        <f>$R$28/'Fixed data'!$C$7</f>
        <v>1.514297120556659E-3</v>
      </c>
      <c r="AX43" s="34">
        <f>$R$28/'Fixed data'!$C$7</f>
        <v>1.514297120556659E-3</v>
      </c>
      <c r="AY43" s="34">
        <f>$R$28/'Fixed data'!$C$7</f>
        <v>1.514297120556659E-3</v>
      </c>
      <c r="AZ43" s="34">
        <f>$R$28/'Fixed data'!$C$7</f>
        <v>1.514297120556659E-3</v>
      </c>
      <c r="BA43" s="34">
        <f>$R$28/'Fixed data'!$C$7</f>
        <v>1.514297120556659E-3</v>
      </c>
      <c r="BB43" s="34">
        <f>$R$28/'Fixed data'!$C$7</f>
        <v>1.514297120556659E-3</v>
      </c>
      <c r="BC43" s="34">
        <f>$R$28/'Fixed data'!$C$7</f>
        <v>1.514297120556659E-3</v>
      </c>
      <c r="BD43" s="34">
        <f>$R$28/'Fixed data'!$C$7</f>
        <v>1.514297120556659E-3</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1.6320289806335856E-3</v>
      </c>
      <c r="U44" s="34">
        <f>$S$28/'Fixed data'!$C$7</f>
        <v>1.6320289806335856E-3</v>
      </c>
      <c r="V44" s="34">
        <f>$S$28/'Fixed data'!$C$7</f>
        <v>1.6320289806335856E-3</v>
      </c>
      <c r="W44" s="34">
        <f>$S$28/'Fixed data'!$C$7</f>
        <v>1.6320289806335856E-3</v>
      </c>
      <c r="X44" s="34">
        <f>$S$28/'Fixed data'!$C$7</f>
        <v>1.6320289806335856E-3</v>
      </c>
      <c r="Y44" s="34">
        <f>$S$28/'Fixed data'!$C$7</f>
        <v>1.6320289806335856E-3</v>
      </c>
      <c r="Z44" s="34">
        <f>$S$28/'Fixed data'!$C$7</f>
        <v>1.6320289806335856E-3</v>
      </c>
      <c r="AA44" s="34">
        <f>$S$28/'Fixed data'!$C$7</f>
        <v>1.6320289806335856E-3</v>
      </c>
      <c r="AB44" s="34">
        <f>$S$28/'Fixed data'!$C$7</f>
        <v>1.6320289806335856E-3</v>
      </c>
      <c r="AC44" s="34">
        <f>$S$28/'Fixed data'!$C$7</f>
        <v>1.6320289806335856E-3</v>
      </c>
      <c r="AD44" s="34">
        <f>$S$28/'Fixed data'!$C$7</f>
        <v>1.6320289806335856E-3</v>
      </c>
      <c r="AE44" s="34">
        <f>$S$28/'Fixed data'!$C$7</f>
        <v>1.6320289806335856E-3</v>
      </c>
      <c r="AF44" s="34">
        <f>$S$28/'Fixed data'!$C$7</f>
        <v>1.6320289806335856E-3</v>
      </c>
      <c r="AG44" s="34">
        <f>$S$28/'Fixed data'!$C$7</f>
        <v>1.6320289806335856E-3</v>
      </c>
      <c r="AH44" s="34">
        <f>$S$28/'Fixed data'!$C$7</f>
        <v>1.6320289806335856E-3</v>
      </c>
      <c r="AI44" s="34">
        <f>$S$28/'Fixed data'!$C$7</f>
        <v>1.6320289806335856E-3</v>
      </c>
      <c r="AJ44" s="34">
        <f>$S$28/'Fixed data'!$C$7</f>
        <v>1.6320289806335856E-3</v>
      </c>
      <c r="AK44" s="34">
        <f>$S$28/'Fixed data'!$C$7</f>
        <v>1.6320289806335856E-3</v>
      </c>
      <c r="AL44" s="34">
        <f>$S$28/'Fixed data'!$C$7</f>
        <v>1.6320289806335856E-3</v>
      </c>
      <c r="AM44" s="34">
        <f>$S$28/'Fixed data'!$C$7</f>
        <v>1.6320289806335856E-3</v>
      </c>
      <c r="AN44" s="34">
        <f>$S$28/'Fixed data'!$C$7</f>
        <v>1.6320289806335856E-3</v>
      </c>
      <c r="AO44" s="34">
        <f>$S$28/'Fixed data'!$C$7</f>
        <v>1.6320289806335856E-3</v>
      </c>
      <c r="AP44" s="34">
        <f>$S$28/'Fixed data'!$C$7</f>
        <v>1.6320289806335856E-3</v>
      </c>
      <c r="AQ44" s="34">
        <f>$S$28/'Fixed data'!$C$7</f>
        <v>1.6320289806335856E-3</v>
      </c>
      <c r="AR44" s="34">
        <f>$S$28/'Fixed data'!$C$7</f>
        <v>1.6320289806335856E-3</v>
      </c>
      <c r="AS44" s="34">
        <f>$S$28/'Fixed data'!$C$7</f>
        <v>1.6320289806335856E-3</v>
      </c>
      <c r="AT44" s="34">
        <f>$S$28/'Fixed data'!$C$7</f>
        <v>1.6320289806335856E-3</v>
      </c>
      <c r="AU44" s="34">
        <f>$S$28/'Fixed data'!$C$7</f>
        <v>1.6320289806335856E-3</v>
      </c>
      <c r="AV44" s="34">
        <f>$S$28/'Fixed data'!$C$7</f>
        <v>1.6320289806335856E-3</v>
      </c>
      <c r="AW44" s="34">
        <f>$S$28/'Fixed data'!$C$7</f>
        <v>1.6320289806335856E-3</v>
      </c>
      <c r="AX44" s="34">
        <f>$S$28/'Fixed data'!$C$7</f>
        <v>1.6320289806335856E-3</v>
      </c>
      <c r="AY44" s="34">
        <f>$S$28/'Fixed data'!$C$7</f>
        <v>1.6320289806335856E-3</v>
      </c>
      <c r="AZ44" s="34">
        <f>$S$28/'Fixed data'!$C$7</f>
        <v>1.6320289806335856E-3</v>
      </c>
      <c r="BA44" s="34">
        <f>$S$28/'Fixed data'!$C$7</f>
        <v>1.6320289806335856E-3</v>
      </c>
      <c r="BB44" s="34">
        <f>$S$28/'Fixed data'!$C$7</f>
        <v>1.6320289806335856E-3</v>
      </c>
      <c r="BC44" s="34">
        <f>$S$28/'Fixed data'!$C$7</f>
        <v>1.6320289806335856E-3</v>
      </c>
      <c r="BD44" s="34">
        <f>$S$28/'Fixed data'!$C$7</f>
        <v>1.6320289806335856E-3</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1.6982131048649853E-3</v>
      </c>
      <c r="V45" s="34">
        <f>$T$28/'Fixed data'!$C$7</f>
        <v>1.6982131048649853E-3</v>
      </c>
      <c r="W45" s="34">
        <f>$T$28/'Fixed data'!$C$7</f>
        <v>1.6982131048649853E-3</v>
      </c>
      <c r="X45" s="34">
        <f>$T$28/'Fixed data'!$C$7</f>
        <v>1.6982131048649853E-3</v>
      </c>
      <c r="Y45" s="34">
        <f>$T$28/'Fixed data'!$C$7</f>
        <v>1.6982131048649853E-3</v>
      </c>
      <c r="Z45" s="34">
        <f>$T$28/'Fixed data'!$C$7</f>
        <v>1.6982131048649853E-3</v>
      </c>
      <c r="AA45" s="34">
        <f>$T$28/'Fixed data'!$C$7</f>
        <v>1.6982131048649853E-3</v>
      </c>
      <c r="AB45" s="34">
        <f>$T$28/'Fixed data'!$C$7</f>
        <v>1.6982131048649853E-3</v>
      </c>
      <c r="AC45" s="34">
        <f>$T$28/'Fixed data'!$C$7</f>
        <v>1.6982131048649853E-3</v>
      </c>
      <c r="AD45" s="34">
        <f>$T$28/'Fixed data'!$C$7</f>
        <v>1.6982131048649853E-3</v>
      </c>
      <c r="AE45" s="34">
        <f>$T$28/'Fixed data'!$C$7</f>
        <v>1.6982131048649853E-3</v>
      </c>
      <c r="AF45" s="34">
        <f>$T$28/'Fixed data'!$C$7</f>
        <v>1.6982131048649853E-3</v>
      </c>
      <c r="AG45" s="34">
        <f>$T$28/'Fixed data'!$C$7</f>
        <v>1.6982131048649853E-3</v>
      </c>
      <c r="AH45" s="34">
        <f>$T$28/'Fixed data'!$C$7</f>
        <v>1.6982131048649853E-3</v>
      </c>
      <c r="AI45" s="34">
        <f>$T$28/'Fixed data'!$C$7</f>
        <v>1.6982131048649853E-3</v>
      </c>
      <c r="AJ45" s="34">
        <f>$T$28/'Fixed data'!$C$7</f>
        <v>1.6982131048649853E-3</v>
      </c>
      <c r="AK45" s="34">
        <f>$T$28/'Fixed data'!$C$7</f>
        <v>1.6982131048649853E-3</v>
      </c>
      <c r="AL45" s="34">
        <f>$T$28/'Fixed data'!$C$7</f>
        <v>1.6982131048649853E-3</v>
      </c>
      <c r="AM45" s="34">
        <f>$T$28/'Fixed data'!$C$7</f>
        <v>1.6982131048649853E-3</v>
      </c>
      <c r="AN45" s="34">
        <f>$T$28/'Fixed data'!$C$7</f>
        <v>1.6982131048649853E-3</v>
      </c>
      <c r="AO45" s="34">
        <f>$T$28/'Fixed data'!$C$7</f>
        <v>1.6982131048649853E-3</v>
      </c>
      <c r="AP45" s="34">
        <f>$T$28/'Fixed data'!$C$7</f>
        <v>1.6982131048649853E-3</v>
      </c>
      <c r="AQ45" s="34">
        <f>$T$28/'Fixed data'!$C$7</f>
        <v>1.6982131048649853E-3</v>
      </c>
      <c r="AR45" s="34">
        <f>$T$28/'Fixed data'!$C$7</f>
        <v>1.6982131048649853E-3</v>
      </c>
      <c r="AS45" s="34">
        <f>$T$28/'Fixed data'!$C$7</f>
        <v>1.6982131048649853E-3</v>
      </c>
      <c r="AT45" s="34">
        <f>$T$28/'Fixed data'!$C$7</f>
        <v>1.6982131048649853E-3</v>
      </c>
      <c r="AU45" s="34">
        <f>$T$28/'Fixed data'!$C$7</f>
        <v>1.6982131048649853E-3</v>
      </c>
      <c r="AV45" s="34">
        <f>$T$28/'Fixed data'!$C$7</f>
        <v>1.6982131048649853E-3</v>
      </c>
      <c r="AW45" s="34">
        <f>$T$28/'Fixed data'!$C$7</f>
        <v>1.6982131048649853E-3</v>
      </c>
      <c r="AX45" s="34">
        <f>$T$28/'Fixed data'!$C$7</f>
        <v>1.6982131048649853E-3</v>
      </c>
      <c r="AY45" s="34">
        <f>$T$28/'Fixed data'!$C$7</f>
        <v>1.6982131048649853E-3</v>
      </c>
      <c r="AZ45" s="34">
        <f>$T$28/'Fixed data'!$C$7</f>
        <v>1.6982131048649853E-3</v>
      </c>
      <c r="BA45" s="34">
        <f>$T$28/'Fixed data'!$C$7</f>
        <v>1.6982131048649853E-3</v>
      </c>
      <c r="BB45" s="34">
        <f>$T$28/'Fixed data'!$C$7</f>
        <v>1.6982131048649853E-3</v>
      </c>
      <c r="BC45" s="34">
        <f>$T$28/'Fixed data'!$C$7</f>
        <v>1.6982131048649853E-3</v>
      </c>
      <c r="BD45" s="34">
        <f>$T$28/'Fixed data'!$C$7</f>
        <v>1.6982131048649853E-3</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1.7630205660901577E-3</v>
      </c>
      <c r="W46" s="34">
        <f>$U$28/'Fixed data'!$C$7</f>
        <v>1.7630205660901577E-3</v>
      </c>
      <c r="X46" s="34">
        <f>$U$28/'Fixed data'!$C$7</f>
        <v>1.7630205660901577E-3</v>
      </c>
      <c r="Y46" s="34">
        <f>$U$28/'Fixed data'!$C$7</f>
        <v>1.7630205660901577E-3</v>
      </c>
      <c r="Z46" s="34">
        <f>$U$28/'Fixed data'!$C$7</f>
        <v>1.7630205660901577E-3</v>
      </c>
      <c r="AA46" s="34">
        <f>$U$28/'Fixed data'!$C$7</f>
        <v>1.7630205660901577E-3</v>
      </c>
      <c r="AB46" s="34">
        <f>$U$28/'Fixed data'!$C$7</f>
        <v>1.7630205660901577E-3</v>
      </c>
      <c r="AC46" s="34">
        <f>$U$28/'Fixed data'!$C$7</f>
        <v>1.7630205660901577E-3</v>
      </c>
      <c r="AD46" s="34">
        <f>$U$28/'Fixed data'!$C$7</f>
        <v>1.7630205660901577E-3</v>
      </c>
      <c r="AE46" s="34">
        <f>$U$28/'Fixed data'!$C$7</f>
        <v>1.7630205660901577E-3</v>
      </c>
      <c r="AF46" s="34">
        <f>$U$28/'Fixed data'!$C$7</f>
        <v>1.7630205660901577E-3</v>
      </c>
      <c r="AG46" s="34">
        <f>$U$28/'Fixed data'!$C$7</f>
        <v>1.7630205660901577E-3</v>
      </c>
      <c r="AH46" s="34">
        <f>$U$28/'Fixed data'!$C$7</f>
        <v>1.7630205660901577E-3</v>
      </c>
      <c r="AI46" s="34">
        <f>$U$28/'Fixed data'!$C$7</f>
        <v>1.7630205660901577E-3</v>
      </c>
      <c r="AJ46" s="34">
        <f>$U$28/'Fixed data'!$C$7</f>
        <v>1.7630205660901577E-3</v>
      </c>
      <c r="AK46" s="34">
        <f>$U$28/'Fixed data'!$C$7</f>
        <v>1.7630205660901577E-3</v>
      </c>
      <c r="AL46" s="34">
        <f>$U$28/'Fixed data'!$C$7</f>
        <v>1.7630205660901577E-3</v>
      </c>
      <c r="AM46" s="34">
        <f>$U$28/'Fixed data'!$C$7</f>
        <v>1.7630205660901577E-3</v>
      </c>
      <c r="AN46" s="34">
        <f>$U$28/'Fixed data'!$C$7</f>
        <v>1.7630205660901577E-3</v>
      </c>
      <c r="AO46" s="34">
        <f>$U$28/'Fixed data'!$C$7</f>
        <v>1.7630205660901577E-3</v>
      </c>
      <c r="AP46" s="34">
        <f>$U$28/'Fixed data'!$C$7</f>
        <v>1.7630205660901577E-3</v>
      </c>
      <c r="AQ46" s="34">
        <f>$U$28/'Fixed data'!$C$7</f>
        <v>1.7630205660901577E-3</v>
      </c>
      <c r="AR46" s="34">
        <f>$U$28/'Fixed data'!$C$7</f>
        <v>1.7630205660901577E-3</v>
      </c>
      <c r="AS46" s="34">
        <f>$U$28/'Fixed data'!$C$7</f>
        <v>1.7630205660901577E-3</v>
      </c>
      <c r="AT46" s="34">
        <f>$U$28/'Fixed data'!$C$7</f>
        <v>1.7630205660901577E-3</v>
      </c>
      <c r="AU46" s="34">
        <f>$U$28/'Fixed data'!$C$7</f>
        <v>1.7630205660901577E-3</v>
      </c>
      <c r="AV46" s="34">
        <f>$U$28/'Fixed data'!$C$7</f>
        <v>1.7630205660901577E-3</v>
      </c>
      <c r="AW46" s="34">
        <f>$U$28/'Fixed data'!$C$7</f>
        <v>1.7630205660901577E-3</v>
      </c>
      <c r="AX46" s="34">
        <f>$U$28/'Fixed data'!$C$7</f>
        <v>1.7630205660901577E-3</v>
      </c>
      <c r="AY46" s="34">
        <f>$U$28/'Fixed data'!$C$7</f>
        <v>1.7630205660901577E-3</v>
      </c>
      <c r="AZ46" s="34">
        <f>$U$28/'Fixed data'!$C$7</f>
        <v>1.7630205660901577E-3</v>
      </c>
      <c r="BA46" s="34">
        <f>$U$28/'Fixed data'!$C$7</f>
        <v>1.7630205660901577E-3</v>
      </c>
      <c r="BB46" s="34">
        <f>$U$28/'Fixed data'!$C$7</f>
        <v>1.7630205660901577E-3</v>
      </c>
      <c r="BC46" s="34">
        <f>$U$28/'Fixed data'!$C$7</f>
        <v>1.7630205660901577E-3</v>
      </c>
      <c r="BD46" s="34">
        <f>$U$28/'Fixed data'!$C$7</f>
        <v>1.7630205660901577E-3</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1.7952025485462829E-3</v>
      </c>
      <c r="X47" s="34">
        <f>$V$28/'Fixed data'!$C$7</f>
        <v>1.7952025485462829E-3</v>
      </c>
      <c r="Y47" s="34">
        <f>$V$28/'Fixed data'!$C$7</f>
        <v>1.7952025485462829E-3</v>
      </c>
      <c r="Z47" s="34">
        <f>$V$28/'Fixed data'!$C$7</f>
        <v>1.7952025485462829E-3</v>
      </c>
      <c r="AA47" s="34">
        <f>$V$28/'Fixed data'!$C$7</f>
        <v>1.7952025485462829E-3</v>
      </c>
      <c r="AB47" s="34">
        <f>$V$28/'Fixed data'!$C$7</f>
        <v>1.7952025485462829E-3</v>
      </c>
      <c r="AC47" s="34">
        <f>$V$28/'Fixed data'!$C$7</f>
        <v>1.7952025485462829E-3</v>
      </c>
      <c r="AD47" s="34">
        <f>$V$28/'Fixed data'!$C$7</f>
        <v>1.7952025485462829E-3</v>
      </c>
      <c r="AE47" s="34">
        <f>$V$28/'Fixed data'!$C$7</f>
        <v>1.7952025485462829E-3</v>
      </c>
      <c r="AF47" s="34">
        <f>$V$28/'Fixed data'!$C$7</f>
        <v>1.7952025485462829E-3</v>
      </c>
      <c r="AG47" s="34">
        <f>$V$28/'Fixed data'!$C$7</f>
        <v>1.7952025485462829E-3</v>
      </c>
      <c r="AH47" s="34">
        <f>$V$28/'Fixed data'!$C$7</f>
        <v>1.7952025485462829E-3</v>
      </c>
      <c r="AI47" s="34">
        <f>$V$28/'Fixed data'!$C$7</f>
        <v>1.7952025485462829E-3</v>
      </c>
      <c r="AJ47" s="34">
        <f>$V$28/'Fixed data'!$C$7</f>
        <v>1.7952025485462829E-3</v>
      </c>
      <c r="AK47" s="34">
        <f>$V$28/'Fixed data'!$C$7</f>
        <v>1.7952025485462829E-3</v>
      </c>
      <c r="AL47" s="34">
        <f>$V$28/'Fixed data'!$C$7</f>
        <v>1.7952025485462829E-3</v>
      </c>
      <c r="AM47" s="34">
        <f>$V$28/'Fixed data'!$C$7</f>
        <v>1.7952025485462829E-3</v>
      </c>
      <c r="AN47" s="34">
        <f>$V$28/'Fixed data'!$C$7</f>
        <v>1.7952025485462829E-3</v>
      </c>
      <c r="AO47" s="34">
        <f>$V$28/'Fixed data'!$C$7</f>
        <v>1.7952025485462829E-3</v>
      </c>
      <c r="AP47" s="34">
        <f>$V$28/'Fixed data'!$C$7</f>
        <v>1.7952025485462829E-3</v>
      </c>
      <c r="AQ47" s="34">
        <f>$V$28/'Fixed data'!$C$7</f>
        <v>1.7952025485462829E-3</v>
      </c>
      <c r="AR47" s="34">
        <f>$V$28/'Fixed data'!$C$7</f>
        <v>1.7952025485462829E-3</v>
      </c>
      <c r="AS47" s="34">
        <f>$V$28/'Fixed data'!$C$7</f>
        <v>1.7952025485462829E-3</v>
      </c>
      <c r="AT47" s="34">
        <f>$V$28/'Fixed data'!$C$7</f>
        <v>1.7952025485462829E-3</v>
      </c>
      <c r="AU47" s="34">
        <f>$V$28/'Fixed data'!$C$7</f>
        <v>1.7952025485462829E-3</v>
      </c>
      <c r="AV47" s="34">
        <f>$V$28/'Fixed data'!$C$7</f>
        <v>1.7952025485462829E-3</v>
      </c>
      <c r="AW47" s="34">
        <f>$V$28/'Fixed data'!$C$7</f>
        <v>1.7952025485462829E-3</v>
      </c>
      <c r="AX47" s="34">
        <f>$V$28/'Fixed data'!$C$7</f>
        <v>1.7952025485462829E-3</v>
      </c>
      <c r="AY47" s="34">
        <f>$V$28/'Fixed data'!$C$7</f>
        <v>1.7952025485462829E-3</v>
      </c>
      <c r="AZ47" s="34">
        <f>$V$28/'Fixed data'!$C$7</f>
        <v>1.7952025485462829E-3</v>
      </c>
      <c r="BA47" s="34">
        <f>$V$28/'Fixed data'!$C$7</f>
        <v>1.7952025485462829E-3</v>
      </c>
      <c r="BB47" s="34">
        <f>$V$28/'Fixed data'!$C$7</f>
        <v>1.7952025485462829E-3</v>
      </c>
      <c r="BC47" s="34">
        <f>$V$28/'Fixed data'!$C$7</f>
        <v>1.7952025485462829E-3</v>
      </c>
      <c r="BD47" s="34">
        <f>$V$28/'Fixed data'!$C$7</f>
        <v>1.7952025485462829E-3</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1.8038293195448212E-3</v>
      </c>
      <c r="Y48" s="34">
        <f>$W$28/'Fixed data'!$C$7</f>
        <v>1.8038293195448212E-3</v>
      </c>
      <c r="Z48" s="34">
        <f>$W$28/'Fixed data'!$C$7</f>
        <v>1.8038293195448212E-3</v>
      </c>
      <c r="AA48" s="34">
        <f>$W$28/'Fixed data'!$C$7</f>
        <v>1.8038293195448212E-3</v>
      </c>
      <c r="AB48" s="34">
        <f>$W$28/'Fixed data'!$C$7</f>
        <v>1.8038293195448212E-3</v>
      </c>
      <c r="AC48" s="34">
        <f>$W$28/'Fixed data'!$C$7</f>
        <v>1.8038293195448212E-3</v>
      </c>
      <c r="AD48" s="34">
        <f>$W$28/'Fixed data'!$C$7</f>
        <v>1.8038293195448212E-3</v>
      </c>
      <c r="AE48" s="34">
        <f>$W$28/'Fixed data'!$C$7</f>
        <v>1.8038293195448212E-3</v>
      </c>
      <c r="AF48" s="34">
        <f>$W$28/'Fixed data'!$C$7</f>
        <v>1.8038293195448212E-3</v>
      </c>
      <c r="AG48" s="34">
        <f>$W$28/'Fixed data'!$C$7</f>
        <v>1.8038293195448212E-3</v>
      </c>
      <c r="AH48" s="34">
        <f>$W$28/'Fixed data'!$C$7</f>
        <v>1.8038293195448212E-3</v>
      </c>
      <c r="AI48" s="34">
        <f>$W$28/'Fixed data'!$C$7</f>
        <v>1.8038293195448212E-3</v>
      </c>
      <c r="AJ48" s="34">
        <f>$W$28/'Fixed data'!$C$7</f>
        <v>1.8038293195448212E-3</v>
      </c>
      <c r="AK48" s="34">
        <f>$W$28/'Fixed data'!$C$7</f>
        <v>1.8038293195448212E-3</v>
      </c>
      <c r="AL48" s="34">
        <f>$W$28/'Fixed data'!$C$7</f>
        <v>1.8038293195448212E-3</v>
      </c>
      <c r="AM48" s="34">
        <f>$W$28/'Fixed data'!$C$7</f>
        <v>1.8038293195448212E-3</v>
      </c>
      <c r="AN48" s="34">
        <f>$W$28/'Fixed data'!$C$7</f>
        <v>1.8038293195448212E-3</v>
      </c>
      <c r="AO48" s="34">
        <f>$W$28/'Fixed data'!$C$7</f>
        <v>1.8038293195448212E-3</v>
      </c>
      <c r="AP48" s="34">
        <f>$W$28/'Fixed data'!$C$7</f>
        <v>1.8038293195448212E-3</v>
      </c>
      <c r="AQ48" s="34">
        <f>$W$28/'Fixed data'!$C$7</f>
        <v>1.8038293195448212E-3</v>
      </c>
      <c r="AR48" s="34">
        <f>$W$28/'Fixed data'!$C$7</f>
        <v>1.8038293195448212E-3</v>
      </c>
      <c r="AS48" s="34">
        <f>$W$28/'Fixed data'!$C$7</f>
        <v>1.8038293195448212E-3</v>
      </c>
      <c r="AT48" s="34">
        <f>$W$28/'Fixed data'!$C$7</f>
        <v>1.8038293195448212E-3</v>
      </c>
      <c r="AU48" s="34">
        <f>$W$28/'Fixed data'!$C$7</f>
        <v>1.8038293195448212E-3</v>
      </c>
      <c r="AV48" s="34">
        <f>$W$28/'Fixed data'!$C$7</f>
        <v>1.8038293195448212E-3</v>
      </c>
      <c r="AW48" s="34">
        <f>$W$28/'Fixed data'!$C$7</f>
        <v>1.8038293195448212E-3</v>
      </c>
      <c r="AX48" s="34">
        <f>$W$28/'Fixed data'!$C$7</f>
        <v>1.8038293195448212E-3</v>
      </c>
      <c r="AY48" s="34">
        <f>$W$28/'Fixed data'!$C$7</f>
        <v>1.8038293195448212E-3</v>
      </c>
      <c r="AZ48" s="34">
        <f>$W$28/'Fixed data'!$C$7</f>
        <v>1.8038293195448212E-3</v>
      </c>
      <c r="BA48" s="34">
        <f>$W$28/'Fixed data'!$C$7</f>
        <v>1.8038293195448212E-3</v>
      </c>
      <c r="BB48" s="34">
        <f>$W$28/'Fixed data'!$C$7</f>
        <v>1.8038293195448212E-3</v>
      </c>
      <c r="BC48" s="34">
        <f>$W$28/'Fixed data'!$C$7</f>
        <v>1.8038293195448212E-3</v>
      </c>
      <c r="BD48" s="34">
        <f>$W$28/'Fixed data'!$C$7</f>
        <v>1.8038293195448212E-3</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1.8060024613274304E-3</v>
      </c>
      <c r="Z49" s="34">
        <f>$X$28/'Fixed data'!$C$7</f>
        <v>1.8060024613274304E-3</v>
      </c>
      <c r="AA49" s="34">
        <f>$X$28/'Fixed data'!$C$7</f>
        <v>1.8060024613274304E-3</v>
      </c>
      <c r="AB49" s="34">
        <f>$X$28/'Fixed data'!$C$7</f>
        <v>1.8060024613274304E-3</v>
      </c>
      <c r="AC49" s="34">
        <f>$X$28/'Fixed data'!$C$7</f>
        <v>1.8060024613274304E-3</v>
      </c>
      <c r="AD49" s="34">
        <f>$X$28/'Fixed data'!$C$7</f>
        <v>1.8060024613274304E-3</v>
      </c>
      <c r="AE49" s="34">
        <f>$X$28/'Fixed data'!$C$7</f>
        <v>1.8060024613274304E-3</v>
      </c>
      <c r="AF49" s="34">
        <f>$X$28/'Fixed data'!$C$7</f>
        <v>1.8060024613274304E-3</v>
      </c>
      <c r="AG49" s="34">
        <f>$X$28/'Fixed data'!$C$7</f>
        <v>1.8060024613274304E-3</v>
      </c>
      <c r="AH49" s="34">
        <f>$X$28/'Fixed data'!$C$7</f>
        <v>1.8060024613274304E-3</v>
      </c>
      <c r="AI49" s="34">
        <f>$X$28/'Fixed data'!$C$7</f>
        <v>1.8060024613274304E-3</v>
      </c>
      <c r="AJ49" s="34">
        <f>$X$28/'Fixed data'!$C$7</f>
        <v>1.8060024613274304E-3</v>
      </c>
      <c r="AK49" s="34">
        <f>$X$28/'Fixed data'!$C$7</f>
        <v>1.8060024613274304E-3</v>
      </c>
      <c r="AL49" s="34">
        <f>$X$28/'Fixed data'!$C$7</f>
        <v>1.8060024613274304E-3</v>
      </c>
      <c r="AM49" s="34">
        <f>$X$28/'Fixed data'!$C$7</f>
        <v>1.8060024613274304E-3</v>
      </c>
      <c r="AN49" s="34">
        <f>$X$28/'Fixed data'!$C$7</f>
        <v>1.8060024613274304E-3</v>
      </c>
      <c r="AO49" s="34">
        <f>$X$28/'Fixed data'!$C$7</f>
        <v>1.8060024613274304E-3</v>
      </c>
      <c r="AP49" s="34">
        <f>$X$28/'Fixed data'!$C$7</f>
        <v>1.8060024613274304E-3</v>
      </c>
      <c r="AQ49" s="34">
        <f>$X$28/'Fixed data'!$C$7</f>
        <v>1.8060024613274304E-3</v>
      </c>
      <c r="AR49" s="34">
        <f>$X$28/'Fixed data'!$C$7</f>
        <v>1.8060024613274304E-3</v>
      </c>
      <c r="AS49" s="34">
        <f>$X$28/'Fixed data'!$C$7</f>
        <v>1.8060024613274304E-3</v>
      </c>
      <c r="AT49" s="34">
        <f>$X$28/'Fixed data'!$C$7</f>
        <v>1.8060024613274304E-3</v>
      </c>
      <c r="AU49" s="34">
        <f>$X$28/'Fixed data'!$C$7</f>
        <v>1.8060024613274304E-3</v>
      </c>
      <c r="AV49" s="34">
        <f>$X$28/'Fixed data'!$C$7</f>
        <v>1.8060024613274304E-3</v>
      </c>
      <c r="AW49" s="34">
        <f>$X$28/'Fixed data'!$C$7</f>
        <v>1.8060024613274304E-3</v>
      </c>
      <c r="AX49" s="34">
        <f>$X$28/'Fixed data'!$C$7</f>
        <v>1.8060024613274304E-3</v>
      </c>
      <c r="AY49" s="34">
        <f>$X$28/'Fixed data'!$C$7</f>
        <v>1.8060024613274304E-3</v>
      </c>
      <c r="AZ49" s="34">
        <f>$X$28/'Fixed data'!$C$7</f>
        <v>1.8060024613274304E-3</v>
      </c>
      <c r="BA49" s="34">
        <f>$X$28/'Fixed data'!$C$7</f>
        <v>1.8060024613274304E-3</v>
      </c>
      <c r="BB49" s="34">
        <f>$X$28/'Fixed data'!$C$7</f>
        <v>1.8060024613274304E-3</v>
      </c>
      <c r="BC49" s="34">
        <f>$X$28/'Fixed data'!$C$7</f>
        <v>1.8060024613274304E-3</v>
      </c>
      <c r="BD49" s="34">
        <f>$X$28/'Fixed data'!$C$7</f>
        <v>1.8060024613274304E-3</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1.8060024613274304E-3</v>
      </c>
      <c r="AA50" s="34">
        <f>$Y$28/'Fixed data'!$C$7</f>
        <v>1.8060024613274304E-3</v>
      </c>
      <c r="AB50" s="34">
        <f>$Y$28/'Fixed data'!$C$7</f>
        <v>1.8060024613274304E-3</v>
      </c>
      <c r="AC50" s="34">
        <f>$Y$28/'Fixed data'!$C$7</f>
        <v>1.8060024613274304E-3</v>
      </c>
      <c r="AD50" s="34">
        <f>$Y$28/'Fixed data'!$C$7</f>
        <v>1.8060024613274304E-3</v>
      </c>
      <c r="AE50" s="34">
        <f>$Y$28/'Fixed data'!$C$7</f>
        <v>1.8060024613274304E-3</v>
      </c>
      <c r="AF50" s="34">
        <f>$Y$28/'Fixed data'!$C$7</f>
        <v>1.8060024613274304E-3</v>
      </c>
      <c r="AG50" s="34">
        <f>$Y$28/'Fixed data'!$C$7</f>
        <v>1.8060024613274304E-3</v>
      </c>
      <c r="AH50" s="34">
        <f>$Y$28/'Fixed data'!$C$7</f>
        <v>1.8060024613274304E-3</v>
      </c>
      <c r="AI50" s="34">
        <f>$Y$28/'Fixed data'!$C$7</f>
        <v>1.8060024613274304E-3</v>
      </c>
      <c r="AJ50" s="34">
        <f>$Y$28/'Fixed data'!$C$7</f>
        <v>1.8060024613274304E-3</v>
      </c>
      <c r="AK50" s="34">
        <f>$Y$28/'Fixed data'!$C$7</f>
        <v>1.8060024613274304E-3</v>
      </c>
      <c r="AL50" s="34">
        <f>$Y$28/'Fixed data'!$C$7</f>
        <v>1.8060024613274304E-3</v>
      </c>
      <c r="AM50" s="34">
        <f>$Y$28/'Fixed data'!$C$7</f>
        <v>1.8060024613274304E-3</v>
      </c>
      <c r="AN50" s="34">
        <f>$Y$28/'Fixed data'!$C$7</f>
        <v>1.8060024613274304E-3</v>
      </c>
      <c r="AO50" s="34">
        <f>$Y$28/'Fixed data'!$C$7</f>
        <v>1.8060024613274304E-3</v>
      </c>
      <c r="AP50" s="34">
        <f>$Y$28/'Fixed data'!$C$7</f>
        <v>1.8060024613274304E-3</v>
      </c>
      <c r="AQ50" s="34">
        <f>$Y$28/'Fixed data'!$C$7</f>
        <v>1.8060024613274304E-3</v>
      </c>
      <c r="AR50" s="34">
        <f>$Y$28/'Fixed data'!$C$7</f>
        <v>1.8060024613274304E-3</v>
      </c>
      <c r="AS50" s="34">
        <f>$Y$28/'Fixed data'!$C$7</f>
        <v>1.8060024613274304E-3</v>
      </c>
      <c r="AT50" s="34">
        <f>$Y$28/'Fixed data'!$C$7</f>
        <v>1.8060024613274304E-3</v>
      </c>
      <c r="AU50" s="34">
        <f>$Y$28/'Fixed data'!$C$7</f>
        <v>1.8060024613274304E-3</v>
      </c>
      <c r="AV50" s="34">
        <f>$Y$28/'Fixed data'!$C$7</f>
        <v>1.8060024613274304E-3</v>
      </c>
      <c r="AW50" s="34">
        <f>$Y$28/'Fixed data'!$C$7</f>
        <v>1.8060024613274304E-3</v>
      </c>
      <c r="AX50" s="34">
        <f>$Y$28/'Fixed data'!$C$7</f>
        <v>1.8060024613274304E-3</v>
      </c>
      <c r="AY50" s="34">
        <f>$Y$28/'Fixed data'!$C$7</f>
        <v>1.8060024613274304E-3</v>
      </c>
      <c r="AZ50" s="34">
        <f>$Y$28/'Fixed data'!$C$7</f>
        <v>1.8060024613274304E-3</v>
      </c>
      <c r="BA50" s="34">
        <f>$Y$28/'Fixed data'!$C$7</f>
        <v>1.8060024613274304E-3</v>
      </c>
      <c r="BB50" s="34">
        <f>$Y$28/'Fixed data'!$C$7</f>
        <v>1.8060024613274304E-3</v>
      </c>
      <c r="BC50" s="34">
        <f>$Y$28/'Fixed data'!$C$7</f>
        <v>1.8060024613274304E-3</v>
      </c>
      <c r="BD50" s="34">
        <f>$Y$28/'Fixed data'!$C$7</f>
        <v>1.8060024613274304E-3</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1.8060024613274304E-3</v>
      </c>
      <c r="AB51" s="34">
        <f>$Z$28/'Fixed data'!$C$7</f>
        <v>1.8060024613274304E-3</v>
      </c>
      <c r="AC51" s="34">
        <f>$Z$28/'Fixed data'!$C$7</f>
        <v>1.8060024613274304E-3</v>
      </c>
      <c r="AD51" s="34">
        <f>$Z$28/'Fixed data'!$C$7</f>
        <v>1.8060024613274304E-3</v>
      </c>
      <c r="AE51" s="34">
        <f>$Z$28/'Fixed data'!$C$7</f>
        <v>1.8060024613274304E-3</v>
      </c>
      <c r="AF51" s="34">
        <f>$Z$28/'Fixed data'!$C$7</f>
        <v>1.8060024613274304E-3</v>
      </c>
      <c r="AG51" s="34">
        <f>$Z$28/'Fixed data'!$C$7</f>
        <v>1.8060024613274304E-3</v>
      </c>
      <c r="AH51" s="34">
        <f>$Z$28/'Fixed data'!$C$7</f>
        <v>1.8060024613274304E-3</v>
      </c>
      <c r="AI51" s="34">
        <f>$Z$28/'Fixed data'!$C$7</f>
        <v>1.8060024613274304E-3</v>
      </c>
      <c r="AJ51" s="34">
        <f>$Z$28/'Fixed data'!$C$7</f>
        <v>1.8060024613274304E-3</v>
      </c>
      <c r="AK51" s="34">
        <f>$Z$28/'Fixed data'!$C$7</f>
        <v>1.8060024613274304E-3</v>
      </c>
      <c r="AL51" s="34">
        <f>$Z$28/'Fixed data'!$C$7</f>
        <v>1.8060024613274304E-3</v>
      </c>
      <c r="AM51" s="34">
        <f>$Z$28/'Fixed data'!$C$7</f>
        <v>1.8060024613274304E-3</v>
      </c>
      <c r="AN51" s="34">
        <f>$Z$28/'Fixed data'!$C$7</f>
        <v>1.8060024613274304E-3</v>
      </c>
      <c r="AO51" s="34">
        <f>$Z$28/'Fixed data'!$C$7</f>
        <v>1.8060024613274304E-3</v>
      </c>
      <c r="AP51" s="34">
        <f>$Z$28/'Fixed data'!$C$7</f>
        <v>1.8060024613274304E-3</v>
      </c>
      <c r="AQ51" s="34">
        <f>$Z$28/'Fixed data'!$C$7</f>
        <v>1.8060024613274304E-3</v>
      </c>
      <c r="AR51" s="34">
        <f>$Z$28/'Fixed data'!$C$7</f>
        <v>1.8060024613274304E-3</v>
      </c>
      <c r="AS51" s="34">
        <f>$Z$28/'Fixed data'!$C$7</f>
        <v>1.8060024613274304E-3</v>
      </c>
      <c r="AT51" s="34">
        <f>$Z$28/'Fixed data'!$C$7</f>
        <v>1.8060024613274304E-3</v>
      </c>
      <c r="AU51" s="34">
        <f>$Z$28/'Fixed data'!$C$7</f>
        <v>1.8060024613274304E-3</v>
      </c>
      <c r="AV51" s="34">
        <f>$Z$28/'Fixed data'!$C$7</f>
        <v>1.8060024613274304E-3</v>
      </c>
      <c r="AW51" s="34">
        <f>$Z$28/'Fixed data'!$C$7</f>
        <v>1.8060024613274304E-3</v>
      </c>
      <c r="AX51" s="34">
        <f>$Z$28/'Fixed data'!$C$7</f>
        <v>1.8060024613274304E-3</v>
      </c>
      <c r="AY51" s="34">
        <f>$Z$28/'Fixed data'!$C$7</f>
        <v>1.8060024613274304E-3</v>
      </c>
      <c r="AZ51" s="34">
        <f>$Z$28/'Fixed data'!$C$7</f>
        <v>1.8060024613274304E-3</v>
      </c>
      <c r="BA51" s="34">
        <f>$Z$28/'Fixed data'!$C$7</f>
        <v>1.8060024613274304E-3</v>
      </c>
      <c r="BB51" s="34">
        <f>$Z$28/'Fixed data'!$C$7</f>
        <v>1.8060024613274304E-3</v>
      </c>
      <c r="BC51" s="34">
        <f>$Z$28/'Fixed data'!$C$7</f>
        <v>1.8060024613274304E-3</v>
      </c>
      <c r="BD51" s="34">
        <f>$Z$28/'Fixed data'!$C$7</f>
        <v>1.8060024613274304E-3</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1.8060024613274304E-3</v>
      </c>
      <c r="AC52" s="34">
        <f>$AA$28/'Fixed data'!$C$7</f>
        <v>1.8060024613274304E-3</v>
      </c>
      <c r="AD52" s="34">
        <f>$AA$28/'Fixed data'!$C$7</f>
        <v>1.8060024613274304E-3</v>
      </c>
      <c r="AE52" s="34">
        <f>$AA$28/'Fixed data'!$C$7</f>
        <v>1.8060024613274304E-3</v>
      </c>
      <c r="AF52" s="34">
        <f>$AA$28/'Fixed data'!$C$7</f>
        <v>1.8060024613274304E-3</v>
      </c>
      <c r="AG52" s="34">
        <f>$AA$28/'Fixed data'!$C$7</f>
        <v>1.8060024613274304E-3</v>
      </c>
      <c r="AH52" s="34">
        <f>$AA$28/'Fixed data'!$C$7</f>
        <v>1.8060024613274304E-3</v>
      </c>
      <c r="AI52" s="34">
        <f>$AA$28/'Fixed data'!$C$7</f>
        <v>1.8060024613274304E-3</v>
      </c>
      <c r="AJ52" s="34">
        <f>$AA$28/'Fixed data'!$C$7</f>
        <v>1.8060024613274304E-3</v>
      </c>
      <c r="AK52" s="34">
        <f>$AA$28/'Fixed data'!$C$7</f>
        <v>1.8060024613274304E-3</v>
      </c>
      <c r="AL52" s="34">
        <f>$AA$28/'Fixed data'!$C$7</f>
        <v>1.8060024613274304E-3</v>
      </c>
      <c r="AM52" s="34">
        <f>$AA$28/'Fixed data'!$C$7</f>
        <v>1.8060024613274304E-3</v>
      </c>
      <c r="AN52" s="34">
        <f>$AA$28/'Fixed data'!$C$7</f>
        <v>1.8060024613274304E-3</v>
      </c>
      <c r="AO52" s="34">
        <f>$AA$28/'Fixed data'!$C$7</f>
        <v>1.8060024613274304E-3</v>
      </c>
      <c r="AP52" s="34">
        <f>$AA$28/'Fixed data'!$C$7</f>
        <v>1.8060024613274304E-3</v>
      </c>
      <c r="AQ52" s="34">
        <f>$AA$28/'Fixed data'!$C$7</f>
        <v>1.8060024613274304E-3</v>
      </c>
      <c r="AR52" s="34">
        <f>$AA$28/'Fixed data'!$C$7</f>
        <v>1.8060024613274304E-3</v>
      </c>
      <c r="AS52" s="34">
        <f>$AA$28/'Fixed data'!$C$7</f>
        <v>1.8060024613274304E-3</v>
      </c>
      <c r="AT52" s="34">
        <f>$AA$28/'Fixed data'!$C$7</f>
        <v>1.8060024613274304E-3</v>
      </c>
      <c r="AU52" s="34">
        <f>$AA$28/'Fixed data'!$C$7</f>
        <v>1.8060024613274304E-3</v>
      </c>
      <c r="AV52" s="34">
        <f>$AA$28/'Fixed data'!$C$7</f>
        <v>1.8060024613274304E-3</v>
      </c>
      <c r="AW52" s="34">
        <f>$AA$28/'Fixed data'!$C$7</f>
        <v>1.8060024613274304E-3</v>
      </c>
      <c r="AX52" s="34">
        <f>$AA$28/'Fixed data'!$C$7</f>
        <v>1.8060024613274304E-3</v>
      </c>
      <c r="AY52" s="34">
        <f>$AA$28/'Fixed data'!$C$7</f>
        <v>1.8060024613274304E-3</v>
      </c>
      <c r="AZ52" s="34">
        <f>$AA$28/'Fixed data'!$C$7</f>
        <v>1.8060024613274304E-3</v>
      </c>
      <c r="BA52" s="34">
        <f>$AA$28/'Fixed data'!$C$7</f>
        <v>1.8060024613274304E-3</v>
      </c>
      <c r="BB52" s="34">
        <f>$AA$28/'Fixed data'!$C$7</f>
        <v>1.8060024613274304E-3</v>
      </c>
      <c r="BC52" s="34">
        <f>$AA$28/'Fixed data'!$C$7</f>
        <v>1.8060024613274304E-3</v>
      </c>
      <c r="BD52" s="34">
        <f>$AA$28/'Fixed data'!$C$7</f>
        <v>1.8060024613274304E-3</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1.8060024613274304E-3</v>
      </c>
      <c r="AD53" s="34">
        <f>$AB$28/'Fixed data'!$C$7</f>
        <v>1.8060024613274304E-3</v>
      </c>
      <c r="AE53" s="34">
        <f>$AB$28/'Fixed data'!$C$7</f>
        <v>1.8060024613274304E-3</v>
      </c>
      <c r="AF53" s="34">
        <f>$AB$28/'Fixed data'!$C$7</f>
        <v>1.8060024613274304E-3</v>
      </c>
      <c r="AG53" s="34">
        <f>$AB$28/'Fixed data'!$C$7</f>
        <v>1.8060024613274304E-3</v>
      </c>
      <c r="AH53" s="34">
        <f>$AB$28/'Fixed data'!$C$7</f>
        <v>1.8060024613274304E-3</v>
      </c>
      <c r="AI53" s="34">
        <f>$AB$28/'Fixed data'!$C$7</f>
        <v>1.8060024613274304E-3</v>
      </c>
      <c r="AJ53" s="34">
        <f>$AB$28/'Fixed data'!$C$7</f>
        <v>1.8060024613274304E-3</v>
      </c>
      <c r="AK53" s="34">
        <f>$AB$28/'Fixed data'!$C$7</f>
        <v>1.8060024613274304E-3</v>
      </c>
      <c r="AL53" s="34">
        <f>$AB$28/'Fixed data'!$C$7</f>
        <v>1.8060024613274304E-3</v>
      </c>
      <c r="AM53" s="34">
        <f>$AB$28/'Fixed data'!$C$7</f>
        <v>1.8060024613274304E-3</v>
      </c>
      <c r="AN53" s="34">
        <f>$AB$28/'Fixed data'!$C$7</f>
        <v>1.8060024613274304E-3</v>
      </c>
      <c r="AO53" s="34">
        <f>$AB$28/'Fixed data'!$C$7</f>
        <v>1.8060024613274304E-3</v>
      </c>
      <c r="AP53" s="34">
        <f>$AB$28/'Fixed data'!$C$7</f>
        <v>1.8060024613274304E-3</v>
      </c>
      <c r="AQ53" s="34">
        <f>$AB$28/'Fixed data'!$C$7</f>
        <v>1.8060024613274304E-3</v>
      </c>
      <c r="AR53" s="34">
        <f>$AB$28/'Fixed data'!$C$7</f>
        <v>1.8060024613274304E-3</v>
      </c>
      <c r="AS53" s="34">
        <f>$AB$28/'Fixed data'!$C$7</f>
        <v>1.8060024613274304E-3</v>
      </c>
      <c r="AT53" s="34">
        <f>$AB$28/'Fixed data'!$C$7</f>
        <v>1.8060024613274304E-3</v>
      </c>
      <c r="AU53" s="34">
        <f>$AB$28/'Fixed data'!$C$7</f>
        <v>1.8060024613274304E-3</v>
      </c>
      <c r="AV53" s="34">
        <f>$AB$28/'Fixed data'!$C$7</f>
        <v>1.8060024613274304E-3</v>
      </c>
      <c r="AW53" s="34">
        <f>$AB$28/'Fixed data'!$C$7</f>
        <v>1.8060024613274304E-3</v>
      </c>
      <c r="AX53" s="34">
        <f>$AB$28/'Fixed data'!$C$7</f>
        <v>1.8060024613274304E-3</v>
      </c>
      <c r="AY53" s="34">
        <f>$AB$28/'Fixed data'!$C$7</f>
        <v>1.8060024613274304E-3</v>
      </c>
      <c r="AZ53" s="34">
        <f>$AB$28/'Fixed data'!$C$7</f>
        <v>1.8060024613274304E-3</v>
      </c>
      <c r="BA53" s="34">
        <f>$AB$28/'Fixed data'!$C$7</f>
        <v>1.8060024613274304E-3</v>
      </c>
      <c r="BB53" s="34">
        <f>$AB$28/'Fixed data'!$C$7</f>
        <v>1.8060024613274304E-3</v>
      </c>
      <c r="BC53" s="34">
        <f>$AB$28/'Fixed data'!$C$7</f>
        <v>1.8060024613274304E-3</v>
      </c>
      <c r="BD53" s="34">
        <f>$AB$28/'Fixed data'!$C$7</f>
        <v>1.8060024613274304E-3</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1.8060024613274304E-3</v>
      </c>
      <c r="AE54" s="34">
        <f>$AC$28/'Fixed data'!$C$7</f>
        <v>1.8060024613274304E-3</v>
      </c>
      <c r="AF54" s="34">
        <f>$AC$28/'Fixed data'!$C$7</f>
        <v>1.8060024613274304E-3</v>
      </c>
      <c r="AG54" s="34">
        <f>$AC$28/'Fixed data'!$C$7</f>
        <v>1.8060024613274304E-3</v>
      </c>
      <c r="AH54" s="34">
        <f>$AC$28/'Fixed data'!$C$7</f>
        <v>1.8060024613274304E-3</v>
      </c>
      <c r="AI54" s="34">
        <f>$AC$28/'Fixed data'!$C$7</f>
        <v>1.8060024613274304E-3</v>
      </c>
      <c r="AJ54" s="34">
        <f>$AC$28/'Fixed data'!$C$7</f>
        <v>1.8060024613274304E-3</v>
      </c>
      <c r="AK54" s="34">
        <f>$AC$28/'Fixed data'!$C$7</f>
        <v>1.8060024613274304E-3</v>
      </c>
      <c r="AL54" s="34">
        <f>$AC$28/'Fixed data'!$C$7</f>
        <v>1.8060024613274304E-3</v>
      </c>
      <c r="AM54" s="34">
        <f>$AC$28/'Fixed data'!$C$7</f>
        <v>1.8060024613274304E-3</v>
      </c>
      <c r="AN54" s="34">
        <f>$AC$28/'Fixed data'!$C$7</f>
        <v>1.8060024613274304E-3</v>
      </c>
      <c r="AO54" s="34">
        <f>$AC$28/'Fixed data'!$C$7</f>
        <v>1.8060024613274304E-3</v>
      </c>
      <c r="AP54" s="34">
        <f>$AC$28/'Fixed data'!$C$7</f>
        <v>1.8060024613274304E-3</v>
      </c>
      <c r="AQ54" s="34">
        <f>$AC$28/'Fixed data'!$C$7</f>
        <v>1.8060024613274304E-3</v>
      </c>
      <c r="AR54" s="34">
        <f>$AC$28/'Fixed data'!$C$7</f>
        <v>1.8060024613274304E-3</v>
      </c>
      <c r="AS54" s="34">
        <f>$AC$28/'Fixed data'!$C$7</f>
        <v>1.8060024613274304E-3</v>
      </c>
      <c r="AT54" s="34">
        <f>$AC$28/'Fixed data'!$C$7</f>
        <v>1.8060024613274304E-3</v>
      </c>
      <c r="AU54" s="34">
        <f>$AC$28/'Fixed data'!$C$7</f>
        <v>1.8060024613274304E-3</v>
      </c>
      <c r="AV54" s="34">
        <f>$AC$28/'Fixed data'!$C$7</f>
        <v>1.8060024613274304E-3</v>
      </c>
      <c r="AW54" s="34">
        <f>$AC$28/'Fixed data'!$C$7</f>
        <v>1.8060024613274304E-3</v>
      </c>
      <c r="AX54" s="34">
        <f>$AC$28/'Fixed data'!$C$7</f>
        <v>1.8060024613274304E-3</v>
      </c>
      <c r="AY54" s="34">
        <f>$AC$28/'Fixed data'!$C$7</f>
        <v>1.8060024613274304E-3</v>
      </c>
      <c r="AZ54" s="34">
        <f>$AC$28/'Fixed data'!$C$7</f>
        <v>1.8060024613274304E-3</v>
      </c>
      <c r="BA54" s="34">
        <f>$AC$28/'Fixed data'!$C$7</f>
        <v>1.8060024613274304E-3</v>
      </c>
      <c r="BB54" s="34">
        <f>$AC$28/'Fixed data'!$C$7</f>
        <v>1.8060024613274304E-3</v>
      </c>
      <c r="BC54" s="34">
        <f>$AC$28/'Fixed data'!$C$7</f>
        <v>1.8060024613274304E-3</v>
      </c>
      <c r="BD54" s="34">
        <f>$AC$28/'Fixed data'!$C$7</f>
        <v>1.8060024613274304E-3</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1.8060024613274304E-3</v>
      </c>
      <c r="AF55" s="34">
        <f>$AD$28/'Fixed data'!$C$7</f>
        <v>1.8060024613274304E-3</v>
      </c>
      <c r="AG55" s="34">
        <f>$AD$28/'Fixed data'!$C$7</f>
        <v>1.8060024613274304E-3</v>
      </c>
      <c r="AH55" s="34">
        <f>$AD$28/'Fixed data'!$C$7</f>
        <v>1.8060024613274304E-3</v>
      </c>
      <c r="AI55" s="34">
        <f>$AD$28/'Fixed data'!$C$7</f>
        <v>1.8060024613274304E-3</v>
      </c>
      <c r="AJ55" s="34">
        <f>$AD$28/'Fixed data'!$C$7</f>
        <v>1.8060024613274304E-3</v>
      </c>
      <c r="AK55" s="34">
        <f>$AD$28/'Fixed data'!$C$7</f>
        <v>1.8060024613274304E-3</v>
      </c>
      <c r="AL55" s="34">
        <f>$AD$28/'Fixed data'!$C$7</f>
        <v>1.8060024613274304E-3</v>
      </c>
      <c r="AM55" s="34">
        <f>$AD$28/'Fixed data'!$C$7</f>
        <v>1.8060024613274304E-3</v>
      </c>
      <c r="AN55" s="34">
        <f>$AD$28/'Fixed data'!$C$7</f>
        <v>1.8060024613274304E-3</v>
      </c>
      <c r="AO55" s="34">
        <f>$AD$28/'Fixed data'!$C$7</f>
        <v>1.8060024613274304E-3</v>
      </c>
      <c r="AP55" s="34">
        <f>$AD$28/'Fixed data'!$C$7</f>
        <v>1.8060024613274304E-3</v>
      </c>
      <c r="AQ55" s="34">
        <f>$AD$28/'Fixed data'!$C$7</f>
        <v>1.8060024613274304E-3</v>
      </c>
      <c r="AR55" s="34">
        <f>$AD$28/'Fixed data'!$C$7</f>
        <v>1.8060024613274304E-3</v>
      </c>
      <c r="AS55" s="34">
        <f>$AD$28/'Fixed data'!$C$7</f>
        <v>1.8060024613274304E-3</v>
      </c>
      <c r="AT55" s="34">
        <f>$AD$28/'Fixed data'!$C$7</f>
        <v>1.8060024613274304E-3</v>
      </c>
      <c r="AU55" s="34">
        <f>$AD$28/'Fixed data'!$C$7</f>
        <v>1.8060024613274304E-3</v>
      </c>
      <c r="AV55" s="34">
        <f>$AD$28/'Fixed data'!$C$7</f>
        <v>1.8060024613274304E-3</v>
      </c>
      <c r="AW55" s="34">
        <f>$AD$28/'Fixed data'!$C$7</f>
        <v>1.8060024613274304E-3</v>
      </c>
      <c r="AX55" s="34">
        <f>$AD$28/'Fixed data'!$C$7</f>
        <v>1.8060024613274304E-3</v>
      </c>
      <c r="AY55" s="34">
        <f>$AD$28/'Fixed data'!$C$7</f>
        <v>1.8060024613274304E-3</v>
      </c>
      <c r="AZ55" s="34">
        <f>$AD$28/'Fixed data'!$C$7</f>
        <v>1.8060024613274304E-3</v>
      </c>
      <c r="BA55" s="34">
        <f>$AD$28/'Fixed data'!$C$7</f>
        <v>1.8060024613274304E-3</v>
      </c>
      <c r="BB55" s="34">
        <f>$AD$28/'Fixed data'!$C$7</f>
        <v>1.8060024613274304E-3</v>
      </c>
      <c r="BC55" s="34">
        <f>$AD$28/'Fixed data'!$C$7</f>
        <v>1.8060024613274304E-3</v>
      </c>
      <c r="BD55" s="34">
        <f>$AD$28/'Fixed data'!$C$7</f>
        <v>1.8060024613274304E-3</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1.8060024613274304E-3</v>
      </c>
      <c r="AG56" s="34">
        <f>$AE$28/'Fixed data'!$C$7</f>
        <v>1.8060024613274304E-3</v>
      </c>
      <c r="AH56" s="34">
        <f>$AE$28/'Fixed data'!$C$7</f>
        <v>1.8060024613274304E-3</v>
      </c>
      <c r="AI56" s="34">
        <f>$AE$28/'Fixed data'!$C$7</f>
        <v>1.8060024613274304E-3</v>
      </c>
      <c r="AJ56" s="34">
        <f>$AE$28/'Fixed data'!$C$7</f>
        <v>1.8060024613274304E-3</v>
      </c>
      <c r="AK56" s="34">
        <f>$AE$28/'Fixed data'!$C$7</f>
        <v>1.8060024613274304E-3</v>
      </c>
      <c r="AL56" s="34">
        <f>$AE$28/'Fixed data'!$C$7</f>
        <v>1.8060024613274304E-3</v>
      </c>
      <c r="AM56" s="34">
        <f>$AE$28/'Fixed data'!$C$7</f>
        <v>1.8060024613274304E-3</v>
      </c>
      <c r="AN56" s="34">
        <f>$AE$28/'Fixed data'!$C$7</f>
        <v>1.8060024613274304E-3</v>
      </c>
      <c r="AO56" s="34">
        <f>$AE$28/'Fixed data'!$C$7</f>
        <v>1.8060024613274304E-3</v>
      </c>
      <c r="AP56" s="34">
        <f>$AE$28/'Fixed data'!$C$7</f>
        <v>1.8060024613274304E-3</v>
      </c>
      <c r="AQ56" s="34">
        <f>$AE$28/'Fixed data'!$C$7</f>
        <v>1.8060024613274304E-3</v>
      </c>
      <c r="AR56" s="34">
        <f>$AE$28/'Fixed data'!$C$7</f>
        <v>1.8060024613274304E-3</v>
      </c>
      <c r="AS56" s="34">
        <f>$AE$28/'Fixed data'!$C$7</f>
        <v>1.8060024613274304E-3</v>
      </c>
      <c r="AT56" s="34">
        <f>$AE$28/'Fixed data'!$C$7</f>
        <v>1.8060024613274304E-3</v>
      </c>
      <c r="AU56" s="34">
        <f>$AE$28/'Fixed data'!$C$7</f>
        <v>1.8060024613274304E-3</v>
      </c>
      <c r="AV56" s="34">
        <f>$AE$28/'Fixed data'!$C$7</f>
        <v>1.8060024613274304E-3</v>
      </c>
      <c r="AW56" s="34">
        <f>$AE$28/'Fixed data'!$C$7</f>
        <v>1.8060024613274304E-3</v>
      </c>
      <c r="AX56" s="34">
        <f>$AE$28/'Fixed data'!$C$7</f>
        <v>1.8060024613274304E-3</v>
      </c>
      <c r="AY56" s="34">
        <f>$AE$28/'Fixed data'!$C$7</f>
        <v>1.8060024613274304E-3</v>
      </c>
      <c r="AZ56" s="34">
        <f>$AE$28/'Fixed data'!$C$7</f>
        <v>1.8060024613274304E-3</v>
      </c>
      <c r="BA56" s="34">
        <f>$AE$28/'Fixed data'!$C$7</f>
        <v>1.8060024613274304E-3</v>
      </c>
      <c r="BB56" s="34">
        <f>$AE$28/'Fixed data'!$C$7</f>
        <v>1.8060024613274304E-3</v>
      </c>
      <c r="BC56" s="34">
        <f>$AE$28/'Fixed data'!$C$7</f>
        <v>1.8060024613274304E-3</v>
      </c>
      <c r="BD56" s="34">
        <f>$AE$28/'Fixed data'!$C$7</f>
        <v>1.8060024613274304E-3</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1.8060024613274304E-3</v>
      </c>
      <c r="AH57" s="34">
        <f>$AF$28/'Fixed data'!$C$7</f>
        <v>1.8060024613274304E-3</v>
      </c>
      <c r="AI57" s="34">
        <f>$AF$28/'Fixed data'!$C$7</f>
        <v>1.8060024613274304E-3</v>
      </c>
      <c r="AJ57" s="34">
        <f>$AF$28/'Fixed data'!$C$7</f>
        <v>1.8060024613274304E-3</v>
      </c>
      <c r="AK57" s="34">
        <f>$AF$28/'Fixed data'!$C$7</f>
        <v>1.8060024613274304E-3</v>
      </c>
      <c r="AL57" s="34">
        <f>$AF$28/'Fixed data'!$C$7</f>
        <v>1.8060024613274304E-3</v>
      </c>
      <c r="AM57" s="34">
        <f>$AF$28/'Fixed data'!$C$7</f>
        <v>1.8060024613274304E-3</v>
      </c>
      <c r="AN57" s="34">
        <f>$AF$28/'Fixed data'!$C$7</f>
        <v>1.8060024613274304E-3</v>
      </c>
      <c r="AO57" s="34">
        <f>$AF$28/'Fixed data'!$C$7</f>
        <v>1.8060024613274304E-3</v>
      </c>
      <c r="AP57" s="34">
        <f>$AF$28/'Fixed data'!$C$7</f>
        <v>1.8060024613274304E-3</v>
      </c>
      <c r="AQ57" s="34">
        <f>$AF$28/'Fixed data'!$C$7</f>
        <v>1.8060024613274304E-3</v>
      </c>
      <c r="AR57" s="34">
        <f>$AF$28/'Fixed data'!$C$7</f>
        <v>1.8060024613274304E-3</v>
      </c>
      <c r="AS57" s="34">
        <f>$AF$28/'Fixed data'!$C$7</f>
        <v>1.8060024613274304E-3</v>
      </c>
      <c r="AT57" s="34">
        <f>$AF$28/'Fixed data'!$C$7</f>
        <v>1.8060024613274304E-3</v>
      </c>
      <c r="AU57" s="34">
        <f>$AF$28/'Fixed data'!$C$7</f>
        <v>1.8060024613274304E-3</v>
      </c>
      <c r="AV57" s="34">
        <f>$AF$28/'Fixed data'!$C$7</f>
        <v>1.8060024613274304E-3</v>
      </c>
      <c r="AW57" s="34">
        <f>$AF$28/'Fixed data'!$C$7</f>
        <v>1.8060024613274304E-3</v>
      </c>
      <c r="AX57" s="34">
        <f>$AF$28/'Fixed data'!$C$7</f>
        <v>1.8060024613274304E-3</v>
      </c>
      <c r="AY57" s="34">
        <f>$AF$28/'Fixed data'!$C$7</f>
        <v>1.8060024613274304E-3</v>
      </c>
      <c r="AZ57" s="34">
        <f>$AF$28/'Fixed data'!$C$7</f>
        <v>1.8060024613274304E-3</v>
      </c>
      <c r="BA57" s="34">
        <f>$AF$28/'Fixed data'!$C$7</f>
        <v>1.8060024613274304E-3</v>
      </c>
      <c r="BB57" s="34">
        <f>$AF$28/'Fixed data'!$C$7</f>
        <v>1.8060024613274304E-3</v>
      </c>
      <c r="BC57" s="34">
        <f>$AF$28/'Fixed data'!$C$7</f>
        <v>1.8060024613274304E-3</v>
      </c>
      <c r="BD57" s="34">
        <f>$AF$28/'Fixed data'!$C$7</f>
        <v>1.8060024613274304E-3</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1.8060024613274304E-3</v>
      </c>
      <c r="AI58" s="34">
        <f>$AG$28/'Fixed data'!$C$7</f>
        <v>1.8060024613274304E-3</v>
      </c>
      <c r="AJ58" s="34">
        <f>$AG$28/'Fixed data'!$C$7</f>
        <v>1.8060024613274304E-3</v>
      </c>
      <c r="AK58" s="34">
        <f>$AG$28/'Fixed data'!$C$7</f>
        <v>1.8060024613274304E-3</v>
      </c>
      <c r="AL58" s="34">
        <f>$AG$28/'Fixed data'!$C$7</f>
        <v>1.8060024613274304E-3</v>
      </c>
      <c r="AM58" s="34">
        <f>$AG$28/'Fixed data'!$C$7</f>
        <v>1.8060024613274304E-3</v>
      </c>
      <c r="AN58" s="34">
        <f>$AG$28/'Fixed data'!$C$7</f>
        <v>1.8060024613274304E-3</v>
      </c>
      <c r="AO58" s="34">
        <f>$AG$28/'Fixed data'!$C$7</f>
        <v>1.8060024613274304E-3</v>
      </c>
      <c r="AP58" s="34">
        <f>$AG$28/'Fixed data'!$C$7</f>
        <v>1.8060024613274304E-3</v>
      </c>
      <c r="AQ58" s="34">
        <f>$AG$28/'Fixed data'!$C$7</f>
        <v>1.8060024613274304E-3</v>
      </c>
      <c r="AR58" s="34">
        <f>$AG$28/'Fixed data'!$C$7</f>
        <v>1.8060024613274304E-3</v>
      </c>
      <c r="AS58" s="34">
        <f>$AG$28/'Fixed data'!$C$7</f>
        <v>1.8060024613274304E-3</v>
      </c>
      <c r="AT58" s="34">
        <f>$AG$28/'Fixed data'!$C$7</f>
        <v>1.8060024613274304E-3</v>
      </c>
      <c r="AU58" s="34">
        <f>$AG$28/'Fixed data'!$C$7</f>
        <v>1.8060024613274304E-3</v>
      </c>
      <c r="AV58" s="34">
        <f>$AG$28/'Fixed data'!$C$7</f>
        <v>1.8060024613274304E-3</v>
      </c>
      <c r="AW58" s="34">
        <f>$AG$28/'Fixed data'!$C$7</f>
        <v>1.8060024613274304E-3</v>
      </c>
      <c r="AX58" s="34">
        <f>$AG$28/'Fixed data'!$C$7</f>
        <v>1.8060024613274304E-3</v>
      </c>
      <c r="AY58" s="34">
        <f>$AG$28/'Fixed data'!$C$7</f>
        <v>1.8060024613274304E-3</v>
      </c>
      <c r="AZ58" s="34">
        <f>$AG$28/'Fixed data'!$C$7</f>
        <v>1.8060024613274304E-3</v>
      </c>
      <c r="BA58" s="34">
        <f>$AG$28/'Fixed data'!$C$7</f>
        <v>1.8060024613274304E-3</v>
      </c>
      <c r="BB58" s="34">
        <f>$AG$28/'Fixed data'!$C$7</f>
        <v>1.8060024613274304E-3</v>
      </c>
      <c r="BC58" s="34">
        <f>$AG$28/'Fixed data'!$C$7</f>
        <v>1.8060024613274304E-3</v>
      </c>
      <c r="BD58" s="34">
        <f>$AG$28/'Fixed data'!$C$7</f>
        <v>1.8060024613274304E-3</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1.8060024613274304E-3</v>
      </c>
      <c r="AJ59" s="34">
        <f>$AH$28/'Fixed data'!$C$7</f>
        <v>1.8060024613274304E-3</v>
      </c>
      <c r="AK59" s="34">
        <f>$AH$28/'Fixed data'!$C$7</f>
        <v>1.8060024613274304E-3</v>
      </c>
      <c r="AL59" s="34">
        <f>$AH$28/'Fixed data'!$C$7</f>
        <v>1.8060024613274304E-3</v>
      </c>
      <c r="AM59" s="34">
        <f>$AH$28/'Fixed data'!$C$7</f>
        <v>1.8060024613274304E-3</v>
      </c>
      <c r="AN59" s="34">
        <f>$AH$28/'Fixed data'!$C$7</f>
        <v>1.8060024613274304E-3</v>
      </c>
      <c r="AO59" s="34">
        <f>$AH$28/'Fixed data'!$C$7</f>
        <v>1.8060024613274304E-3</v>
      </c>
      <c r="AP59" s="34">
        <f>$AH$28/'Fixed data'!$C$7</f>
        <v>1.8060024613274304E-3</v>
      </c>
      <c r="AQ59" s="34">
        <f>$AH$28/'Fixed data'!$C$7</f>
        <v>1.8060024613274304E-3</v>
      </c>
      <c r="AR59" s="34">
        <f>$AH$28/'Fixed data'!$C$7</f>
        <v>1.8060024613274304E-3</v>
      </c>
      <c r="AS59" s="34">
        <f>$AH$28/'Fixed data'!$C$7</f>
        <v>1.8060024613274304E-3</v>
      </c>
      <c r="AT59" s="34">
        <f>$AH$28/'Fixed data'!$C$7</f>
        <v>1.8060024613274304E-3</v>
      </c>
      <c r="AU59" s="34">
        <f>$AH$28/'Fixed data'!$C$7</f>
        <v>1.8060024613274304E-3</v>
      </c>
      <c r="AV59" s="34">
        <f>$AH$28/'Fixed data'!$C$7</f>
        <v>1.8060024613274304E-3</v>
      </c>
      <c r="AW59" s="34">
        <f>$AH$28/'Fixed data'!$C$7</f>
        <v>1.8060024613274304E-3</v>
      </c>
      <c r="AX59" s="34">
        <f>$AH$28/'Fixed data'!$C$7</f>
        <v>1.8060024613274304E-3</v>
      </c>
      <c r="AY59" s="34">
        <f>$AH$28/'Fixed data'!$C$7</f>
        <v>1.8060024613274304E-3</v>
      </c>
      <c r="AZ59" s="34">
        <f>$AH$28/'Fixed data'!$C$7</f>
        <v>1.8060024613274304E-3</v>
      </c>
      <c r="BA59" s="34">
        <f>$AH$28/'Fixed data'!$C$7</f>
        <v>1.8060024613274304E-3</v>
      </c>
      <c r="BB59" s="34">
        <f>$AH$28/'Fixed data'!$C$7</f>
        <v>1.8060024613274304E-3</v>
      </c>
      <c r="BC59" s="34">
        <f>$AH$28/'Fixed data'!$C$7</f>
        <v>1.8060024613274304E-3</v>
      </c>
      <c r="BD59" s="34">
        <f>$AH$28/'Fixed data'!$C$7</f>
        <v>1.8060024613274304E-3</v>
      </c>
    </row>
    <row r="60" spans="1:56" ht="16.5" collapsed="1" x14ac:dyDescent="0.35">
      <c r="A60" s="115"/>
      <c r="B60" s="9" t="s">
        <v>7</v>
      </c>
      <c r="C60" s="9" t="s">
        <v>61</v>
      </c>
      <c r="D60" s="9" t="s">
        <v>40</v>
      </c>
      <c r="E60" s="34">
        <f>SUM(E30:E59)</f>
        <v>0</v>
      </c>
      <c r="F60" s="34">
        <f t="shared" ref="F60:BD60" si="6">SUM(F30:F59)</f>
        <v>-9.320888888888889E-3</v>
      </c>
      <c r="G60" s="34">
        <f t="shared" si="6"/>
        <v>-1.7731231337560133E-2</v>
      </c>
      <c r="H60" s="34">
        <f t="shared" si="6"/>
        <v>-2.6754164328975316E-2</v>
      </c>
      <c r="I60" s="34">
        <f t="shared" si="6"/>
        <v>-3.483776080141894E-2</v>
      </c>
      <c r="J60" s="34">
        <f t="shared" si="6"/>
        <v>-4.3497498863099754E-2</v>
      </c>
      <c r="K60" s="34">
        <f t="shared" si="6"/>
        <v>-5.1952873527304509E-2</v>
      </c>
      <c r="L60" s="34">
        <f t="shared" si="6"/>
        <v>-6.0176271191452677E-2</v>
      </c>
      <c r="M60" s="34">
        <f t="shared" si="6"/>
        <v>-6.8135497623155655E-2</v>
      </c>
      <c r="N60" s="34">
        <f t="shared" si="6"/>
        <v>-6.7245395872573721E-2</v>
      </c>
      <c r="O60" s="34">
        <f t="shared" si="6"/>
        <v>-6.6245385078953917E-2</v>
      </c>
      <c r="P60" s="34">
        <f t="shared" si="6"/>
        <v>-6.5128021734992728E-2</v>
      </c>
      <c r="Q60" s="34">
        <f t="shared" si="6"/>
        <v>-6.3885615636622581E-2</v>
      </c>
      <c r="R60" s="34">
        <f t="shared" si="6"/>
        <v>-6.2510229591581562E-2</v>
      </c>
      <c r="S60" s="34">
        <f t="shared" si="6"/>
        <v>-6.0995932471024902E-2</v>
      </c>
      <c r="T60" s="34">
        <f t="shared" si="6"/>
        <v>-5.9363903490391313E-2</v>
      </c>
      <c r="U60" s="34">
        <f t="shared" si="6"/>
        <v>-5.7665690385526325E-2</v>
      </c>
      <c r="V60" s="34">
        <f t="shared" si="6"/>
        <v>-5.5902669819436167E-2</v>
      </c>
      <c r="W60" s="34">
        <f t="shared" si="6"/>
        <v>-5.4107467270889886E-2</v>
      </c>
      <c r="X60" s="34">
        <f t="shared" si="6"/>
        <v>-5.2303637951345065E-2</v>
      </c>
      <c r="Y60" s="34">
        <f t="shared" si="6"/>
        <v>-5.0497635490017637E-2</v>
      </c>
      <c r="Z60" s="34">
        <f t="shared" si="6"/>
        <v>-4.8691633028690208E-2</v>
      </c>
      <c r="AA60" s="34">
        <f t="shared" si="6"/>
        <v>-4.6885630567362779E-2</v>
      </c>
      <c r="AB60" s="34">
        <f t="shared" si="6"/>
        <v>-4.5079628106035351E-2</v>
      </c>
      <c r="AC60" s="34">
        <f t="shared" si="6"/>
        <v>-4.3273625644707922E-2</v>
      </c>
      <c r="AD60" s="34">
        <f t="shared" si="6"/>
        <v>-4.1467623183380493E-2</v>
      </c>
      <c r="AE60" s="34">
        <f t="shared" si="6"/>
        <v>-3.9661620722053065E-2</v>
      </c>
      <c r="AF60" s="34">
        <f t="shared" si="6"/>
        <v>-3.7855618260725636E-2</v>
      </c>
      <c r="AG60" s="34">
        <f t="shared" si="6"/>
        <v>-3.6049615799398207E-2</v>
      </c>
      <c r="AH60" s="34">
        <f t="shared" si="6"/>
        <v>-3.4243613338070779E-2</v>
      </c>
      <c r="AI60" s="34">
        <f t="shared" si="6"/>
        <v>-3.243761087674335E-2</v>
      </c>
      <c r="AJ60" s="34">
        <f t="shared" si="6"/>
        <v>-3.243761087674335E-2</v>
      </c>
      <c r="AK60" s="34">
        <f t="shared" si="6"/>
        <v>-3.243761087674335E-2</v>
      </c>
      <c r="AL60" s="34">
        <f t="shared" si="6"/>
        <v>-3.243761087674335E-2</v>
      </c>
      <c r="AM60" s="34">
        <f t="shared" si="6"/>
        <v>-3.243761087674335E-2</v>
      </c>
      <c r="AN60" s="34">
        <f t="shared" si="6"/>
        <v>-3.243761087674335E-2</v>
      </c>
      <c r="AO60" s="34">
        <f t="shared" si="6"/>
        <v>-3.243761087674335E-2</v>
      </c>
      <c r="AP60" s="34">
        <f t="shared" si="6"/>
        <v>-3.243761087674335E-2</v>
      </c>
      <c r="AQ60" s="34">
        <f t="shared" si="6"/>
        <v>-3.243761087674335E-2</v>
      </c>
      <c r="AR60" s="34">
        <f t="shared" si="6"/>
        <v>-3.243761087674335E-2</v>
      </c>
      <c r="AS60" s="34">
        <f t="shared" si="6"/>
        <v>-3.243761087674335E-2</v>
      </c>
      <c r="AT60" s="34">
        <f t="shared" si="6"/>
        <v>-3.243761087674335E-2</v>
      </c>
      <c r="AU60" s="34">
        <f t="shared" si="6"/>
        <v>-3.243761087674335E-2</v>
      </c>
      <c r="AV60" s="34">
        <f t="shared" si="6"/>
        <v>-3.243761087674335E-2</v>
      </c>
      <c r="AW60" s="34">
        <f t="shared" si="6"/>
        <v>-3.243761087674335E-2</v>
      </c>
      <c r="AX60" s="34">
        <f t="shared" si="6"/>
        <v>-3.243761087674335E-2</v>
      </c>
      <c r="AY60" s="34">
        <f t="shared" si="6"/>
        <v>-2.3116721987854444E-2</v>
      </c>
      <c r="AZ60" s="34">
        <f t="shared" si="6"/>
        <v>-1.4706379539183202E-2</v>
      </c>
      <c r="BA60" s="34">
        <f t="shared" si="6"/>
        <v>-5.6834465477680098E-3</v>
      </c>
      <c r="BB60" s="34">
        <f t="shared" si="6"/>
        <v>2.4001499246756215E-3</v>
      </c>
      <c r="BC60" s="34">
        <f t="shared" si="6"/>
        <v>1.1059887986356431E-2</v>
      </c>
      <c r="BD60" s="34">
        <f t="shared" si="6"/>
        <v>1.9515262650561194E-2</v>
      </c>
    </row>
    <row r="61" spans="1:56" ht="17.25" hidden="1" customHeight="1" outlineLevel="1" x14ac:dyDescent="0.35">
      <c r="A61" s="115"/>
      <c r="B61" s="9" t="s">
        <v>35</v>
      </c>
      <c r="C61" s="9" t="s">
        <v>62</v>
      </c>
      <c r="D61" s="9" t="s">
        <v>40</v>
      </c>
      <c r="E61" s="34">
        <v>0</v>
      </c>
      <c r="F61" s="34">
        <f>E62</f>
        <v>-0.41944000000000004</v>
      </c>
      <c r="G61" s="34">
        <f t="shared" ref="G61:BD61" si="7">F62</f>
        <v>-0.78858452130131695</v>
      </c>
      <c r="H61" s="34">
        <f t="shared" si="7"/>
        <v>-1.1768852745774399</v>
      </c>
      <c r="I61" s="34">
        <f t="shared" si="7"/>
        <v>-1.5138929515084278</v>
      </c>
      <c r="J61" s="34">
        <f t="shared" si="7"/>
        <v>-1.8687434034826456</v>
      </c>
      <c r="K61" s="34">
        <f t="shared" si="7"/>
        <v>-2.2057377645087599</v>
      </c>
      <c r="L61" s="34">
        <f t="shared" si="7"/>
        <v>-2.5238377858681229</v>
      </c>
      <c r="M61" s="34">
        <f t="shared" si="7"/>
        <v>-2.8218267041033043</v>
      </c>
      <c r="N61" s="34">
        <f t="shared" si="7"/>
        <v>-2.7136366277039614</v>
      </c>
      <c r="O61" s="34">
        <f t="shared" si="7"/>
        <v>-2.6013907461184962</v>
      </c>
      <c r="P61" s="34">
        <f t="shared" si="7"/>
        <v>-2.4848640105612887</v>
      </c>
      <c r="Q61" s="34">
        <f t="shared" si="7"/>
        <v>-2.3638277143996391</v>
      </c>
      <c r="R61" s="34">
        <f t="shared" si="7"/>
        <v>-2.2380497267361705</v>
      </c>
      <c r="S61" s="34">
        <f t="shared" si="7"/>
        <v>-2.1073961267195394</v>
      </c>
      <c r="T61" s="34">
        <f t="shared" si="7"/>
        <v>-1.972958890120003</v>
      </c>
      <c r="U61" s="34">
        <f t="shared" si="7"/>
        <v>-1.8371753969106874</v>
      </c>
      <c r="V61" s="34">
        <f t="shared" si="7"/>
        <v>-1.7001737810511039</v>
      </c>
      <c r="W61" s="34">
        <f t="shared" si="7"/>
        <v>-1.563486996547085</v>
      </c>
      <c r="X61" s="34">
        <f t="shared" si="7"/>
        <v>-1.4282072098966783</v>
      </c>
      <c r="Y61" s="34">
        <f t="shared" si="7"/>
        <v>-1.2946334611855987</v>
      </c>
      <c r="Z61" s="34">
        <f t="shared" si="7"/>
        <v>-1.1628657149358468</v>
      </c>
      <c r="AA61" s="34">
        <f t="shared" si="7"/>
        <v>-1.0329039711474222</v>
      </c>
      <c r="AB61" s="34">
        <f t="shared" si="7"/>
        <v>-0.90474822982032499</v>
      </c>
      <c r="AC61" s="34">
        <f t="shared" si="7"/>
        <v>-0.77839849095455527</v>
      </c>
      <c r="AD61" s="34">
        <f t="shared" si="7"/>
        <v>-0.65385475455011299</v>
      </c>
      <c r="AE61" s="34">
        <f t="shared" si="7"/>
        <v>-0.53111702060699817</v>
      </c>
      <c r="AF61" s="34">
        <f t="shared" si="7"/>
        <v>-0.41018528912521074</v>
      </c>
      <c r="AG61" s="34">
        <f t="shared" si="7"/>
        <v>-0.29105956010475076</v>
      </c>
      <c r="AH61" s="34">
        <f t="shared" si="7"/>
        <v>-0.17373983354561817</v>
      </c>
      <c r="AI61" s="34">
        <f t="shared" si="7"/>
        <v>-5.8226109447813035E-2</v>
      </c>
      <c r="AJ61" s="34">
        <f t="shared" si="7"/>
        <v>5.5481612188664681E-2</v>
      </c>
      <c r="AK61" s="34">
        <f t="shared" si="7"/>
        <v>0.1691893338251424</v>
      </c>
      <c r="AL61" s="34">
        <f t="shared" si="7"/>
        <v>0.28289705546162014</v>
      </c>
      <c r="AM61" s="34">
        <f t="shared" si="7"/>
        <v>0.39660477709809783</v>
      </c>
      <c r="AN61" s="34">
        <f t="shared" si="7"/>
        <v>0.51031249873457551</v>
      </c>
      <c r="AO61" s="34">
        <f t="shared" si="7"/>
        <v>0.6240202203710532</v>
      </c>
      <c r="AP61" s="34">
        <f t="shared" si="7"/>
        <v>0.73772794200753089</v>
      </c>
      <c r="AQ61" s="34">
        <f t="shared" si="7"/>
        <v>0.85143566364400858</v>
      </c>
      <c r="AR61" s="34">
        <f t="shared" si="7"/>
        <v>0.96514338528048627</v>
      </c>
      <c r="AS61" s="34">
        <f t="shared" si="7"/>
        <v>1.078851106916964</v>
      </c>
      <c r="AT61" s="34">
        <f t="shared" si="7"/>
        <v>1.1925588285534416</v>
      </c>
      <c r="AU61" s="34">
        <f t="shared" si="7"/>
        <v>1.3062665501899193</v>
      </c>
      <c r="AV61" s="34">
        <f t="shared" si="7"/>
        <v>1.419974271826397</v>
      </c>
      <c r="AW61" s="34">
        <f t="shared" si="7"/>
        <v>1.5336819934628747</v>
      </c>
      <c r="AX61" s="34">
        <f t="shared" si="7"/>
        <v>1.6473897150993524</v>
      </c>
      <c r="AY61" s="34">
        <f t="shared" si="7"/>
        <v>1.6798273259760959</v>
      </c>
      <c r="AZ61" s="34">
        <f t="shared" si="7"/>
        <v>1.7029440479639504</v>
      </c>
      <c r="BA61" s="34">
        <f t="shared" si="7"/>
        <v>1.7176504275031337</v>
      </c>
      <c r="BB61" s="34">
        <f t="shared" si="7"/>
        <v>1.7233338740509017</v>
      </c>
      <c r="BC61" s="34">
        <f t="shared" si="7"/>
        <v>1.7209337241262261</v>
      </c>
      <c r="BD61" s="34">
        <f t="shared" si="7"/>
        <v>1.7098738361398698</v>
      </c>
    </row>
    <row r="62" spans="1:56" ht="16.5" hidden="1" customHeight="1" outlineLevel="1" x14ac:dyDescent="0.3">
      <c r="A62" s="115"/>
      <c r="B62" s="9" t="s">
        <v>34</v>
      </c>
      <c r="C62" s="9" t="s">
        <v>68</v>
      </c>
      <c r="D62" s="9" t="s">
        <v>40</v>
      </c>
      <c r="E62" s="34">
        <f t="shared" ref="E62:BD62" si="8">E28-E60+E61</f>
        <v>-0.41944000000000004</v>
      </c>
      <c r="F62" s="34">
        <f t="shared" si="8"/>
        <v>-0.78858452130131695</v>
      </c>
      <c r="G62" s="34">
        <f t="shared" si="8"/>
        <v>-1.1768852745774399</v>
      </c>
      <c r="H62" s="34">
        <f t="shared" si="8"/>
        <v>-1.5138929515084278</v>
      </c>
      <c r="I62" s="34">
        <f t="shared" si="8"/>
        <v>-1.8687434034826456</v>
      </c>
      <c r="J62" s="34">
        <f t="shared" si="8"/>
        <v>-2.2057377645087599</v>
      </c>
      <c r="K62" s="34">
        <f t="shared" si="8"/>
        <v>-2.5238377858681229</v>
      </c>
      <c r="L62" s="34">
        <f t="shared" si="8"/>
        <v>-2.8218267041033043</v>
      </c>
      <c r="M62" s="34">
        <f t="shared" si="8"/>
        <v>-2.7136366277039614</v>
      </c>
      <c r="N62" s="34">
        <f t="shared" si="8"/>
        <v>-2.6013907461184962</v>
      </c>
      <c r="O62" s="34">
        <f t="shared" si="8"/>
        <v>-2.4848640105612887</v>
      </c>
      <c r="P62" s="34">
        <f t="shared" si="8"/>
        <v>-2.3638277143996391</v>
      </c>
      <c r="Q62" s="34">
        <f t="shared" si="8"/>
        <v>-2.2380497267361705</v>
      </c>
      <c r="R62" s="34">
        <f t="shared" si="8"/>
        <v>-2.1073961267195394</v>
      </c>
      <c r="S62" s="34">
        <f t="shared" si="8"/>
        <v>-1.972958890120003</v>
      </c>
      <c r="T62" s="34">
        <f t="shared" si="8"/>
        <v>-1.8371753969106874</v>
      </c>
      <c r="U62" s="34">
        <f t="shared" si="8"/>
        <v>-1.7001737810511039</v>
      </c>
      <c r="V62" s="34">
        <f t="shared" si="8"/>
        <v>-1.563486996547085</v>
      </c>
      <c r="W62" s="34">
        <f t="shared" si="8"/>
        <v>-1.4282072098966783</v>
      </c>
      <c r="X62" s="34">
        <f t="shared" si="8"/>
        <v>-1.2946334611855987</v>
      </c>
      <c r="Y62" s="34">
        <f t="shared" si="8"/>
        <v>-1.1628657149358468</v>
      </c>
      <c r="Z62" s="34">
        <f t="shared" si="8"/>
        <v>-1.0329039711474222</v>
      </c>
      <c r="AA62" s="34">
        <f t="shared" si="8"/>
        <v>-0.90474822982032499</v>
      </c>
      <c r="AB62" s="34">
        <f t="shared" si="8"/>
        <v>-0.77839849095455527</v>
      </c>
      <c r="AC62" s="34">
        <f t="shared" si="8"/>
        <v>-0.65385475455011299</v>
      </c>
      <c r="AD62" s="34">
        <f t="shared" si="8"/>
        <v>-0.53111702060699817</v>
      </c>
      <c r="AE62" s="34">
        <f t="shared" si="8"/>
        <v>-0.41018528912521074</v>
      </c>
      <c r="AF62" s="34">
        <f t="shared" si="8"/>
        <v>-0.29105956010475076</v>
      </c>
      <c r="AG62" s="34">
        <f t="shared" si="8"/>
        <v>-0.17373983354561817</v>
      </c>
      <c r="AH62" s="34">
        <f t="shared" si="8"/>
        <v>-5.8226109447813035E-2</v>
      </c>
      <c r="AI62" s="34">
        <f t="shared" si="8"/>
        <v>5.5481612188664681E-2</v>
      </c>
      <c r="AJ62" s="34">
        <f t="shared" si="8"/>
        <v>0.1691893338251424</v>
      </c>
      <c r="AK62" s="34">
        <f t="shared" si="8"/>
        <v>0.28289705546162014</v>
      </c>
      <c r="AL62" s="34">
        <f t="shared" si="8"/>
        <v>0.39660477709809783</v>
      </c>
      <c r="AM62" s="34">
        <f t="shared" si="8"/>
        <v>0.51031249873457551</v>
      </c>
      <c r="AN62" s="34">
        <f t="shared" si="8"/>
        <v>0.6240202203710532</v>
      </c>
      <c r="AO62" s="34">
        <f t="shared" si="8"/>
        <v>0.73772794200753089</v>
      </c>
      <c r="AP62" s="34">
        <f t="shared" si="8"/>
        <v>0.85143566364400858</v>
      </c>
      <c r="AQ62" s="34">
        <f t="shared" si="8"/>
        <v>0.96514338528048627</v>
      </c>
      <c r="AR62" s="34">
        <f t="shared" si="8"/>
        <v>1.078851106916964</v>
      </c>
      <c r="AS62" s="34">
        <f t="shared" si="8"/>
        <v>1.1925588285534416</v>
      </c>
      <c r="AT62" s="34">
        <f t="shared" si="8"/>
        <v>1.3062665501899193</v>
      </c>
      <c r="AU62" s="34">
        <f t="shared" si="8"/>
        <v>1.419974271826397</v>
      </c>
      <c r="AV62" s="34">
        <f t="shared" si="8"/>
        <v>1.5336819934628747</v>
      </c>
      <c r="AW62" s="34">
        <f t="shared" si="8"/>
        <v>1.6473897150993524</v>
      </c>
      <c r="AX62" s="34">
        <f t="shared" si="8"/>
        <v>1.6798273259760959</v>
      </c>
      <c r="AY62" s="34">
        <f t="shared" si="8"/>
        <v>1.7029440479639504</v>
      </c>
      <c r="AZ62" s="34">
        <f t="shared" si="8"/>
        <v>1.7176504275031337</v>
      </c>
      <c r="BA62" s="34">
        <f t="shared" si="8"/>
        <v>1.7233338740509017</v>
      </c>
      <c r="BB62" s="34">
        <f t="shared" si="8"/>
        <v>1.7209337241262261</v>
      </c>
      <c r="BC62" s="34">
        <f t="shared" si="8"/>
        <v>1.7098738361398698</v>
      </c>
      <c r="BD62" s="34">
        <f t="shared" si="8"/>
        <v>1.6903585734893085</v>
      </c>
    </row>
    <row r="63" spans="1:56" ht="16.5" collapsed="1" x14ac:dyDescent="0.3">
      <c r="A63" s="115"/>
      <c r="B63" s="9" t="s">
        <v>8</v>
      </c>
      <c r="C63" s="11" t="s">
        <v>67</v>
      </c>
      <c r="D63" s="9" t="s">
        <v>40</v>
      </c>
      <c r="E63" s="34">
        <f>AVERAGE(E61:E62)*'Fixed data'!$C$3</f>
        <v>-1.0129476000000002E-2</v>
      </c>
      <c r="F63" s="34">
        <f>AVERAGE(F61:F62)*'Fixed data'!$C$3</f>
        <v>-2.9173792189426808E-2</v>
      </c>
      <c r="G63" s="34">
        <f>AVERAGE(G61:G62)*'Fixed data'!$C$3</f>
        <v>-4.7466095570471982E-2</v>
      </c>
      <c r="H63" s="34">
        <f>AVERAGE(H61:H62)*'Fixed data'!$C$3</f>
        <v>-6.4982294159973711E-2</v>
      </c>
      <c r="I63" s="34">
        <f>AVERAGE(I61:I62)*'Fixed data'!$C$3</f>
        <v>-8.1690667973034439E-2</v>
      </c>
      <c r="J63" s="34">
        <f>AVERAGE(J61:J62)*'Fixed data'!$C$3</f>
        <v>-9.8398720206992446E-2</v>
      </c>
      <c r="K63" s="34">
        <f>AVERAGE(K61:K62)*'Fixed data'!$C$3</f>
        <v>-0.11421924954160172</v>
      </c>
      <c r="L63" s="34">
        <f>AVERAGE(L61:L62)*'Fixed data'!$C$3</f>
        <v>-0.12909779743280997</v>
      </c>
      <c r="M63" s="34">
        <f>AVERAGE(M61:M62)*'Fixed data'!$C$3</f>
        <v>-0.13368143946314548</v>
      </c>
      <c r="N63" s="34">
        <f>AVERAGE(N61:N62)*'Fixed data'!$C$3</f>
        <v>-0.12835791107781236</v>
      </c>
      <c r="O63" s="34">
        <f>AVERAGE(O61:O62)*'Fixed data'!$C$3</f>
        <v>-0.12283305237381681</v>
      </c>
      <c r="P63" s="34">
        <f>AVERAGE(P61:P62)*'Fixed data'!$C$3</f>
        <v>-0.11709590515780641</v>
      </c>
      <c r="Q63" s="34">
        <f>AVERAGE(Q61:Q62)*'Fixed data'!$C$3</f>
        <v>-0.11113534020342981</v>
      </c>
      <c r="R63" s="34">
        <f>AVERAGE(R61:R62)*'Fixed data'!$C$3</f>
        <v>-0.10494251736095539</v>
      </c>
      <c r="S63" s="34">
        <f>AVERAGE(S61:S62)*'Fixed data'!$C$3</f>
        <v>-9.8540573656674943E-2</v>
      </c>
      <c r="T63" s="34">
        <f>AVERAGE(T61:T62)*'Fixed data'!$C$3</f>
        <v>-9.2014743031791177E-2</v>
      </c>
      <c r="U63" s="34">
        <f>AVERAGE(U61:U62)*'Fixed data'!$C$3</f>
        <v>-8.5426982647777261E-2</v>
      </c>
      <c r="V63" s="34">
        <f>AVERAGE(V61:V62)*'Fixed data'!$C$3</f>
        <v>-7.8817407778996276E-2</v>
      </c>
      <c r="W63" s="34">
        <f>AVERAGE(W61:W62)*'Fixed data'!$C$3</f>
        <v>-7.2249415085616886E-2</v>
      </c>
      <c r="X63" s="34">
        <f>AVERAGE(X61:X62)*'Fixed data'!$C$3</f>
        <v>-6.5756602206636997E-2</v>
      </c>
      <c r="Y63" s="34">
        <f>AVERAGE(Y61:Y62)*'Fixed data'!$C$3</f>
        <v>-5.9348605103332917E-2</v>
      </c>
      <c r="Z63" s="34">
        <f>AVERAGE(Z61:Z62)*'Fixed data'!$C$3</f>
        <v>-5.3027837918910942E-2</v>
      </c>
      <c r="AA63" s="34">
        <f>AVERAGE(AA61:AA62)*'Fixed data'!$C$3</f>
        <v>-4.6794300653371097E-2</v>
      </c>
      <c r="AB63" s="34">
        <f>AVERAGE(AB61:AB62)*'Fixed data'!$C$3</f>
        <v>-4.0647993306713363E-2</v>
      </c>
      <c r="AC63" s="34">
        <f>AVERAGE(AC61:AC62)*'Fixed data'!$C$3</f>
        <v>-3.458891587893774E-2</v>
      </c>
      <c r="AD63" s="34">
        <f>AVERAGE(AD61:AD62)*'Fixed data'!$C$3</f>
        <v>-2.8617068370044237E-2</v>
      </c>
      <c r="AE63" s="34">
        <f>AVERAGE(AE61:AE62)*'Fixed data'!$C$3</f>
        <v>-2.2732450780032845E-2</v>
      </c>
      <c r="AF63" s="34">
        <f>AVERAGE(AF61:AF62)*'Fixed data'!$C$3</f>
        <v>-1.693506310890357E-2</v>
      </c>
      <c r="AG63" s="34">
        <f>AVERAGE(AG61:AG62)*'Fixed data'!$C$3</f>
        <v>-1.122490535665641E-2</v>
      </c>
      <c r="AH63" s="34">
        <f>AVERAGE(AH61:AH62)*'Fixed data'!$C$3</f>
        <v>-5.6019775232913635E-3</v>
      </c>
      <c r="AI63" s="34">
        <f>AVERAGE(AI61:AI62)*'Fixed data'!$C$3</f>
        <v>-6.6279608808432751E-5</v>
      </c>
      <c r="AJ63" s="34">
        <f>AVERAGE(AJ61:AJ62)*'Fixed data'!$C$3</f>
        <v>5.4258033462334411E-3</v>
      </c>
      <c r="AK63" s="34">
        <f>AVERAGE(AK61:AK62)*'Fixed data'!$C$3</f>
        <v>1.0917886301275315E-2</v>
      </c>
      <c r="AL63" s="34">
        <f>AVERAGE(AL61:AL62)*'Fixed data'!$C$3</f>
        <v>1.640996925631719E-2</v>
      </c>
      <c r="AM63" s="34">
        <f>AVERAGE(AM61:AM62)*'Fixed data'!$C$3</f>
        <v>2.1902052211359064E-2</v>
      </c>
      <c r="AN63" s="34">
        <f>AVERAGE(AN61:AN62)*'Fixed data'!$C$3</f>
        <v>2.7394135166400935E-2</v>
      </c>
      <c r="AO63" s="34">
        <f>AVERAGE(AO61:AO62)*'Fixed data'!$C$3</f>
        <v>3.2886218121442809E-2</v>
      </c>
      <c r="AP63" s="34">
        <f>AVERAGE(AP61:AP62)*'Fixed data'!$C$3</f>
        <v>3.8378301076484683E-2</v>
      </c>
      <c r="AQ63" s="34">
        <f>AVERAGE(AQ61:AQ62)*'Fixed data'!$C$3</f>
        <v>4.3870384031526551E-2</v>
      </c>
      <c r="AR63" s="34">
        <f>AVERAGE(AR61:AR62)*'Fixed data'!$C$3</f>
        <v>4.9362466986568432E-2</v>
      </c>
      <c r="AS63" s="34">
        <f>AVERAGE(AS61:AS62)*'Fixed data'!$C$3</f>
        <v>5.4854549941610292E-2</v>
      </c>
      <c r="AT63" s="34">
        <f>AVERAGE(AT61:AT62)*'Fixed data'!$C$3</f>
        <v>6.0346632896652173E-2</v>
      </c>
      <c r="AU63" s="34">
        <f>AVERAGE(AU61:AU62)*'Fixed data'!$C$3</f>
        <v>6.5838715851694041E-2</v>
      </c>
      <c r="AV63" s="34">
        <f>AVERAGE(AV61:AV62)*'Fixed data'!$C$3</f>
        <v>7.1330798806735915E-2</v>
      </c>
      <c r="AW63" s="34">
        <f>AVERAGE(AW61:AW62)*'Fixed data'!$C$3</f>
        <v>7.6822881761777789E-2</v>
      </c>
      <c r="AX63" s="34">
        <f>AVERAGE(AX61:AX62)*'Fixed data'!$C$3</f>
        <v>8.0352291541972071E-2</v>
      </c>
      <c r="AY63" s="34">
        <f>AVERAGE(AY61:AY62)*'Fixed data'!$C$3</f>
        <v>8.1693928680652117E-2</v>
      </c>
      <c r="AZ63" s="34">
        <f>AVERAGE(AZ61:AZ62)*'Fixed data'!$C$3</f>
        <v>8.2607356582530073E-2</v>
      </c>
      <c r="BA63" s="34">
        <f>AVERAGE(BA61:BA62)*'Fixed data'!$C$3</f>
        <v>8.3099770882529955E-2</v>
      </c>
      <c r="BB63" s="34">
        <f>AVERAGE(BB61:BB62)*'Fixed data'!$C$3</f>
        <v>8.3179062495977646E-2</v>
      </c>
      <c r="BC63" s="34">
        <f>AVERAGE(BC61:BC62)*'Fixed data'!$C$3</f>
        <v>8.2854002580426217E-2</v>
      </c>
      <c r="BD63" s="34">
        <f>AVERAGE(BD61:BD62)*'Fixed data'!$C$3</f>
        <v>8.2115612692544665E-2</v>
      </c>
    </row>
    <row r="64" spans="1:56" ht="15.75" thickBot="1" x14ac:dyDescent="0.35">
      <c r="A64" s="114"/>
      <c r="B64" s="12" t="s">
        <v>94</v>
      </c>
      <c r="C64" s="12" t="s">
        <v>45</v>
      </c>
      <c r="D64" s="12" t="s">
        <v>40</v>
      </c>
      <c r="E64" s="53">
        <f t="shared" ref="E64:BD64" si="9">E29+E60+E63</f>
        <v>-0.11498947599999995</v>
      </c>
      <c r="F64" s="53">
        <f t="shared" si="9"/>
        <v>-0.13311103362586715</v>
      </c>
      <c r="G64" s="53">
        <f t="shared" si="9"/>
        <v>-0.16670532306145289</v>
      </c>
      <c r="H64" s="53">
        <f t="shared" si="9"/>
        <v>-0.18267691880393977</v>
      </c>
      <c r="I64" s="53">
        <f t="shared" si="9"/>
        <v>-0.21395048196836247</v>
      </c>
      <c r="J64" s="53">
        <f t="shared" si="9"/>
        <v>-0.23701918404239569</v>
      </c>
      <c r="K64" s="53">
        <f t="shared" si="9"/>
        <v>-0.25868534679057303</v>
      </c>
      <c r="L64" s="53">
        <f t="shared" si="9"/>
        <v>-0.27881536598092121</v>
      </c>
      <c r="M64" s="53">
        <f t="shared" si="9"/>
        <v>-0.19180329239225438</v>
      </c>
      <c r="N64" s="53">
        <f t="shared" si="9"/>
        <v>-0.18435318552216323</v>
      </c>
      <c r="O64" s="53">
        <f t="shared" si="9"/>
        <v>-0.17650809983320728</v>
      </c>
      <c r="P64" s="53">
        <f t="shared" si="9"/>
        <v>-0.16824685828613495</v>
      </c>
      <c r="Q64" s="53">
        <f t="shared" si="9"/>
        <v>-0.15954786283334094</v>
      </c>
      <c r="R64" s="53">
        <f t="shared" si="9"/>
        <v>-0.15041690434627453</v>
      </c>
      <c r="S64" s="53">
        <f t="shared" si="9"/>
        <v>-0.14117618009557201</v>
      </c>
      <c r="T64" s="53">
        <f t="shared" si="9"/>
        <v>-0.1322737490924514</v>
      </c>
      <c r="U64" s="53">
        <f t="shared" si="9"/>
        <v>-0.12325869166478931</v>
      </c>
      <c r="V64" s="53">
        <f t="shared" si="9"/>
        <v>-0.11452404892728676</v>
      </c>
      <c r="W64" s="53">
        <f t="shared" si="9"/>
        <v>-0.10606380251162754</v>
      </c>
      <c r="X64" s="53">
        <f t="shared" si="9"/>
        <v>-9.774271246804847E-2</v>
      </c>
      <c r="Y64" s="53">
        <f t="shared" si="9"/>
        <v>-8.9528712903416963E-2</v>
      </c>
      <c r="Z64" s="53">
        <f t="shared" si="9"/>
        <v>-8.1401943257667558E-2</v>
      </c>
      <c r="AA64" s="53">
        <f t="shared" si="9"/>
        <v>-7.3362403530800285E-2</v>
      </c>
      <c r="AB64" s="53">
        <f t="shared" si="9"/>
        <v>-6.541009372281513E-2</v>
      </c>
      <c r="AC64" s="53">
        <f t="shared" si="9"/>
        <v>-5.7545013833712078E-2</v>
      </c>
      <c r="AD64" s="53">
        <f t="shared" si="9"/>
        <v>-4.9767163863491143E-2</v>
      </c>
      <c r="AE64" s="53">
        <f t="shared" si="9"/>
        <v>-4.2076543812152326E-2</v>
      </c>
      <c r="AF64" s="53">
        <f t="shared" si="9"/>
        <v>-3.4473153679695626E-2</v>
      </c>
      <c r="AG64" s="53">
        <f t="shared" si="9"/>
        <v>-2.6956993466121033E-2</v>
      </c>
      <c r="AH64" s="53">
        <f t="shared" si="9"/>
        <v>-1.9528063171428557E-2</v>
      </c>
      <c r="AI64" s="53">
        <f t="shared" si="9"/>
        <v>-1.2186362795618199E-2</v>
      </c>
      <c r="AJ64" s="53">
        <f t="shared" si="9"/>
        <v>-6.6942798405763247E-3</v>
      </c>
      <c r="AK64" s="53">
        <f t="shared" si="9"/>
        <v>-1.2021968855344504E-3</v>
      </c>
      <c r="AL64" s="53">
        <f t="shared" si="9"/>
        <v>4.2898860695074238E-3</v>
      </c>
      <c r="AM64" s="53">
        <f t="shared" si="9"/>
        <v>9.7819690245492981E-3</v>
      </c>
      <c r="AN64" s="53">
        <f t="shared" si="9"/>
        <v>1.5274051979591169E-2</v>
      </c>
      <c r="AO64" s="53">
        <f t="shared" si="9"/>
        <v>2.0766134934633043E-2</v>
      </c>
      <c r="AP64" s="53">
        <f t="shared" si="9"/>
        <v>2.6258217889674917E-2</v>
      </c>
      <c r="AQ64" s="53">
        <f t="shared" si="9"/>
        <v>3.1750300844716785E-2</v>
      </c>
      <c r="AR64" s="53">
        <f t="shared" si="9"/>
        <v>3.7242383799758666E-2</v>
      </c>
      <c r="AS64" s="53">
        <f t="shared" si="9"/>
        <v>4.2734466754800526E-2</v>
      </c>
      <c r="AT64" s="53">
        <f t="shared" si="9"/>
        <v>4.8226549709842408E-2</v>
      </c>
      <c r="AU64" s="53">
        <f t="shared" si="9"/>
        <v>5.3718632664884275E-2</v>
      </c>
      <c r="AV64" s="53">
        <f t="shared" si="9"/>
        <v>5.9210715619926149E-2</v>
      </c>
      <c r="AW64" s="53">
        <f t="shared" si="9"/>
        <v>6.4702798574968023E-2</v>
      </c>
      <c r="AX64" s="53">
        <f t="shared" si="9"/>
        <v>4.791468066522872E-2</v>
      </c>
      <c r="AY64" s="53">
        <f t="shared" si="9"/>
        <v>5.8577206692797673E-2</v>
      </c>
      <c r="AZ64" s="53">
        <f t="shared" si="9"/>
        <v>6.7900977043346869E-2</v>
      </c>
      <c r="BA64" s="53">
        <f t="shared" si="9"/>
        <v>7.7416324334761949E-2</v>
      </c>
      <c r="BB64" s="53">
        <f t="shared" si="9"/>
        <v>8.5579212420653264E-2</v>
      </c>
      <c r="BC64" s="53">
        <f t="shared" si="9"/>
        <v>9.3913890566782648E-2</v>
      </c>
      <c r="BD64" s="53">
        <f t="shared" si="9"/>
        <v>0.10163087534310586</v>
      </c>
    </row>
    <row r="65" spans="1:56" ht="12.75" customHeight="1" x14ac:dyDescent="0.3">
      <c r="A65" s="169"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0"/>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0"/>
      <c r="B67" s="9" t="s">
        <v>297</v>
      </c>
      <c r="C67" s="11"/>
      <c r="D67" s="11" t="s">
        <v>40</v>
      </c>
      <c r="E67" s="81">
        <f>'Fixed data'!$G$7*E$88/1000000</f>
        <v>0</v>
      </c>
      <c r="F67" s="81">
        <f>'Fixed data'!$G$7*F$88/1000000</f>
        <v>4.6524539561110585E-2</v>
      </c>
      <c r="G67" s="81">
        <f>'Fixed data'!$G$7*G$88/1000000</f>
        <v>8.6336299035655886E-2</v>
      </c>
      <c r="H67" s="81">
        <f>'Fixed data'!$G$7*H$88/1000000</f>
        <v>0.14075495887086728</v>
      </c>
      <c r="I67" s="81">
        <f>'Fixed data'!$G$7*I$88/1000000</f>
        <v>0.20518651542965624</v>
      </c>
      <c r="J67" s="81">
        <f>'Fixed data'!$G$7*J$88/1000000</f>
        <v>0.27767336448200841</v>
      </c>
      <c r="K67" s="81">
        <f>'Fixed data'!$G$7*K$88/1000000</f>
        <v>0.35256168989670594</v>
      </c>
      <c r="L67" s="81">
        <f>'Fixed data'!$G$7*L$88/1000000</f>
        <v>0.43132674851630848</v>
      </c>
      <c r="M67" s="81">
        <f>'Fixed data'!$G$7*M$88/1000000</f>
        <v>0.53318131634675003</v>
      </c>
      <c r="N67" s="81">
        <f>'Fixed data'!$G$7*N$88/1000000</f>
        <v>0.59888319181318295</v>
      </c>
      <c r="O67" s="81">
        <f>'Fixed data'!$G$7*O$88/1000000</f>
        <v>0.66902217699437361</v>
      </c>
      <c r="P67" s="81">
        <f>'Fixed data'!$G$7*P$88/1000000</f>
        <v>0.74374496506734367</v>
      </c>
      <c r="Q67" s="81">
        <f>'Fixed data'!$G$7*Q$88/1000000</f>
        <v>0.82319842677281629</v>
      </c>
      <c r="R67" s="81">
        <f>'Fixed data'!$G$7*R$88/1000000</f>
        <v>0.90656512597673833</v>
      </c>
      <c r="S67" s="81">
        <f>'Fixed data'!$G$7*S$88/1000000</f>
        <v>0.97731982162594788</v>
      </c>
      <c r="T67" s="81">
        <f>'Fixed data'!$G$7*T$88/1000000</f>
        <v>1.0183822559813132</v>
      </c>
      <c r="U67" s="81">
        <f>'Fixed data'!$G$7*U$88/1000000</f>
        <v>1.058624397295552</v>
      </c>
      <c r="V67" s="81">
        <f>'Fixed data'!$G$7*V$88/1000000</f>
        <v>1.079999297767408</v>
      </c>
      <c r="W67" s="81">
        <f>'Fixed data'!$G$7*W$88/1000000</f>
        <v>1.0869122752359226</v>
      </c>
      <c r="X67" s="81">
        <f>'Fixed data'!$G$7*X$88/1000000</f>
        <v>1.0893461649107519</v>
      </c>
      <c r="Y67" s="81">
        <f>'Fixed data'!$G$7*Y$88/1000000</f>
        <v>1.0893461649107519</v>
      </c>
      <c r="Z67" s="81">
        <f>'Fixed data'!$G$7*Z$88/1000000</f>
        <v>1.0893461649107519</v>
      </c>
      <c r="AA67" s="81">
        <f>'Fixed data'!$G$7*AA$88/1000000</f>
        <v>1.0893461649107519</v>
      </c>
      <c r="AB67" s="81">
        <f>'Fixed data'!$G$7*AB$88/1000000</f>
        <v>1.0893461649107519</v>
      </c>
      <c r="AC67" s="81">
        <f>'Fixed data'!$G$7*AC$88/1000000</f>
        <v>1.0893461649107519</v>
      </c>
      <c r="AD67" s="81">
        <f>'Fixed data'!$G$7*AD$88/1000000</f>
        <v>1.0893461649107519</v>
      </c>
      <c r="AE67" s="81">
        <f>'Fixed data'!$G$7*AE$88/1000000</f>
        <v>1.0893461649107519</v>
      </c>
      <c r="AF67" s="81">
        <f>'Fixed data'!$G$7*AF$88/1000000</f>
        <v>1.0893461649107519</v>
      </c>
      <c r="AG67" s="81">
        <f>'Fixed data'!$G$7*AG$88/1000000</f>
        <v>1.0893461649107519</v>
      </c>
      <c r="AH67" s="81">
        <f>'Fixed data'!$G$7*AH$88/1000000</f>
        <v>1.0893461649107519</v>
      </c>
      <c r="AI67" s="81">
        <f>'Fixed data'!$G$7*AI$88/1000000</f>
        <v>1.0893461649107519</v>
      </c>
      <c r="AJ67" s="81">
        <f>'Fixed data'!$G$7*AJ$88/1000000</f>
        <v>1.0893461649107519</v>
      </c>
      <c r="AK67" s="81">
        <f>'Fixed data'!$G$7*AK$88/1000000</f>
        <v>1.0893461649107519</v>
      </c>
      <c r="AL67" s="81">
        <f>'Fixed data'!$G$7*AL$88/1000000</f>
        <v>1.0893461649107519</v>
      </c>
      <c r="AM67" s="81">
        <f>'Fixed data'!$G$7*AM$88/1000000</f>
        <v>1.0893461649107519</v>
      </c>
      <c r="AN67" s="81">
        <f>'Fixed data'!$G$7*AN$88/1000000</f>
        <v>1.0893461649107519</v>
      </c>
      <c r="AO67" s="81">
        <f>'Fixed data'!$G$7*AO$88/1000000</f>
        <v>1.0893461649107519</v>
      </c>
      <c r="AP67" s="81">
        <f>'Fixed data'!$G$7*AP$88/1000000</f>
        <v>1.0893461649107519</v>
      </c>
      <c r="AQ67" s="81">
        <f>'Fixed data'!$G$7*AQ$88/1000000</f>
        <v>1.0893461649107519</v>
      </c>
      <c r="AR67" s="81">
        <f>'Fixed data'!$G$7*AR$88/1000000</f>
        <v>1.0893461649107519</v>
      </c>
      <c r="AS67" s="81">
        <f>'Fixed data'!$G$7*AS$88/1000000</f>
        <v>1.0893461649107519</v>
      </c>
      <c r="AT67" s="81">
        <f>'Fixed data'!$G$7*AT$88/1000000</f>
        <v>1.0893461649107519</v>
      </c>
      <c r="AU67" s="81">
        <f>'Fixed data'!$G$7*AU$88/1000000</f>
        <v>1.0893461649107519</v>
      </c>
      <c r="AV67" s="81">
        <f>'Fixed data'!$G$7*AV$88/1000000</f>
        <v>1.0893461649107519</v>
      </c>
      <c r="AW67" s="81">
        <f>'Fixed data'!$G$7*AW$88/1000000</f>
        <v>1.0893461649107519</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0"/>
      <c r="B68" s="9" t="s">
        <v>298</v>
      </c>
      <c r="C68" s="9"/>
      <c r="D68" s="9" t="s">
        <v>40</v>
      </c>
      <c r="E68" s="81">
        <f>'Fixed data'!$G$8*E89/1000000</f>
        <v>0</v>
      </c>
      <c r="F68" s="81">
        <f>'Fixed data'!$G$8*F89/1000000</f>
        <v>1.550047912931973E-2</v>
      </c>
      <c r="G68" s="81">
        <f>'Fixed data'!$G$8*G89/1000000</f>
        <v>2.876456204113929E-2</v>
      </c>
      <c r="H68" s="81">
        <f>'Fixed data'!$G$8*H89/1000000</f>
        <v>4.6895183141580636E-2</v>
      </c>
      <c r="I68" s="81">
        <f>'Fixed data'!$G$8*I89/1000000</f>
        <v>6.8361705459586405E-2</v>
      </c>
      <c r="J68" s="81">
        <f>'Fixed data'!$G$8*J89/1000000</f>
        <v>9.2511769173387159E-2</v>
      </c>
      <c r="K68" s="81">
        <f>'Fixed data'!$G$8*K89/1000000</f>
        <v>0.11746203613274962</v>
      </c>
      <c r="L68" s="81">
        <f>'Fixed data'!$G$8*L89/1000000</f>
        <v>0.14370419380580068</v>
      </c>
      <c r="M68" s="81">
        <f>'Fixed data'!$G$8*M89/1000000</f>
        <v>0.17763911080835143</v>
      </c>
      <c r="N68" s="81">
        <f>'Fixed data'!$G$8*N89/1000000</f>
        <v>0.19952890547049856</v>
      </c>
      <c r="O68" s="81">
        <f>'Fixed data'!$G$8*O89/1000000</f>
        <v>0.2228970062002634</v>
      </c>
      <c r="P68" s="81">
        <f>'Fixed data'!$G$8*P89/1000000</f>
        <v>0.24779228660019542</v>
      </c>
      <c r="Q68" s="81">
        <f>'Fixed data'!$G$8*Q89/1000000</f>
        <v>0.27426367943141999</v>
      </c>
      <c r="R68" s="81">
        <f>'Fixed data'!$G$8*R89/1000000</f>
        <v>0.30203884574469841</v>
      </c>
      <c r="S68" s="81">
        <f>'Fixed data'!$G$8*S89/1000000</f>
        <v>0.32561205530441467</v>
      </c>
      <c r="T68" s="81">
        <f>'Fixed data'!$G$8*T89/1000000</f>
        <v>0.33929266507449568</v>
      </c>
      <c r="U68" s="81">
        <f>'Fixed data'!$G$8*U89/1000000</f>
        <v>0.35269999355946019</v>
      </c>
      <c r="V68" s="81">
        <f>'Fixed data'!$G$8*V89/1000000</f>
        <v>0.35982133109427533</v>
      </c>
      <c r="W68" s="81">
        <f>'Fixed data'!$G$8*W89/1000000</f>
        <v>0.36212449116248119</v>
      </c>
      <c r="X68" s="81">
        <f>'Fixed data'!$G$8*X89/1000000</f>
        <v>0.36293537840682605</v>
      </c>
      <c r="Y68" s="81">
        <f>'Fixed data'!$G$8*Y89/1000000</f>
        <v>0.36293537840682605</v>
      </c>
      <c r="Z68" s="81">
        <f>'Fixed data'!$G$8*Z89/1000000</f>
        <v>0.36293537840682605</v>
      </c>
      <c r="AA68" s="81">
        <f>'Fixed data'!$G$8*AA89/1000000</f>
        <v>0.36293537840682605</v>
      </c>
      <c r="AB68" s="81">
        <f>'Fixed data'!$G$8*AB89/1000000</f>
        <v>0.36293537840682605</v>
      </c>
      <c r="AC68" s="81">
        <f>'Fixed data'!$G$8*AC89/1000000</f>
        <v>0.36293537840682605</v>
      </c>
      <c r="AD68" s="81">
        <f>'Fixed data'!$G$8*AD89/1000000</f>
        <v>0.36293537840682605</v>
      </c>
      <c r="AE68" s="81">
        <f>'Fixed data'!$G$8*AE89/1000000</f>
        <v>0.36293537840682605</v>
      </c>
      <c r="AF68" s="81">
        <f>'Fixed data'!$G$8*AF89/1000000</f>
        <v>0.36293537840682605</v>
      </c>
      <c r="AG68" s="81">
        <f>'Fixed data'!$G$8*AG89/1000000</f>
        <v>0.36293537840682605</v>
      </c>
      <c r="AH68" s="81">
        <f>'Fixed data'!$G$8*AH89/1000000</f>
        <v>0.36293537840682605</v>
      </c>
      <c r="AI68" s="81">
        <f>'Fixed data'!$G$8*AI89/1000000</f>
        <v>0.36293537840682605</v>
      </c>
      <c r="AJ68" s="81">
        <f>'Fixed data'!$G$8*AJ89/1000000</f>
        <v>0.36293537840682605</v>
      </c>
      <c r="AK68" s="81">
        <f>'Fixed data'!$G$8*AK89/1000000</f>
        <v>0.36293537840682605</v>
      </c>
      <c r="AL68" s="81">
        <f>'Fixed data'!$G$8*AL89/1000000</f>
        <v>0.36293537840682605</v>
      </c>
      <c r="AM68" s="81">
        <f>'Fixed data'!$G$8*AM89/1000000</f>
        <v>0.36293537840682605</v>
      </c>
      <c r="AN68" s="81">
        <f>'Fixed data'!$G$8*AN89/1000000</f>
        <v>0.36293537840682605</v>
      </c>
      <c r="AO68" s="81">
        <f>'Fixed data'!$G$8*AO89/1000000</f>
        <v>0.36293537840682605</v>
      </c>
      <c r="AP68" s="81">
        <f>'Fixed data'!$G$8*AP89/1000000</f>
        <v>0.36293537840682605</v>
      </c>
      <c r="AQ68" s="81">
        <f>'Fixed data'!$G$8*AQ89/1000000</f>
        <v>0.36293537840682605</v>
      </c>
      <c r="AR68" s="81">
        <f>'Fixed data'!$G$8*AR89/1000000</f>
        <v>0.36293537840682605</v>
      </c>
      <c r="AS68" s="81">
        <f>'Fixed data'!$G$8*AS89/1000000</f>
        <v>0.36293537840682605</v>
      </c>
      <c r="AT68" s="81">
        <f>'Fixed data'!$G$8*AT89/1000000</f>
        <v>0.36293537840682605</v>
      </c>
      <c r="AU68" s="81">
        <f>'Fixed data'!$G$8*AU89/1000000</f>
        <v>0.36293537840682605</v>
      </c>
      <c r="AV68" s="81">
        <f>'Fixed data'!$G$8*AV89/1000000</f>
        <v>0.36293537840682605</v>
      </c>
      <c r="AW68" s="81">
        <f>'Fixed data'!$G$8*AW89/1000000</f>
        <v>0.36293537840682605</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0"/>
      <c r="B69" s="4" t="s">
        <v>202</v>
      </c>
      <c r="D69" s="9" t="s">
        <v>40</v>
      </c>
      <c r="E69" s="34">
        <f>E90*'Fixed data'!H$5/1000000</f>
        <v>0</v>
      </c>
      <c r="F69" s="34">
        <f>F90*'Fixed data'!I$5/1000000</f>
        <v>7.2058281137794297E-7</v>
      </c>
      <c r="G69" s="34">
        <f>G90*'Fixed data'!J$5/1000000</f>
        <v>1.6701505485339197E-6</v>
      </c>
      <c r="H69" s="34">
        <f>H90*'Fixed data'!K$5/1000000</f>
        <v>3.0157073699790046E-6</v>
      </c>
      <c r="I69" s="34">
        <f>I90*'Fixed data'!L$5/1000000</f>
        <v>4.7254849721498791E-6</v>
      </c>
      <c r="J69" s="34">
        <f>J90*'Fixed data'!M$5/1000000</f>
        <v>1.1722672246340636E-5</v>
      </c>
      <c r="K69" s="34">
        <f>K90*'Fixed data'!N$5/1000000</f>
        <v>2.2720813550719508E-5</v>
      </c>
      <c r="L69" s="34">
        <f>L90*'Fixed data'!O$5/1000000</f>
        <v>3.8897652708131057E-5</v>
      </c>
      <c r="M69" s="34">
        <f>M90*'Fixed data'!P$5/1000000</f>
        <v>6.1628909946260431E-5</v>
      </c>
      <c r="N69" s="34">
        <f>N90*'Fixed data'!Q$5/1000000</f>
        <v>8.2366630168045151E-5</v>
      </c>
      <c r="O69" s="34">
        <f>O90*'Fixed data'!R$5/1000000</f>
        <v>1.0670087267426612E-4</v>
      </c>
      <c r="P69" s="34">
        <f>P90*'Fixed data'!S$5/1000000</f>
        <v>1.3495158503150243E-4</v>
      </c>
      <c r="Q69" s="34">
        <f>Q90*'Fixed data'!T$5/1000000</f>
        <v>1.674517047158499E-4</v>
      </c>
      <c r="R69" s="34">
        <f>R90*'Fixed data'!U$5/1000000</f>
        <v>2.0424366712352889E-4</v>
      </c>
      <c r="S69" s="34">
        <f>S90*'Fixed data'!V$5/1000000</f>
        <v>2.4154798673221947E-4</v>
      </c>
      <c r="T69" s="34">
        <f>T90*'Fixed data'!W$5/1000000</f>
        <v>2.6911815430111149E-4</v>
      </c>
      <c r="U69" s="34">
        <f>U90*'Fixed data'!X$5/1000000</f>
        <v>3.0353238271013791E-4</v>
      </c>
      <c r="V69" s="34">
        <f>V90*'Fixed data'!Y$5/1000000</f>
        <v>3.3365701083279821E-4</v>
      </c>
      <c r="W69" s="34">
        <f>W90*'Fixed data'!Z$5/1000000</f>
        <v>3.5996180250506983E-4</v>
      </c>
      <c r="X69" s="34">
        <f>X90*'Fixed data'!AA$5/1000000</f>
        <v>3.8512715393322747E-4</v>
      </c>
      <c r="Y69" s="34">
        <f>Y90*'Fixed data'!AB$5/1000000</f>
        <v>4.0986009042435215E-4</v>
      </c>
      <c r="Z69" s="34">
        <f>Z90*'Fixed data'!AC$5/1000000</f>
        <v>4.3105975027388763E-4</v>
      </c>
      <c r="AA69" s="34">
        <f>AA90*'Fixed data'!AD$5/1000000</f>
        <v>4.5579268676501227E-4</v>
      </c>
      <c r="AB69" s="34">
        <f>AB90*'Fixed data'!AE$5/1000000</f>
        <v>4.8052562325613695E-4</v>
      </c>
      <c r="AC69" s="34">
        <f>AC90*'Fixed data'!AF$5/1000000</f>
        <v>5.0525855974726164E-4</v>
      </c>
      <c r="AD69" s="34">
        <f>AD90*'Fixed data'!AG$5/1000000</f>
        <v>5.2999149623838638E-4</v>
      </c>
      <c r="AE69" s="34">
        <f>AE90*'Fixed data'!AH$5/1000000</f>
        <v>5.5472443272951112E-4</v>
      </c>
      <c r="AF69" s="34">
        <f>AF90*'Fixed data'!AI$5/1000000</f>
        <v>5.7945736922063575E-4</v>
      </c>
      <c r="AG69" s="34">
        <f>AG90*'Fixed data'!AJ$5/1000000</f>
        <v>6.0419030571176049E-4</v>
      </c>
      <c r="AH69" s="34">
        <f>AH90*'Fixed data'!AK$5/1000000</f>
        <v>6.2892324220288512E-4</v>
      </c>
      <c r="AI69" s="34">
        <f>AI90*'Fixed data'!AL$5/1000000</f>
        <v>6.5012290205242065E-4</v>
      </c>
      <c r="AJ69" s="34">
        <f>AJ90*'Fixed data'!AM$5/1000000</f>
        <v>6.7485583854354539E-4</v>
      </c>
      <c r="AK69" s="34">
        <f>AK90*'Fixed data'!AN$5/1000000</f>
        <v>6.9958877503467003E-4</v>
      </c>
      <c r="AL69" s="34">
        <f>AL90*'Fixed data'!AO$5/1000000</f>
        <v>7.2432171152579476E-4</v>
      </c>
      <c r="AM69" s="34">
        <f>AM90*'Fixed data'!AP$5/1000000</f>
        <v>7.490546480169195E-4</v>
      </c>
      <c r="AN69" s="34">
        <f>AN90*'Fixed data'!AQ$5/1000000</f>
        <v>7.7732086114963345E-4</v>
      </c>
      <c r="AO69" s="34">
        <f>AO90*'Fixed data'!AR$5/1000000</f>
        <v>8.0205379764075808E-4</v>
      </c>
      <c r="AP69" s="34">
        <f>AP90*'Fixed data'!AS$5/1000000</f>
        <v>8.2678673413188282E-4</v>
      </c>
      <c r="AQ69" s="34">
        <f>AQ90*'Fixed data'!AT$5/1000000</f>
        <v>8.5151967062300745E-4</v>
      </c>
      <c r="AR69" s="34">
        <f>AR90*'Fixed data'!AU$5/1000000</f>
        <v>8.7625260711413219E-4</v>
      </c>
      <c r="AS69" s="34">
        <f>AS90*'Fixed data'!AV$5/1000000</f>
        <v>9.0451882024684613E-4</v>
      </c>
      <c r="AT69" s="34">
        <f>AT90*'Fixed data'!AW$5/1000000</f>
        <v>9.2571848009638156E-4</v>
      </c>
      <c r="AU69" s="34">
        <f>AU90*'Fixed data'!AX$5/1000000</f>
        <v>9.504514165875064E-4</v>
      </c>
      <c r="AV69" s="34">
        <f>AV90*'Fixed data'!AY$5/1000000</f>
        <v>9.7518435307863104E-4</v>
      </c>
      <c r="AW69" s="34">
        <f>AW90*'Fixed data'!AZ$5/1000000</f>
        <v>9.9638401292816647E-4</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0"/>
      <c r="B70" s="9" t="s">
        <v>69</v>
      </c>
      <c r="C70" s="9"/>
      <c r="D70" s="4" t="s">
        <v>40</v>
      </c>
      <c r="E70" s="34">
        <f>E91*'Fixed data'!$G$9</f>
        <v>0</v>
      </c>
      <c r="F70" s="34">
        <f>F91*'Fixed data'!$G$9</f>
        <v>5.4478501596182005E-5</v>
      </c>
      <c r="G70" s="34">
        <f>G91*'Fixed data'!$G$9</f>
        <v>1.6411784388468671E-4</v>
      </c>
      <c r="H70" s="34">
        <f>H91*'Fixed data'!$G$9</f>
        <v>3.439743287954532E-4</v>
      </c>
      <c r="I70" s="34">
        <f>I91*'Fixed data'!$G$9</f>
        <v>4.8131047228793124E-4</v>
      </c>
      <c r="J70" s="34">
        <f>J91*'Fixed data'!$G$9</f>
        <v>6.2133686314653363E-4</v>
      </c>
      <c r="K70" s="34">
        <f>K91*'Fixed data'!$G$9</f>
        <v>8.3235506911863845E-4</v>
      </c>
      <c r="L70" s="34">
        <f>L91*'Fixed data'!$G$9</f>
        <v>1.0684734041753194E-3</v>
      </c>
      <c r="M70" s="34">
        <f>M91*'Fixed data'!$G$9</f>
        <v>1.3297336692345136E-3</v>
      </c>
      <c r="N70" s="34">
        <f>N91*'Fixed data'!$G$9</f>
        <v>1.4947862414559335E-3</v>
      </c>
      <c r="O70" s="34">
        <f>O91*'Fixed data'!$G$9</f>
        <v>1.6710786235288853E-3</v>
      </c>
      <c r="P70" s="34">
        <f>P91*'Fixed data'!$G$9</f>
        <v>1.8589851315609933E-3</v>
      </c>
      <c r="Q70" s="34">
        <f>Q91*'Fixed data'!$G$9</f>
        <v>2.0588805349265461E-3</v>
      </c>
      <c r="R70" s="34">
        <f>R91*'Fixed data'!$G$9</f>
        <v>2.2690764624670305E-3</v>
      </c>
      <c r="S70" s="34">
        <f>S91*'Fixed data'!$G$9</f>
        <v>2.4530784031486972E-3</v>
      </c>
      <c r="T70" s="34">
        <f>T91*'Fixed data'!$G$9</f>
        <v>2.5402478686810453E-3</v>
      </c>
      <c r="U70" s="34">
        <f>U91*'Fixed data'!$G$9</f>
        <v>2.6259672414335471E-3</v>
      </c>
      <c r="V70" s="34">
        <f>V91*'Fixed data'!$G$9</f>
        <v>2.6691688431722182E-3</v>
      </c>
      <c r="W70" s="34">
        <f>W91*'Fixed data'!$G$9</f>
        <v>2.6792852320307709E-3</v>
      </c>
      <c r="X70" s="34">
        <f>X91*'Fixed data'!$G$9</f>
        <v>2.6812648665286969E-3</v>
      </c>
      <c r="Y70" s="34">
        <f>Y91*'Fixed data'!$G$9</f>
        <v>2.6812648665286969E-3</v>
      </c>
      <c r="Z70" s="34">
        <f>Z91*'Fixed data'!$G$9</f>
        <v>2.6812648665286969E-3</v>
      </c>
      <c r="AA70" s="34">
        <f>AA91*'Fixed data'!$G$9</f>
        <v>2.6812648665286969E-3</v>
      </c>
      <c r="AB70" s="34">
        <f>AB91*'Fixed data'!$G$9</f>
        <v>2.6812648665286969E-3</v>
      </c>
      <c r="AC70" s="34">
        <f>AC91*'Fixed data'!$G$9</f>
        <v>2.6812648665286969E-3</v>
      </c>
      <c r="AD70" s="34">
        <f>AD91*'Fixed data'!$G$9</f>
        <v>2.6812648665286969E-3</v>
      </c>
      <c r="AE70" s="34">
        <f>AE91*'Fixed data'!$G$9</f>
        <v>2.6812648665286969E-3</v>
      </c>
      <c r="AF70" s="34">
        <f>AF91*'Fixed data'!$G$9</f>
        <v>2.6812648665286969E-3</v>
      </c>
      <c r="AG70" s="34">
        <f>AG91*'Fixed data'!$G$9</f>
        <v>2.6812648665286969E-3</v>
      </c>
      <c r="AH70" s="34">
        <f>AH91*'Fixed data'!$G$9</f>
        <v>2.6812648665286969E-3</v>
      </c>
      <c r="AI70" s="34">
        <f>AI91*'Fixed data'!$G$9</f>
        <v>2.6812648665286969E-3</v>
      </c>
      <c r="AJ70" s="34">
        <f>AJ91*'Fixed data'!$G$9</f>
        <v>2.6812648665286969E-3</v>
      </c>
      <c r="AK70" s="34">
        <f>AK91*'Fixed data'!$G$9</f>
        <v>2.6812648665286969E-3</v>
      </c>
      <c r="AL70" s="34">
        <f>AL91*'Fixed data'!$G$9</f>
        <v>2.6812648665286969E-3</v>
      </c>
      <c r="AM70" s="34">
        <f>AM91*'Fixed data'!$G$9</f>
        <v>2.6812648665286969E-3</v>
      </c>
      <c r="AN70" s="34">
        <f>AN91*'Fixed data'!$G$9</f>
        <v>2.6812648665286969E-3</v>
      </c>
      <c r="AO70" s="34">
        <f>AO91*'Fixed data'!$G$9</f>
        <v>2.6812648665286969E-3</v>
      </c>
      <c r="AP70" s="34">
        <f>AP91*'Fixed data'!$G$9</f>
        <v>2.6812648665286969E-3</v>
      </c>
      <c r="AQ70" s="34">
        <f>AQ91*'Fixed data'!$G$9</f>
        <v>2.6812648665286969E-3</v>
      </c>
      <c r="AR70" s="34">
        <f>AR91*'Fixed data'!$G$9</f>
        <v>2.6812648665286969E-3</v>
      </c>
      <c r="AS70" s="34">
        <f>AS91*'Fixed data'!$G$9</f>
        <v>2.6812648665286969E-3</v>
      </c>
      <c r="AT70" s="34">
        <f>AT91*'Fixed data'!$G$9</f>
        <v>2.6812648665286969E-3</v>
      </c>
      <c r="AU70" s="34">
        <f>AU91*'Fixed data'!$G$9</f>
        <v>2.6812648665286969E-3</v>
      </c>
      <c r="AV70" s="34">
        <f>AV91*'Fixed data'!$G$9</f>
        <v>2.6812648665286969E-3</v>
      </c>
      <c r="AW70" s="34">
        <f>AW91*'Fixed data'!$G$9</f>
        <v>2.6812648665286969E-3</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0"/>
      <c r="B71" s="9" t="s">
        <v>70</v>
      </c>
      <c r="C71" s="9"/>
      <c r="D71" s="4" t="s">
        <v>40</v>
      </c>
      <c r="E71" s="34">
        <f>E92*'Fixed data'!$G$10</f>
        <v>0</v>
      </c>
      <c r="F71" s="34">
        <f>F92*'Fixed data'!$G$10</f>
        <v>8.3364370340820358E-6</v>
      </c>
      <c r="G71" s="34">
        <f>G92*'Fixed data'!$G$10</f>
        <v>2.51255166590208E-5</v>
      </c>
      <c r="H71" s="34">
        <f>H92*'Fixed data'!$G$10</f>
        <v>5.2659197910524969E-5</v>
      </c>
      <c r="I71" s="34">
        <f>I92*'Fixed data'!$G$10</f>
        <v>7.3679970553873879E-5</v>
      </c>
      <c r="J71" s="34">
        <f>J92*'Fixed data'!$G$10</f>
        <v>9.5118351220036324E-5</v>
      </c>
      <c r="K71" s="34">
        <f>K92*'Fixed data'!$G$10</f>
        <v>1.2741671306255647E-4</v>
      </c>
      <c r="L71" s="34">
        <f>L92*'Fixed data'!$G$10</f>
        <v>1.6355058156002829E-4</v>
      </c>
      <c r="M71" s="34">
        <f>M92*'Fixed data'!$G$10</f>
        <v>2.0353292342394208E-4</v>
      </c>
      <c r="N71" s="34">
        <f>N92*'Fixed data'!$G$10</f>
        <v>2.2879613834129434E-4</v>
      </c>
      <c r="O71" s="34">
        <f>O92*'Fixed data'!$G$10</f>
        <v>2.557797206884278E-4</v>
      </c>
      <c r="P71" s="34">
        <f>P92*'Fixed data'!$G$10</f>
        <v>2.8454096288618979E-4</v>
      </c>
      <c r="Q71" s="34">
        <f>Q92*'Fixed data'!$G$10</f>
        <v>3.1513722673868246E-4</v>
      </c>
      <c r="R71" s="34">
        <f>R92*'Fixed data'!$G$10</f>
        <v>3.4731052189898858E-4</v>
      </c>
      <c r="S71" s="34">
        <f>S92*'Fixed data'!$G$10</f>
        <v>3.7547652122875153E-4</v>
      </c>
      <c r="T71" s="34">
        <f>T92*'Fixed data'!$G$10</f>
        <v>3.8881972149186527E-4</v>
      </c>
      <c r="U71" s="34">
        <f>U92*'Fixed data'!$G$10</f>
        <v>4.0194091831049735E-4</v>
      </c>
      <c r="V71" s="34">
        <f>V92*'Fixed data'!$G$10</f>
        <v>4.0855621605401471E-4</v>
      </c>
      <c r="W71" s="34">
        <f>W92*'Fixed data'!$G$10</f>
        <v>4.1010528567335966E-4</v>
      </c>
      <c r="X71" s="34">
        <f>X92*'Fixed data'!$G$10</f>
        <v>4.1040792681585833E-4</v>
      </c>
      <c r="Y71" s="34">
        <f>Y92*'Fixed data'!$G$10</f>
        <v>4.1040792681585833E-4</v>
      </c>
      <c r="Z71" s="34">
        <f>Z92*'Fixed data'!$G$10</f>
        <v>4.1040792681585833E-4</v>
      </c>
      <c r="AA71" s="34">
        <f>AA92*'Fixed data'!$G$10</f>
        <v>4.1040792681585833E-4</v>
      </c>
      <c r="AB71" s="34">
        <f>AB92*'Fixed data'!$G$10</f>
        <v>4.1040792681585833E-4</v>
      </c>
      <c r="AC71" s="34">
        <f>AC92*'Fixed data'!$G$10</f>
        <v>4.1040792681585833E-4</v>
      </c>
      <c r="AD71" s="34">
        <f>AD92*'Fixed data'!$G$10</f>
        <v>4.1040792681585833E-4</v>
      </c>
      <c r="AE71" s="34">
        <f>AE92*'Fixed data'!$G$10</f>
        <v>4.1040792681585833E-4</v>
      </c>
      <c r="AF71" s="34">
        <f>AF92*'Fixed data'!$G$10</f>
        <v>4.1040792681585833E-4</v>
      </c>
      <c r="AG71" s="34">
        <f>AG92*'Fixed data'!$G$10</f>
        <v>4.1040792681585833E-4</v>
      </c>
      <c r="AH71" s="34">
        <f>AH92*'Fixed data'!$G$10</f>
        <v>4.1040792681585833E-4</v>
      </c>
      <c r="AI71" s="34">
        <f>AI92*'Fixed data'!$G$10</f>
        <v>4.1040792681585833E-4</v>
      </c>
      <c r="AJ71" s="34">
        <f>AJ92*'Fixed data'!$G$10</f>
        <v>4.1040792681585833E-4</v>
      </c>
      <c r="AK71" s="34">
        <f>AK92*'Fixed data'!$G$10</f>
        <v>4.1040792681585833E-4</v>
      </c>
      <c r="AL71" s="34">
        <f>AL92*'Fixed data'!$G$10</f>
        <v>4.1040792681585833E-4</v>
      </c>
      <c r="AM71" s="34">
        <f>AM92*'Fixed data'!$G$10</f>
        <v>4.1040792681585833E-4</v>
      </c>
      <c r="AN71" s="34">
        <f>AN92*'Fixed data'!$G$10</f>
        <v>4.1040792681585833E-4</v>
      </c>
      <c r="AO71" s="34">
        <f>AO92*'Fixed data'!$G$10</f>
        <v>4.1040792681585833E-4</v>
      </c>
      <c r="AP71" s="34">
        <f>AP92*'Fixed data'!$G$10</f>
        <v>4.1040792681585833E-4</v>
      </c>
      <c r="AQ71" s="34">
        <f>AQ92*'Fixed data'!$G$10</f>
        <v>4.1040792681585833E-4</v>
      </c>
      <c r="AR71" s="34">
        <f>AR92*'Fixed data'!$G$10</f>
        <v>4.1040792681585833E-4</v>
      </c>
      <c r="AS71" s="34">
        <f>AS92*'Fixed data'!$G$10</f>
        <v>4.1040792681585833E-4</v>
      </c>
      <c r="AT71" s="34">
        <f>AT92*'Fixed data'!$G$10</f>
        <v>4.1040792681585833E-4</v>
      </c>
      <c r="AU71" s="34">
        <f>AU92*'Fixed data'!$G$10</f>
        <v>4.1040792681585833E-4</v>
      </c>
      <c r="AV71" s="34">
        <f>AV92*'Fixed data'!$G$10</f>
        <v>4.1040792681585833E-4</v>
      </c>
      <c r="AW71" s="34">
        <f>AW92*'Fixed data'!$G$10</f>
        <v>4.1040792681585833E-4</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0"/>
      <c r="B72" s="4" t="s">
        <v>83</v>
      </c>
      <c r="D72" s="9" t="s">
        <v>40</v>
      </c>
      <c r="E72" s="34">
        <f>'Fixed data'!$G$11*E93/1000000</f>
        <v>0</v>
      </c>
      <c r="F72" s="34">
        <f>'Fixed data'!$G$11*F93/1000000</f>
        <v>1.2728103138179354E-4</v>
      </c>
      <c r="G72" s="34">
        <f>'Fixed data'!$G$11*G93/1000000</f>
        <v>2.7742271634107537E-4</v>
      </c>
      <c r="H72" s="34">
        <f>'Fixed data'!$G$11*H93/1000000</f>
        <v>4.70978749188015E-4</v>
      </c>
      <c r="I72" s="34">
        <f>'Fixed data'!$G$11*I93/1000000</f>
        <v>6.9311369205819621E-4</v>
      </c>
      <c r="J72" s="34">
        <f>'Fixed data'!$G$11*J93/1000000</f>
        <v>9.6337217317217798E-4</v>
      </c>
      <c r="K72" s="34">
        <f>'Fixed data'!$G$11*K93/1000000</f>
        <v>1.2969593457979036E-3</v>
      </c>
      <c r="L72" s="34">
        <f>'Fixed data'!$G$11*L93/1000000</f>
        <v>1.7009150669578064E-3</v>
      </c>
      <c r="M72" s="34">
        <f>'Fixed data'!$G$11*M93/1000000</f>
        <v>2.1840054473158503E-3</v>
      </c>
      <c r="N72" s="34">
        <f>'Fixed data'!$G$11*N93/1000000</f>
        <v>2.453685944241773E-3</v>
      </c>
      <c r="O72" s="34">
        <f>'Fixed data'!$G$11*O93/1000000</f>
        <v>2.7416304576401863E-3</v>
      </c>
      <c r="P72" s="34">
        <f>'Fixed data'!$G$11*P93/1000000</f>
        <v>3.0484443068104303E-3</v>
      </c>
      <c r="Q72" s="34">
        <f>'Fixed data'!$G$11*Q93/1000000</f>
        <v>3.3747335261650148E-3</v>
      </c>
      <c r="R72" s="34">
        <f>'Fixed data'!$G$11*R93/1000000</f>
        <v>3.7155838850228724E-3</v>
      </c>
      <c r="S72" s="34">
        <f>'Fixed data'!$G$11*S93/1000000</f>
        <v>4.0044634472535577E-3</v>
      </c>
      <c r="T72" s="34">
        <f>'Fixed data'!$G$11*T93/1000000</f>
        <v>4.1668532664741655E-3</v>
      </c>
      <c r="U72" s="34">
        <f>'Fixed data'!$G$11*U93/1000000</f>
        <v>4.3258655853956407E-3</v>
      </c>
      <c r="V72" s="34">
        <f>'Fixed data'!$G$11*V93/1000000</f>
        <v>4.4048107709739664E-3</v>
      </c>
      <c r="W72" s="34">
        <f>'Fixed data'!$G$11*W93/1000000</f>
        <v>4.425955820564681E-3</v>
      </c>
      <c r="X72" s="34">
        <f>'Fixed data'!$G$11*X93/1000000</f>
        <v>4.4312729346220082E-3</v>
      </c>
      <c r="Y72" s="34">
        <f>'Fixed data'!$G$11*Y93/1000000</f>
        <v>4.4312729346220082E-3</v>
      </c>
      <c r="Z72" s="34">
        <f>'Fixed data'!$G$11*Z93/1000000</f>
        <v>4.4312729346220082E-3</v>
      </c>
      <c r="AA72" s="34">
        <f>'Fixed data'!$G$11*AA93/1000000</f>
        <v>4.4312729346220082E-3</v>
      </c>
      <c r="AB72" s="34">
        <f>'Fixed data'!$G$11*AB93/1000000</f>
        <v>4.4312729346220082E-3</v>
      </c>
      <c r="AC72" s="34">
        <f>'Fixed data'!$G$11*AC93/1000000</f>
        <v>4.4312729346220082E-3</v>
      </c>
      <c r="AD72" s="34">
        <f>'Fixed data'!$G$11*AD93/1000000</f>
        <v>4.4312729346220082E-3</v>
      </c>
      <c r="AE72" s="34">
        <f>'Fixed data'!$G$11*AE93/1000000</f>
        <v>4.4312729346220082E-3</v>
      </c>
      <c r="AF72" s="34">
        <f>'Fixed data'!$G$11*AF93/1000000</f>
        <v>4.4312729346220082E-3</v>
      </c>
      <c r="AG72" s="34">
        <f>'Fixed data'!$G$11*AG93/1000000</f>
        <v>4.4312729346220082E-3</v>
      </c>
      <c r="AH72" s="34">
        <f>'Fixed data'!$G$11*AH93/1000000</f>
        <v>4.4312729346220082E-3</v>
      </c>
      <c r="AI72" s="34">
        <f>'Fixed data'!$G$11*AI93/1000000</f>
        <v>4.4312729346220082E-3</v>
      </c>
      <c r="AJ72" s="34">
        <f>'Fixed data'!$G$11*AJ93/1000000</f>
        <v>4.4312729346220082E-3</v>
      </c>
      <c r="AK72" s="34">
        <f>'Fixed data'!$G$11*AK93/1000000</f>
        <v>4.4312729346220082E-3</v>
      </c>
      <c r="AL72" s="34">
        <f>'Fixed data'!$G$11*AL93/1000000</f>
        <v>4.4312729346220082E-3</v>
      </c>
      <c r="AM72" s="34">
        <f>'Fixed data'!$G$11*AM93/1000000</f>
        <v>4.4312729346220082E-3</v>
      </c>
      <c r="AN72" s="34">
        <f>'Fixed data'!$G$11*AN93/1000000</f>
        <v>4.4312729346220082E-3</v>
      </c>
      <c r="AO72" s="34">
        <f>'Fixed data'!$G$11*AO93/1000000</f>
        <v>4.4312729346220082E-3</v>
      </c>
      <c r="AP72" s="34">
        <f>'Fixed data'!$G$11*AP93/1000000</f>
        <v>4.4312729346220082E-3</v>
      </c>
      <c r="AQ72" s="34">
        <f>'Fixed data'!$G$11*AQ93/1000000</f>
        <v>4.4312729346220082E-3</v>
      </c>
      <c r="AR72" s="34">
        <f>'Fixed data'!$G$11*AR93/1000000</f>
        <v>4.4312729346220082E-3</v>
      </c>
      <c r="AS72" s="34">
        <f>'Fixed data'!$G$11*AS93/1000000</f>
        <v>4.4312729346220082E-3</v>
      </c>
      <c r="AT72" s="34">
        <f>'Fixed data'!$G$11*AT93/1000000</f>
        <v>4.4312729346220082E-3</v>
      </c>
      <c r="AU72" s="34">
        <f>'Fixed data'!$G$11*AU93/1000000</f>
        <v>4.4312729346220082E-3</v>
      </c>
      <c r="AV72" s="34">
        <f>'Fixed data'!$G$11*AV93/1000000</f>
        <v>4.4312729346220082E-3</v>
      </c>
      <c r="AW72" s="34">
        <f>'Fixed data'!$G$11*AW93/1000000</f>
        <v>4.4312729346220082E-3</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0"/>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1"/>
      <c r="B76" s="13" t="s">
        <v>100</v>
      </c>
      <c r="C76" s="13"/>
      <c r="D76" s="13" t="s">
        <v>40</v>
      </c>
      <c r="E76" s="53">
        <f>SUM(E65:E75)</f>
        <v>0</v>
      </c>
      <c r="F76" s="53">
        <f t="shared" ref="F76:BD76" si="10">SUM(F65:F75)</f>
        <v>6.2215835243253748E-2</v>
      </c>
      <c r="G76" s="53">
        <f t="shared" si="10"/>
        <v>0.11556919730422849</v>
      </c>
      <c r="H76" s="53">
        <f t="shared" si="10"/>
        <v>0.18852076999571193</v>
      </c>
      <c r="I76" s="53">
        <f t="shared" si="10"/>
        <v>0.2748010505091148</v>
      </c>
      <c r="J76" s="53">
        <f t="shared" si="10"/>
        <v>0.37187668371518068</v>
      </c>
      <c r="K76" s="53">
        <f t="shared" si="10"/>
        <v>0.47230317797098537</v>
      </c>
      <c r="L76" s="53">
        <f t="shared" si="10"/>
        <v>0.57800277902751052</v>
      </c>
      <c r="M76" s="53">
        <f t="shared" si="10"/>
        <v>0.71459932810502202</v>
      </c>
      <c r="N76" s="53">
        <f t="shared" si="10"/>
        <v>0.80267173223788846</v>
      </c>
      <c r="O76" s="53">
        <f t="shared" si="10"/>
        <v>0.89669437286916887</v>
      </c>
      <c r="P76" s="53">
        <f t="shared" si="10"/>
        <v>0.99686417365382829</v>
      </c>
      <c r="Q76" s="53">
        <f t="shared" si="10"/>
        <v>1.1033783091967824</v>
      </c>
      <c r="R76" s="53">
        <f t="shared" si="10"/>
        <v>1.2151401862579492</v>
      </c>
      <c r="S76" s="53">
        <f t="shared" si="10"/>
        <v>1.3100064432887257</v>
      </c>
      <c r="T76" s="53">
        <f t="shared" si="10"/>
        <v>1.3650399600667571</v>
      </c>
      <c r="U76" s="53">
        <f t="shared" si="10"/>
        <v>1.4189816969828619</v>
      </c>
      <c r="V76" s="53">
        <f t="shared" si="10"/>
        <v>1.4476368217027162</v>
      </c>
      <c r="W76" s="53">
        <f t="shared" si="10"/>
        <v>1.4569120745391775</v>
      </c>
      <c r="X76" s="53">
        <f t="shared" si="10"/>
        <v>1.4601896161994778</v>
      </c>
      <c r="Y76" s="53">
        <f t="shared" si="10"/>
        <v>1.4602143491359689</v>
      </c>
      <c r="Z76" s="53">
        <f t="shared" si="10"/>
        <v>1.4602355487958185</v>
      </c>
      <c r="AA76" s="53">
        <f t="shared" si="10"/>
        <v>1.4602602817323096</v>
      </c>
      <c r="AB76" s="53">
        <f t="shared" si="10"/>
        <v>1.4602850146688007</v>
      </c>
      <c r="AC76" s="53">
        <f t="shared" si="10"/>
        <v>1.460309747605292</v>
      </c>
      <c r="AD76" s="53">
        <f t="shared" si="10"/>
        <v>1.4603344805417831</v>
      </c>
      <c r="AE76" s="53">
        <f t="shared" si="10"/>
        <v>1.4603592134782741</v>
      </c>
      <c r="AF76" s="53">
        <f t="shared" si="10"/>
        <v>1.4603839464147652</v>
      </c>
      <c r="AG76" s="53">
        <f t="shared" si="10"/>
        <v>1.4604086793512563</v>
      </c>
      <c r="AH76" s="53">
        <f t="shared" si="10"/>
        <v>1.4604334122877476</v>
      </c>
      <c r="AI76" s="53">
        <f t="shared" si="10"/>
        <v>1.460454611947597</v>
      </c>
      <c r="AJ76" s="53">
        <f t="shared" si="10"/>
        <v>1.4604793448840883</v>
      </c>
      <c r="AK76" s="53">
        <f t="shared" si="10"/>
        <v>1.4605040778205793</v>
      </c>
      <c r="AL76" s="53">
        <f t="shared" si="10"/>
        <v>1.4605288107570704</v>
      </c>
      <c r="AM76" s="53">
        <f t="shared" si="10"/>
        <v>1.4605535436935615</v>
      </c>
      <c r="AN76" s="53">
        <f t="shared" si="10"/>
        <v>1.4605818099066943</v>
      </c>
      <c r="AO76" s="53">
        <f t="shared" si="10"/>
        <v>1.4606065428431854</v>
      </c>
      <c r="AP76" s="53">
        <f t="shared" si="10"/>
        <v>1.4606312757796764</v>
      </c>
      <c r="AQ76" s="53">
        <f t="shared" si="10"/>
        <v>1.4606560087161675</v>
      </c>
      <c r="AR76" s="53">
        <f t="shared" si="10"/>
        <v>1.4606807416526588</v>
      </c>
      <c r="AS76" s="53">
        <f t="shared" si="10"/>
        <v>1.4607090078657914</v>
      </c>
      <c r="AT76" s="53">
        <f t="shared" si="10"/>
        <v>1.460730207525641</v>
      </c>
      <c r="AU76" s="53">
        <f t="shared" si="10"/>
        <v>1.4607549404621321</v>
      </c>
      <c r="AV76" s="53">
        <f t="shared" si="10"/>
        <v>1.4607796733986231</v>
      </c>
      <c r="AW76" s="53">
        <f t="shared" si="10"/>
        <v>1.4608008730584727</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-0.11498947599999995</v>
      </c>
      <c r="F77" s="54">
        <f>IF('Fixed data'!$G$19=FALSE,F64+F76,F64)</f>
        <v>-7.0895198382613406E-2</v>
      </c>
      <c r="G77" s="54">
        <f>IF('Fixed data'!$G$19=FALSE,G64+G76,G64)</f>
        <v>-5.1136125757224399E-2</v>
      </c>
      <c r="H77" s="54">
        <f>IF('Fixed data'!$G$19=FALSE,H64+H76,H64)</f>
        <v>5.8438511917721647E-3</v>
      </c>
      <c r="I77" s="54">
        <f>IF('Fixed data'!$G$19=FALSE,I64+I76,I64)</f>
        <v>6.0850568540752326E-2</v>
      </c>
      <c r="J77" s="54">
        <f>IF('Fixed data'!$G$19=FALSE,J64+J76,J64)</f>
        <v>0.13485749967278499</v>
      </c>
      <c r="K77" s="54">
        <f>IF('Fixed data'!$G$19=FALSE,K64+K76,K64)</f>
        <v>0.21361783118041233</v>
      </c>
      <c r="L77" s="54">
        <f>IF('Fixed data'!$G$19=FALSE,L64+L76,L64)</f>
        <v>0.2991874130465893</v>
      </c>
      <c r="M77" s="54">
        <f>IF('Fixed data'!$G$19=FALSE,M64+M76,M64)</f>
        <v>0.52279603571276767</v>
      </c>
      <c r="N77" s="54">
        <f>IF('Fixed data'!$G$19=FALSE,N64+N76,N64)</f>
        <v>0.61831854671572528</v>
      </c>
      <c r="O77" s="54">
        <f>IF('Fixed data'!$G$19=FALSE,O64+O76,O64)</f>
        <v>0.72018627303596161</v>
      </c>
      <c r="P77" s="54">
        <f>IF('Fixed data'!$G$19=FALSE,P64+P76,P64)</f>
        <v>0.82861731536769334</v>
      </c>
      <c r="Q77" s="54">
        <f>IF('Fixed data'!$G$19=FALSE,Q64+Q76,Q64)</f>
        <v>0.94383044636344149</v>
      </c>
      <c r="R77" s="54">
        <f>IF('Fixed data'!$G$19=FALSE,R64+R76,R64)</f>
        <v>1.0647232819116748</v>
      </c>
      <c r="S77" s="54">
        <f>IF('Fixed data'!$G$19=FALSE,S64+S76,S64)</f>
        <v>1.1688302631931538</v>
      </c>
      <c r="T77" s="54">
        <f>IF('Fixed data'!$G$19=FALSE,T64+T76,T64)</f>
        <v>1.2327662109743056</v>
      </c>
      <c r="U77" s="54">
        <f>IF('Fixed data'!$G$19=FALSE,U64+U76,U64)</f>
        <v>1.2957230053180726</v>
      </c>
      <c r="V77" s="54">
        <f>IF('Fixed data'!$G$19=FALSE,V64+V76,V64)</f>
        <v>1.3331127727754295</v>
      </c>
      <c r="W77" s="54">
        <f>IF('Fixed data'!$G$19=FALSE,W64+W76,W64)</f>
        <v>1.3508482720275499</v>
      </c>
      <c r="X77" s="54">
        <f>IF('Fixed data'!$G$19=FALSE,X64+X76,X64)</f>
        <v>1.3624469037314293</v>
      </c>
      <c r="Y77" s="54">
        <f>IF('Fixed data'!$G$19=FALSE,Y64+Y76,Y64)</f>
        <v>1.3706856362325519</v>
      </c>
      <c r="Z77" s="54">
        <f>IF('Fixed data'!$G$19=FALSE,Z64+Z76,Z64)</f>
        <v>1.3788336055381509</v>
      </c>
      <c r="AA77" s="54">
        <f>IF('Fixed data'!$G$19=FALSE,AA64+AA76,AA64)</f>
        <v>1.3868978782015093</v>
      </c>
      <c r="AB77" s="54">
        <f>IF('Fixed data'!$G$19=FALSE,AB64+AB76,AB64)</f>
        <v>1.3948749209459856</v>
      </c>
      <c r="AC77" s="54">
        <f>IF('Fixed data'!$G$19=FALSE,AC64+AC76,AC64)</f>
        <v>1.4027647337715798</v>
      </c>
      <c r="AD77" s="54">
        <f>IF('Fixed data'!$G$19=FALSE,AD64+AD76,AD64)</f>
        <v>1.4105673166782919</v>
      </c>
      <c r="AE77" s="54">
        <f>IF('Fixed data'!$G$19=FALSE,AE64+AE76,AE64)</f>
        <v>1.4182826696661217</v>
      </c>
      <c r="AF77" s="54">
        <f>IF('Fixed data'!$G$19=FALSE,AF64+AF76,AF64)</f>
        <v>1.4259107927350696</v>
      </c>
      <c r="AG77" s="54">
        <f>IF('Fixed data'!$G$19=FALSE,AG64+AG76,AG64)</f>
        <v>1.4334516858851352</v>
      </c>
      <c r="AH77" s="54">
        <f>IF('Fixed data'!$G$19=FALSE,AH64+AH76,AH64)</f>
        <v>1.4409053491163191</v>
      </c>
      <c r="AI77" s="54">
        <f>IF('Fixed data'!$G$19=FALSE,AI64+AI76,AI64)</f>
        <v>1.4482682491519787</v>
      </c>
      <c r="AJ77" s="54">
        <f>IF('Fixed data'!$G$19=FALSE,AJ64+AJ76,AJ64)</f>
        <v>1.453785065043512</v>
      </c>
      <c r="AK77" s="54">
        <f>IF('Fixed data'!$G$19=FALSE,AK64+AK76,AK64)</f>
        <v>1.4593018809350449</v>
      </c>
      <c r="AL77" s="54">
        <f>IF('Fixed data'!$G$19=FALSE,AL64+AL76,AL64)</f>
        <v>1.4648186968265779</v>
      </c>
      <c r="AM77" s="54">
        <f>IF('Fixed data'!$G$19=FALSE,AM64+AM76,AM64)</f>
        <v>1.4703355127181108</v>
      </c>
      <c r="AN77" s="54">
        <f>IF('Fixed data'!$G$19=FALSE,AN64+AN76,AN64)</f>
        <v>1.4758558618862854</v>
      </c>
      <c r="AO77" s="54">
        <f>IF('Fixed data'!$G$19=FALSE,AO64+AO76,AO64)</f>
        <v>1.4813726777778184</v>
      </c>
      <c r="AP77" s="54">
        <f>IF('Fixed data'!$G$19=FALSE,AP64+AP76,AP64)</f>
        <v>1.4868894936693513</v>
      </c>
      <c r="AQ77" s="54">
        <f>IF('Fixed data'!$G$19=FALSE,AQ64+AQ76,AQ64)</f>
        <v>1.4924063095608844</v>
      </c>
      <c r="AR77" s="54">
        <f>IF('Fixed data'!$G$19=FALSE,AR64+AR76,AR64)</f>
        <v>1.4979231254524175</v>
      </c>
      <c r="AS77" s="54">
        <f>IF('Fixed data'!$G$19=FALSE,AS64+AS76,AS64)</f>
        <v>1.503443474620592</v>
      </c>
      <c r="AT77" s="54">
        <f>IF('Fixed data'!$G$19=FALSE,AT64+AT76,AT64)</f>
        <v>1.5089567572354834</v>
      </c>
      <c r="AU77" s="54">
        <f>IF('Fixed data'!$G$19=FALSE,AU64+AU76,AU64)</f>
        <v>1.5144735731270162</v>
      </c>
      <c r="AV77" s="54">
        <f>IF('Fixed data'!$G$19=FALSE,AV64+AV76,AV64)</f>
        <v>1.5199903890185493</v>
      </c>
      <c r="AW77" s="54">
        <f>IF('Fixed data'!$G$19=FALSE,AW64+AW76,AW64)</f>
        <v>1.5255036716334407</v>
      </c>
      <c r="AX77" s="54">
        <f>IF('Fixed data'!$G$19=FALSE,AX64+AX76,AX64)</f>
        <v>4.791468066522872E-2</v>
      </c>
      <c r="AY77" s="54">
        <f>IF('Fixed data'!$G$19=FALSE,AY64+AY76,AY64)</f>
        <v>5.8577206692797673E-2</v>
      </c>
      <c r="AZ77" s="54">
        <f>IF('Fixed data'!$G$19=FALSE,AZ64+AZ76,AZ64)</f>
        <v>6.7900977043346869E-2</v>
      </c>
      <c r="BA77" s="54">
        <f>IF('Fixed data'!$G$19=FALSE,BA64+BA76,BA64)</f>
        <v>7.7416324334761949E-2</v>
      </c>
      <c r="BB77" s="54">
        <f>IF('Fixed data'!$G$19=FALSE,BB64+BB76,BB64)</f>
        <v>8.5579212420653264E-2</v>
      </c>
      <c r="BC77" s="54">
        <f>IF('Fixed data'!$G$19=FALSE,BC64+BC76,BC64)</f>
        <v>9.3913890566782648E-2</v>
      </c>
      <c r="BD77" s="54">
        <f>IF('Fixed data'!$G$19=FALSE,BD64+BD76,BD64)</f>
        <v>0.10163087534310586</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-0.11110094299516904</v>
      </c>
      <c r="F80" s="55">
        <f t="shared" ref="F80:BD80" si="11">F77*F78</f>
        <v>-6.6181426294768531E-2</v>
      </c>
      <c r="G80" s="55">
        <f t="shared" si="11"/>
        <v>-4.6121855622851225E-2</v>
      </c>
      <c r="H80" s="55">
        <f t="shared" si="11"/>
        <v>5.0925787008968921E-3</v>
      </c>
      <c r="I80" s="55">
        <f t="shared" si="11"/>
        <v>5.1234545899398923E-2</v>
      </c>
      <c r="J80" s="55">
        <f t="shared" si="11"/>
        <v>0.10970666287354315</v>
      </c>
      <c r="K80" s="55">
        <f t="shared" si="11"/>
        <v>0.16790168434868619</v>
      </c>
      <c r="L80" s="55">
        <f t="shared" si="11"/>
        <v>0.22720637894202453</v>
      </c>
      <c r="M80" s="55">
        <f t="shared" si="11"/>
        <v>0.38359164354040526</v>
      </c>
      <c r="N80" s="55">
        <f t="shared" si="11"/>
        <v>0.43833765063246233</v>
      </c>
      <c r="O80" s="55">
        <f t="shared" si="11"/>
        <v>0.49328850080262415</v>
      </c>
      <c r="P80" s="55">
        <f t="shared" si="11"/>
        <v>0.54836509998351546</v>
      </c>
      <c r="Q80" s="55">
        <f t="shared" si="11"/>
        <v>0.60348910707255976</v>
      </c>
      <c r="R80" s="55">
        <f t="shared" si="11"/>
        <v>0.6577666552486493</v>
      </c>
      <c r="S80" s="55">
        <f t="shared" si="11"/>
        <v>0.69766381886475515</v>
      </c>
      <c r="T80" s="55">
        <f t="shared" si="11"/>
        <v>0.71094356163112093</v>
      </c>
      <c r="U80" s="55">
        <f t="shared" si="11"/>
        <v>0.72198175566355904</v>
      </c>
      <c r="V80" s="55">
        <f t="shared" si="11"/>
        <v>0.71769611150046209</v>
      </c>
      <c r="W80" s="55">
        <f t="shared" si="11"/>
        <v>0.70265141554427779</v>
      </c>
      <c r="X80" s="55">
        <f t="shared" si="11"/>
        <v>0.68471933316497691</v>
      </c>
      <c r="Y80" s="55">
        <f t="shared" si="11"/>
        <v>0.66556506188502396</v>
      </c>
      <c r="Z80" s="55">
        <f t="shared" si="11"/>
        <v>0.64688065574588927</v>
      </c>
      <c r="AA80" s="55">
        <f t="shared" si="11"/>
        <v>0.62866088343236015</v>
      </c>
      <c r="AB80" s="55">
        <f t="shared" si="11"/>
        <v>0.61089542251873519</v>
      </c>
      <c r="AC80" s="55">
        <f t="shared" si="11"/>
        <v>0.59357567374956144</v>
      </c>
      <c r="AD80" s="55">
        <f t="shared" si="11"/>
        <v>0.57669305624644074</v>
      </c>
      <c r="AE80" s="55">
        <f t="shared" si="11"/>
        <v>0.56023901757615957</v>
      </c>
      <c r="AF80" s="55">
        <f t="shared" si="11"/>
        <v>0.54420504306690987</v>
      </c>
      <c r="AG80" s="55">
        <f t="shared" si="11"/>
        <v>0.52858266441362889</v>
      </c>
      <c r="AH80" s="55">
        <f t="shared" si="11"/>
        <v>0.51336346761151774</v>
      </c>
      <c r="AI80" s="55">
        <f t="shared" si="11"/>
        <v>0.57928868240572784</v>
      </c>
      <c r="AJ80" s="55">
        <f t="shared" si="11"/>
        <v>0.56455858043161322</v>
      </c>
      <c r="AK80" s="55">
        <f t="shared" si="11"/>
        <v>0.55019511102214635</v>
      </c>
      <c r="AL80" s="55">
        <f t="shared" si="11"/>
        <v>0.53618941302102785</v>
      </c>
      <c r="AM80" s="55">
        <f t="shared" si="11"/>
        <v>0.5225328304280995</v>
      </c>
      <c r="AN80" s="55">
        <f t="shared" si="11"/>
        <v>0.50921812706075154</v>
      </c>
      <c r="AO80" s="55">
        <f t="shared" si="11"/>
        <v>0.49623457031689183</v>
      </c>
      <c r="AP80" s="55">
        <f t="shared" si="11"/>
        <v>0.48357534903576727</v>
      </c>
      <c r="AQ80" s="55">
        <f t="shared" si="11"/>
        <v>0.47123258431217707</v>
      </c>
      <c r="AR80" s="55">
        <f t="shared" si="11"/>
        <v>0.45919858106071981</v>
      </c>
      <c r="AS80" s="55">
        <f t="shared" si="11"/>
        <v>0.44746687559386772</v>
      </c>
      <c r="AT80" s="55">
        <f t="shared" si="11"/>
        <v>0.43602697366613058</v>
      </c>
      <c r="AU80" s="55">
        <f t="shared" si="11"/>
        <v>0.42487486262647212</v>
      </c>
      <c r="AV80" s="55">
        <f t="shared" si="11"/>
        <v>0.41400249160561986</v>
      </c>
      <c r="AW80" s="55">
        <f t="shared" si="11"/>
        <v>0.40340209147450473</v>
      </c>
      <c r="AX80" s="55">
        <f t="shared" si="11"/>
        <v>1.2301448750709371E-2</v>
      </c>
      <c r="AY80" s="55">
        <f t="shared" si="11"/>
        <v>1.4600882196073719E-2</v>
      </c>
      <c r="AZ80" s="55">
        <f t="shared" si="11"/>
        <v>1.6431955027752118E-2</v>
      </c>
      <c r="BA80" s="55">
        <f t="shared" si="11"/>
        <v>1.8188988022220787E-2</v>
      </c>
      <c r="BB80" s="55">
        <f t="shared" si="11"/>
        <v>1.9521224235982258E-2</v>
      </c>
      <c r="BC80" s="55">
        <f t="shared" si="11"/>
        <v>2.0798469251343023E-2</v>
      </c>
      <c r="BD80" s="55">
        <f t="shared" si="11"/>
        <v>2.1851939099813731E-2</v>
      </c>
    </row>
    <row r="81" spans="1:56" x14ac:dyDescent="0.3">
      <c r="A81" s="74"/>
      <c r="B81" s="15" t="s">
        <v>18</v>
      </c>
      <c r="C81" s="15"/>
      <c r="D81" s="14" t="s">
        <v>40</v>
      </c>
      <c r="E81" s="56">
        <f>+E80</f>
        <v>-0.11110094299516904</v>
      </c>
      <c r="F81" s="56">
        <f t="shared" ref="F81:BD81" si="12">+E81+F80</f>
        <v>-0.17728236928993757</v>
      </c>
      <c r="G81" s="56">
        <f t="shared" si="12"/>
        <v>-0.2234042249127888</v>
      </c>
      <c r="H81" s="56">
        <f t="shared" si="12"/>
        <v>-0.21831164621189192</v>
      </c>
      <c r="I81" s="56">
        <f t="shared" si="12"/>
        <v>-0.16707710031249301</v>
      </c>
      <c r="J81" s="56">
        <f t="shared" si="12"/>
        <v>-5.7370437438949859E-2</v>
      </c>
      <c r="K81" s="56">
        <f t="shared" si="12"/>
        <v>0.11053124690973633</v>
      </c>
      <c r="L81" s="56">
        <f t="shared" si="12"/>
        <v>0.33773762585176087</v>
      </c>
      <c r="M81" s="56">
        <f t="shared" si="12"/>
        <v>0.72132926939216613</v>
      </c>
      <c r="N81" s="56">
        <f t="shared" si="12"/>
        <v>1.1596669200246286</v>
      </c>
      <c r="O81" s="56">
        <f t="shared" si="12"/>
        <v>1.6529554208272528</v>
      </c>
      <c r="P81" s="56">
        <f t="shared" si="12"/>
        <v>2.2013205208107682</v>
      </c>
      <c r="Q81" s="56">
        <f t="shared" si="12"/>
        <v>2.8048096278833281</v>
      </c>
      <c r="R81" s="56">
        <f t="shared" si="12"/>
        <v>3.4625762831319773</v>
      </c>
      <c r="S81" s="56">
        <f t="shared" si="12"/>
        <v>4.1602401019967328</v>
      </c>
      <c r="T81" s="56">
        <f t="shared" si="12"/>
        <v>4.8711836636278534</v>
      </c>
      <c r="U81" s="56">
        <f t="shared" si="12"/>
        <v>5.5931654192914122</v>
      </c>
      <c r="V81" s="56">
        <f t="shared" si="12"/>
        <v>6.3108615307918745</v>
      </c>
      <c r="W81" s="56">
        <f t="shared" si="12"/>
        <v>7.0135129463361521</v>
      </c>
      <c r="X81" s="56">
        <f t="shared" si="12"/>
        <v>7.6982322795011289</v>
      </c>
      <c r="Y81" s="56">
        <f t="shared" si="12"/>
        <v>8.3637973413861531</v>
      </c>
      <c r="Z81" s="56">
        <f t="shared" si="12"/>
        <v>9.0106779971320421</v>
      </c>
      <c r="AA81" s="56">
        <f t="shared" si="12"/>
        <v>9.6393388805644022</v>
      </c>
      <c r="AB81" s="56">
        <f t="shared" si="12"/>
        <v>10.250234303083138</v>
      </c>
      <c r="AC81" s="56">
        <f t="shared" si="12"/>
        <v>10.843809976832699</v>
      </c>
      <c r="AD81" s="56">
        <f t="shared" si="12"/>
        <v>11.420503033079139</v>
      </c>
      <c r="AE81" s="56">
        <f t="shared" si="12"/>
        <v>11.9807420506553</v>
      </c>
      <c r="AF81" s="56">
        <f t="shared" si="12"/>
        <v>12.52494709372221</v>
      </c>
      <c r="AG81" s="56">
        <f t="shared" si="12"/>
        <v>13.053529758135838</v>
      </c>
      <c r="AH81" s="56">
        <f t="shared" si="12"/>
        <v>13.566893225747355</v>
      </c>
      <c r="AI81" s="56">
        <f t="shared" si="12"/>
        <v>14.146181908153084</v>
      </c>
      <c r="AJ81" s="56">
        <f t="shared" si="12"/>
        <v>14.710740488584698</v>
      </c>
      <c r="AK81" s="56">
        <f t="shared" si="12"/>
        <v>15.260935599606844</v>
      </c>
      <c r="AL81" s="56">
        <f t="shared" si="12"/>
        <v>15.797125012627871</v>
      </c>
      <c r="AM81" s="56">
        <f t="shared" si="12"/>
        <v>16.319657843055971</v>
      </c>
      <c r="AN81" s="56">
        <f t="shared" si="12"/>
        <v>16.828875970116723</v>
      </c>
      <c r="AO81" s="56">
        <f t="shared" si="12"/>
        <v>17.325110540433617</v>
      </c>
      <c r="AP81" s="56">
        <f t="shared" si="12"/>
        <v>17.808685889469384</v>
      </c>
      <c r="AQ81" s="56">
        <f t="shared" si="12"/>
        <v>18.27991847378156</v>
      </c>
      <c r="AR81" s="56">
        <f t="shared" si="12"/>
        <v>18.739117054842279</v>
      </c>
      <c r="AS81" s="56">
        <f t="shared" si="12"/>
        <v>19.186583930436147</v>
      </c>
      <c r="AT81" s="56">
        <f t="shared" si="12"/>
        <v>19.622610904102277</v>
      </c>
      <c r="AU81" s="56">
        <f t="shared" si="12"/>
        <v>20.047485766728748</v>
      </c>
      <c r="AV81" s="56">
        <f t="shared" si="12"/>
        <v>20.461488258334366</v>
      </c>
      <c r="AW81" s="56">
        <f t="shared" si="12"/>
        <v>20.864890349808871</v>
      </c>
      <c r="AX81" s="56">
        <f t="shared" si="12"/>
        <v>20.877191798559579</v>
      </c>
      <c r="AY81" s="56">
        <f t="shared" si="12"/>
        <v>20.891792680755653</v>
      </c>
      <c r="AZ81" s="56">
        <f t="shared" si="12"/>
        <v>20.908224635783405</v>
      </c>
      <c r="BA81" s="56">
        <f t="shared" si="12"/>
        <v>20.926413623805626</v>
      </c>
      <c r="BB81" s="56">
        <f t="shared" si="12"/>
        <v>20.94593484804161</v>
      </c>
      <c r="BC81" s="56">
        <f t="shared" si="12"/>
        <v>20.966733317292952</v>
      </c>
      <c r="BD81" s="56">
        <f t="shared" si="12"/>
        <v>20.988585256392767</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2"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2"/>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2"/>
      <c r="B88" s="4" t="s">
        <v>213</v>
      </c>
      <c r="D88" s="4" t="s">
        <v>208</v>
      </c>
      <c r="E88" s="43">
        <f>'Option 1'!E88*0.8</f>
        <v>0</v>
      </c>
      <c r="F88" s="43">
        <f>'Option 1'!F88*0.8</f>
        <v>3012.5604167941055</v>
      </c>
      <c r="G88" s="43">
        <f>'Option 1'!G88*0.8</f>
        <v>5590.4544023628669</v>
      </c>
      <c r="H88" s="43">
        <f>'Option 1'!H88*0.8</f>
        <v>9114.1754773281427</v>
      </c>
      <c r="I88" s="43">
        <f>'Option 1'!I88*0.8</f>
        <v>13286.252379378517</v>
      </c>
      <c r="J88" s="43">
        <f>'Option 1'!J88*0.8</f>
        <v>17979.926175040961</v>
      </c>
      <c r="K88" s="43">
        <f>'Option 1'!K88*0.8</f>
        <v>22829.100545224206</v>
      </c>
      <c r="L88" s="43">
        <f>'Option 1'!L88*0.8</f>
        <v>27929.301429796222</v>
      </c>
      <c r="M88" s="43">
        <f>'Option 1'!M88*0.8</f>
        <v>34524.595917614119</v>
      </c>
      <c r="N88" s="43">
        <f>'Option 1'!N88*0.8</f>
        <v>38778.928603256863</v>
      </c>
      <c r="O88" s="43">
        <f>'Option 1'!O88*0.8</f>
        <v>43320.573344381504</v>
      </c>
      <c r="P88" s="43">
        <f>'Option 1'!P88*0.8</f>
        <v>48159.028828405018</v>
      </c>
      <c r="Q88" s="43">
        <f>'Option 1'!Q88*0.8</f>
        <v>53303.805240362257</v>
      </c>
      <c r="R88" s="43">
        <f>'Option 1'!R88*0.8</f>
        <v>58701.971895416005</v>
      </c>
      <c r="S88" s="43">
        <f>'Option 1'!S88*0.8</f>
        <v>63283.48516617377</v>
      </c>
      <c r="T88" s="43">
        <f>'Option 1'!T88*0.8</f>
        <v>65942.36294386127</v>
      </c>
      <c r="U88" s="43">
        <f>'Option 1'!U88*0.8</f>
        <v>68548.125046054061</v>
      </c>
      <c r="V88" s="43">
        <f>'Option 1'!V88*0.8</f>
        <v>69932.194177782818</v>
      </c>
      <c r="W88" s="43">
        <f>'Option 1'!W88*0.8</f>
        <v>70379.823804648477</v>
      </c>
      <c r="X88" s="43">
        <f>'Option 1'!X88*0.8</f>
        <v>70537.423208369684</v>
      </c>
      <c r="Y88" s="43">
        <f>'Option 1'!Y88*0.8</f>
        <v>70537.423208369684</v>
      </c>
      <c r="Z88" s="43">
        <f>'Option 1'!Z88*0.8</f>
        <v>70537.423208369684</v>
      </c>
      <c r="AA88" s="43">
        <f>'Option 1'!AA88*0.8</f>
        <v>70537.423208369684</v>
      </c>
      <c r="AB88" s="43">
        <f>'Option 1'!AB88*0.8</f>
        <v>70537.423208369684</v>
      </c>
      <c r="AC88" s="43">
        <f>'Option 1'!AC88*0.8</f>
        <v>70537.423208369684</v>
      </c>
      <c r="AD88" s="43">
        <f>'Option 1'!AD88*0.8</f>
        <v>70537.423208369684</v>
      </c>
      <c r="AE88" s="43">
        <f>'Option 1'!AE88*0.8</f>
        <v>70537.423208369684</v>
      </c>
      <c r="AF88" s="43">
        <f>'Option 1'!AF88*0.8</f>
        <v>70537.423208369684</v>
      </c>
      <c r="AG88" s="43">
        <f>'Option 1'!AG88*0.8</f>
        <v>70537.423208369684</v>
      </c>
      <c r="AH88" s="43">
        <f>'Option 1'!AH88*0.8</f>
        <v>70537.423208369684</v>
      </c>
      <c r="AI88" s="43">
        <f>'Option 1'!AI88*0.8</f>
        <v>70537.423208369684</v>
      </c>
      <c r="AJ88" s="43">
        <f>'Option 1'!AJ88*0.8</f>
        <v>70537.423208369684</v>
      </c>
      <c r="AK88" s="43">
        <f>'Option 1'!AK88*0.8</f>
        <v>70537.423208369684</v>
      </c>
      <c r="AL88" s="43">
        <f>'Option 1'!AL88*0.8</f>
        <v>70537.423208369684</v>
      </c>
      <c r="AM88" s="43">
        <f>'Option 1'!AM88*0.8</f>
        <v>70537.423208369684</v>
      </c>
      <c r="AN88" s="43">
        <f>'Option 1'!AN88*0.8</f>
        <v>70537.423208369684</v>
      </c>
      <c r="AO88" s="43">
        <f>'Option 1'!AO88*0.8</f>
        <v>70537.423208369684</v>
      </c>
      <c r="AP88" s="43">
        <f>'Option 1'!AP88*0.8</f>
        <v>70537.423208369684</v>
      </c>
      <c r="AQ88" s="43">
        <f>'Option 1'!AQ88*0.8</f>
        <v>70537.423208369684</v>
      </c>
      <c r="AR88" s="43">
        <f>'Option 1'!AR88*0.8</f>
        <v>70537.423208369684</v>
      </c>
      <c r="AS88" s="43">
        <f>'Option 1'!AS88*0.8</f>
        <v>70537.423208369684</v>
      </c>
      <c r="AT88" s="43">
        <f>'Option 1'!AT88*0.8</f>
        <v>70537.423208369684</v>
      </c>
      <c r="AU88" s="43">
        <f>'Option 1'!AU88*0.8</f>
        <v>70537.423208369684</v>
      </c>
      <c r="AV88" s="43">
        <f>'Option 1'!AV88*0.8</f>
        <v>70537.423208369684</v>
      </c>
      <c r="AW88" s="43">
        <f>'Option 1'!AW88*0.8</f>
        <v>70537.423208369684</v>
      </c>
      <c r="AX88" s="43"/>
      <c r="AY88" s="43"/>
      <c r="AZ88" s="43"/>
      <c r="BA88" s="43"/>
      <c r="BB88" s="43"/>
      <c r="BC88" s="43"/>
      <c r="BD88" s="43"/>
    </row>
    <row r="89" spans="1:56" x14ac:dyDescent="0.3">
      <c r="A89" s="172"/>
      <c r="B89" s="4" t="s">
        <v>214</v>
      </c>
      <c r="D89" s="4" t="s">
        <v>88</v>
      </c>
      <c r="E89" s="43">
        <f>'Option 1'!E89*0.8</f>
        <v>0</v>
      </c>
      <c r="F89" s="43">
        <f>'Option 1'!F89*0.8</f>
        <v>41151.214876717568</v>
      </c>
      <c r="G89" s="43">
        <f>'Option 1'!G89*0.8</f>
        <v>76365.166748335585</v>
      </c>
      <c r="H89" s="43">
        <f>'Option 1'!H89*0.8</f>
        <v>124498.97464730182</v>
      </c>
      <c r="I89" s="43">
        <f>'Option 1'!I89*0.8</f>
        <v>181489.04993427635</v>
      </c>
      <c r="J89" s="43">
        <f>'Option 1'!J89*0.8</f>
        <v>245603.48490636807</v>
      </c>
      <c r="K89" s="43">
        <f>'Option 1'!K89*0.8</f>
        <v>311842.32748085895</v>
      </c>
      <c r="L89" s="43">
        <f>'Option 1'!L89*0.8</f>
        <v>381510.92676884891</v>
      </c>
      <c r="M89" s="43">
        <f>'Option 1'!M89*0.8</f>
        <v>471602.53295372357</v>
      </c>
      <c r="N89" s="43">
        <f>'Option 1'!N89*0.8</f>
        <v>529716.32648449007</v>
      </c>
      <c r="O89" s="43">
        <f>'Option 1'!O89*0.8</f>
        <v>591754.77873932279</v>
      </c>
      <c r="P89" s="43">
        <f>'Option 1'!P89*0.8</f>
        <v>657847.64107000479</v>
      </c>
      <c r="Q89" s="43">
        <f>'Option 1'!Q89*0.8</f>
        <v>728124.82188457809</v>
      </c>
      <c r="R89" s="43">
        <f>'Option 1'!R89*0.8</f>
        <v>801863.30620228511</v>
      </c>
      <c r="S89" s="43">
        <f>'Option 1'!S89*0.8</f>
        <v>864446.28856254392</v>
      </c>
      <c r="T89" s="43">
        <f>'Option 1'!T89*0.8</f>
        <v>900766.05052578787</v>
      </c>
      <c r="U89" s="43">
        <f>'Option 1'!U89*0.8</f>
        <v>936360.29576198186</v>
      </c>
      <c r="V89" s="43">
        <f>'Option 1'!V89*0.8</f>
        <v>955266.27206503006</v>
      </c>
      <c r="W89" s="43">
        <f>'Option 1'!W89*0.8</f>
        <v>961380.78207930038</v>
      </c>
      <c r="X89" s="43">
        <f>'Option 1'!X89*0.8</f>
        <v>963533.55393586238</v>
      </c>
      <c r="Y89" s="43">
        <f>'Option 1'!Y89*0.8</f>
        <v>963533.55393586238</v>
      </c>
      <c r="Z89" s="43">
        <f>'Option 1'!Z89*0.8</f>
        <v>963533.55393586238</v>
      </c>
      <c r="AA89" s="43">
        <f>'Option 1'!AA89*0.8</f>
        <v>963533.55393586238</v>
      </c>
      <c r="AB89" s="43">
        <f>'Option 1'!AB89*0.8</f>
        <v>963533.55393586238</v>
      </c>
      <c r="AC89" s="43">
        <f>'Option 1'!AC89*0.8</f>
        <v>963533.55393586238</v>
      </c>
      <c r="AD89" s="43">
        <f>'Option 1'!AD89*0.8</f>
        <v>963533.55393586238</v>
      </c>
      <c r="AE89" s="43">
        <f>'Option 1'!AE89*0.8</f>
        <v>963533.55393586238</v>
      </c>
      <c r="AF89" s="43">
        <f>'Option 1'!AF89*0.8</f>
        <v>963533.55393586238</v>
      </c>
      <c r="AG89" s="43">
        <f>'Option 1'!AG89*0.8</f>
        <v>963533.55393586238</v>
      </c>
      <c r="AH89" s="43">
        <f>'Option 1'!AH89*0.8</f>
        <v>963533.55393586238</v>
      </c>
      <c r="AI89" s="43">
        <f>'Option 1'!AI89*0.8</f>
        <v>963533.55393586238</v>
      </c>
      <c r="AJ89" s="43">
        <f>'Option 1'!AJ89*0.8</f>
        <v>963533.55393586238</v>
      </c>
      <c r="AK89" s="43">
        <f>'Option 1'!AK89*0.8</f>
        <v>963533.55393586238</v>
      </c>
      <c r="AL89" s="43">
        <f>'Option 1'!AL89*0.8</f>
        <v>963533.55393586238</v>
      </c>
      <c r="AM89" s="43">
        <f>'Option 1'!AM89*0.8</f>
        <v>963533.55393586238</v>
      </c>
      <c r="AN89" s="43">
        <f>'Option 1'!AN89*0.8</f>
        <v>963533.55393586238</v>
      </c>
      <c r="AO89" s="43">
        <f>'Option 1'!AO89*0.8</f>
        <v>963533.55393586238</v>
      </c>
      <c r="AP89" s="43">
        <f>'Option 1'!AP89*0.8</f>
        <v>963533.55393586238</v>
      </c>
      <c r="AQ89" s="43">
        <f>'Option 1'!AQ89*0.8</f>
        <v>963533.55393586238</v>
      </c>
      <c r="AR89" s="43">
        <f>'Option 1'!AR89*0.8</f>
        <v>963533.55393586238</v>
      </c>
      <c r="AS89" s="43">
        <f>'Option 1'!AS89*0.8</f>
        <v>963533.55393586238</v>
      </c>
      <c r="AT89" s="43">
        <f>'Option 1'!AT89*0.8</f>
        <v>963533.55393586238</v>
      </c>
      <c r="AU89" s="43">
        <f>'Option 1'!AU89*0.8</f>
        <v>963533.55393586238</v>
      </c>
      <c r="AV89" s="43">
        <f>'Option 1'!AV89*0.8</f>
        <v>963533.55393586238</v>
      </c>
      <c r="AW89" s="43">
        <f>'Option 1'!AW89*0.8</f>
        <v>963533.55393586238</v>
      </c>
      <c r="AX89" s="43"/>
      <c r="AY89" s="43"/>
      <c r="AZ89" s="43"/>
      <c r="BA89" s="43"/>
      <c r="BB89" s="43"/>
      <c r="BC89" s="43"/>
      <c r="BD89" s="43"/>
    </row>
    <row r="90" spans="1:56" ht="16.5" x14ac:dyDescent="0.3">
      <c r="A90" s="172"/>
      <c r="B90" s="4" t="s">
        <v>331</v>
      </c>
      <c r="D90" s="4" t="s">
        <v>89</v>
      </c>
      <c r="E90" s="43">
        <f>'Option 1'!E90*0.8</f>
        <v>0</v>
      </c>
      <c r="F90" s="43">
        <f>'Option 1'!F90*0.8</f>
        <v>9.3941225400650558E-2</v>
      </c>
      <c r="G90" s="43">
        <f>'Option 1'!G90*0.8</f>
        <v>0.20475727457316034</v>
      </c>
      <c r="H90" s="43">
        <f>'Option 1'!H90*0.8</f>
        <v>0.34761965436194181</v>
      </c>
      <c r="I90" s="43">
        <f>'Option 1'!I90*0.8</f>
        <v>0.51157692012624167</v>
      </c>
      <c r="J90" s="43">
        <f>'Option 1'!J90*0.8</f>
        <v>0.71105428912105573</v>
      </c>
      <c r="K90" s="43">
        <f>'Option 1'!K90*0.8</f>
        <v>0.95724805427042536</v>
      </c>
      <c r="L90" s="43">
        <f>'Option 1'!L90*0.8</f>
        <v>1.2553791714814218</v>
      </c>
      <c r="M90" s="43">
        <f>'Option 1'!M90*0.8</f>
        <v>1.6118870084918779</v>
      </c>
      <c r="N90" s="43">
        <f>'Option 1'!N90*0.8</f>
        <v>1.8109225376828608</v>
      </c>
      <c r="O90" s="43">
        <f>'Option 1'!O90*0.8</f>
        <v>2.0234376894021238</v>
      </c>
      <c r="P90" s="43">
        <f>'Option 1'!P90*0.8</f>
        <v>2.2498792154747349</v>
      </c>
      <c r="Q90" s="43">
        <f>'Option 1'!Q90*0.8</f>
        <v>2.4906943955109071</v>
      </c>
      <c r="R90" s="43">
        <f>'Option 1'!R90*0.8</f>
        <v>2.7422559769864105</v>
      </c>
      <c r="S90" s="43">
        <f>'Option 1'!S90*0.8</f>
        <v>2.9554605115492389</v>
      </c>
      <c r="T90" s="43">
        <f>'Option 1'!T90*0.8</f>
        <v>3.0753082128519802</v>
      </c>
      <c r="U90" s="43">
        <f>'Option 1'!U90*0.8</f>
        <v>3.1926626403428702</v>
      </c>
      <c r="V90" s="43">
        <f>'Option 1'!V90*0.8</f>
        <v>3.2509277732914437</v>
      </c>
      <c r="W90" s="43">
        <f>'Option 1'!W90*0.8</f>
        <v>3.2665320031308314</v>
      </c>
      <c r="X90" s="43">
        <f>'Option 1'!X90*0.8</f>
        <v>3.2704560229035402</v>
      </c>
      <c r="Y90" s="43">
        <f>'Option 1'!Y90*0.8</f>
        <v>3.2704560229035402</v>
      </c>
      <c r="Z90" s="43">
        <f>'Option 1'!Z90*0.8</f>
        <v>3.2704560229035402</v>
      </c>
      <c r="AA90" s="43">
        <f>'Option 1'!AA90*0.8</f>
        <v>3.2704560229035402</v>
      </c>
      <c r="AB90" s="43">
        <f>'Option 1'!AB90*0.8</f>
        <v>3.2704560229035402</v>
      </c>
      <c r="AC90" s="43">
        <f>'Option 1'!AC90*0.8</f>
        <v>3.2704560229035402</v>
      </c>
      <c r="AD90" s="43">
        <f>'Option 1'!AD90*0.8</f>
        <v>3.2704560229035402</v>
      </c>
      <c r="AE90" s="43">
        <f>'Option 1'!AE90*0.8</f>
        <v>3.2704560229035402</v>
      </c>
      <c r="AF90" s="43">
        <f>'Option 1'!AF90*0.8</f>
        <v>3.2704560229035402</v>
      </c>
      <c r="AG90" s="43">
        <f>'Option 1'!AG90*0.8</f>
        <v>3.2704560229035402</v>
      </c>
      <c r="AH90" s="43">
        <f>'Option 1'!AH90*0.8</f>
        <v>3.2704560229035402</v>
      </c>
      <c r="AI90" s="43">
        <f>'Option 1'!AI90*0.8</f>
        <v>3.2704560229035402</v>
      </c>
      <c r="AJ90" s="43">
        <f>'Option 1'!AJ90*0.8</f>
        <v>3.2704560229035402</v>
      </c>
      <c r="AK90" s="43">
        <f>'Option 1'!AK90*0.8</f>
        <v>3.2704560229035402</v>
      </c>
      <c r="AL90" s="43">
        <f>'Option 1'!AL90*0.8</f>
        <v>3.2704560229035402</v>
      </c>
      <c r="AM90" s="43">
        <f>'Option 1'!AM90*0.8</f>
        <v>3.2704560229035402</v>
      </c>
      <c r="AN90" s="43">
        <f>'Option 1'!AN90*0.8</f>
        <v>3.2704560229035402</v>
      </c>
      <c r="AO90" s="43">
        <f>'Option 1'!AO90*0.8</f>
        <v>3.2704560229035402</v>
      </c>
      <c r="AP90" s="43">
        <f>'Option 1'!AP90*0.8</f>
        <v>3.2704560229035402</v>
      </c>
      <c r="AQ90" s="43">
        <f>'Option 1'!AQ90*0.8</f>
        <v>3.2704560229035402</v>
      </c>
      <c r="AR90" s="43">
        <f>'Option 1'!AR90*0.8</f>
        <v>3.2704560229035402</v>
      </c>
      <c r="AS90" s="43">
        <f>'Option 1'!AS90*0.8</f>
        <v>3.2704560229035402</v>
      </c>
      <c r="AT90" s="43">
        <f>'Option 1'!AT90*0.8</f>
        <v>3.2704560229035402</v>
      </c>
      <c r="AU90" s="43">
        <f>'Option 1'!AU90*0.8</f>
        <v>3.2704560229035402</v>
      </c>
      <c r="AV90" s="43">
        <f>'Option 1'!AV90*0.8</f>
        <v>3.2704560229035402</v>
      </c>
      <c r="AW90" s="43">
        <f>'Option 1'!AW90*0.8</f>
        <v>3.2704560229035402</v>
      </c>
      <c r="AX90" s="37"/>
      <c r="AY90" s="37"/>
      <c r="AZ90" s="37"/>
      <c r="BA90" s="37"/>
      <c r="BB90" s="37"/>
      <c r="BC90" s="37"/>
      <c r="BD90" s="37"/>
    </row>
    <row r="91" spans="1:56" ht="16.5" x14ac:dyDescent="0.3">
      <c r="A91" s="172"/>
      <c r="B91" s="4" t="s">
        <v>332</v>
      </c>
      <c r="D91" s="4" t="s">
        <v>42</v>
      </c>
      <c r="E91" s="43">
        <f>'Option 1'!E91*0.8</f>
        <v>0</v>
      </c>
      <c r="F91" s="43">
        <f>'Option 1'!F91*0.8</f>
        <v>3.0392924586215755E-5</v>
      </c>
      <c r="G91" s="43">
        <f>'Option 1'!G91*0.8</f>
        <v>9.1559442831467075E-5</v>
      </c>
      <c r="H91" s="43">
        <f>'Option 1'!H91*0.8</f>
        <v>1.9189929106653444E-4</v>
      </c>
      <c r="I91" s="43">
        <f>'Option 1'!I91*0.8</f>
        <v>2.6851753367291919E-4</v>
      </c>
      <c r="J91" s="43">
        <f>'Option 1'!J91*0.8</f>
        <v>3.4663663410250465E-4</v>
      </c>
      <c r="K91" s="43">
        <f>'Option 1'!K91*0.8</f>
        <v>4.6436124532562607E-4</v>
      </c>
      <c r="L91" s="43">
        <f>'Option 1'!L91*0.8</f>
        <v>5.9608892763220894E-4</v>
      </c>
      <c r="M91" s="43">
        <f>'Option 1'!M91*0.8</f>
        <v>7.4184300126986036E-4</v>
      </c>
      <c r="N91" s="43">
        <f>'Option 1'!N91*0.8</f>
        <v>8.3392391820605804E-4</v>
      </c>
      <c r="O91" s="43">
        <f>'Option 1'!O91*0.8</f>
        <v>9.3227539477903085E-4</v>
      </c>
      <c r="P91" s="43">
        <f>'Option 1'!P91*0.8</f>
        <v>1.0371062576065659E-3</v>
      </c>
      <c r="Q91" s="43">
        <f>'Option 1'!Q91*0.8</f>
        <v>1.1486255861786682E-3</v>
      </c>
      <c r="R91" s="43">
        <f>'Option 1'!R91*0.8</f>
        <v>1.265891457795727E-3</v>
      </c>
      <c r="S91" s="43">
        <f>'Option 1'!S91*0.8</f>
        <v>1.3685440077558597E-3</v>
      </c>
      <c r="T91" s="43">
        <f>'Option 1'!T91*0.8</f>
        <v>1.4171748422047107E-3</v>
      </c>
      <c r="U91" s="43">
        <f>'Option 1'!U91*0.8</f>
        <v>1.4649966866995506E-3</v>
      </c>
      <c r="V91" s="43">
        <f>'Option 1'!V91*0.8</f>
        <v>1.4890983595645616E-3</v>
      </c>
      <c r="W91" s="43">
        <f>'Option 1'!W91*0.8</f>
        <v>1.4947421756508024E-3</v>
      </c>
      <c r="X91" s="43">
        <f>'Option 1'!X91*0.8</f>
        <v>1.4958465907914705E-3</v>
      </c>
      <c r="Y91" s="43">
        <f>'Option 1'!Y91*0.8</f>
        <v>1.4958465907914705E-3</v>
      </c>
      <c r="Z91" s="43">
        <f>'Option 1'!Z91*0.8</f>
        <v>1.4958465907914705E-3</v>
      </c>
      <c r="AA91" s="43">
        <f>'Option 1'!AA91*0.8</f>
        <v>1.4958465907914705E-3</v>
      </c>
      <c r="AB91" s="43">
        <f>'Option 1'!AB91*0.8</f>
        <v>1.4958465907914705E-3</v>
      </c>
      <c r="AC91" s="43">
        <f>'Option 1'!AC91*0.8</f>
        <v>1.4958465907914705E-3</v>
      </c>
      <c r="AD91" s="43">
        <f>'Option 1'!AD91*0.8</f>
        <v>1.4958465907914705E-3</v>
      </c>
      <c r="AE91" s="43">
        <f>'Option 1'!AE91*0.8</f>
        <v>1.4958465907914705E-3</v>
      </c>
      <c r="AF91" s="43">
        <f>'Option 1'!AF91*0.8</f>
        <v>1.4958465907914705E-3</v>
      </c>
      <c r="AG91" s="43">
        <f>'Option 1'!AG91*0.8</f>
        <v>1.4958465907914705E-3</v>
      </c>
      <c r="AH91" s="43">
        <f>'Option 1'!AH91*0.8</f>
        <v>1.4958465907914705E-3</v>
      </c>
      <c r="AI91" s="43">
        <f>'Option 1'!AI91*0.8</f>
        <v>1.4958465907914705E-3</v>
      </c>
      <c r="AJ91" s="43">
        <f>'Option 1'!AJ91*0.8</f>
        <v>1.4958465907914705E-3</v>
      </c>
      <c r="AK91" s="43">
        <f>'Option 1'!AK91*0.8</f>
        <v>1.4958465907914705E-3</v>
      </c>
      <c r="AL91" s="43">
        <f>'Option 1'!AL91*0.8</f>
        <v>1.4958465907914705E-3</v>
      </c>
      <c r="AM91" s="43">
        <f>'Option 1'!AM91*0.8</f>
        <v>1.4958465907914705E-3</v>
      </c>
      <c r="AN91" s="43">
        <f>'Option 1'!AN91*0.8</f>
        <v>1.4958465907914705E-3</v>
      </c>
      <c r="AO91" s="43">
        <f>'Option 1'!AO91*0.8</f>
        <v>1.4958465907914705E-3</v>
      </c>
      <c r="AP91" s="43">
        <f>'Option 1'!AP91*0.8</f>
        <v>1.4958465907914705E-3</v>
      </c>
      <c r="AQ91" s="43">
        <f>'Option 1'!AQ91*0.8</f>
        <v>1.4958465907914705E-3</v>
      </c>
      <c r="AR91" s="43">
        <f>'Option 1'!AR91*0.8</f>
        <v>1.4958465907914705E-3</v>
      </c>
      <c r="AS91" s="43">
        <f>'Option 1'!AS91*0.8</f>
        <v>1.4958465907914705E-3</v>
      </c>
      <c r="AT91" s="43">
        <f>'Option 1'!AT91*0.8</f>
        <v>1.4958465907914705E-3</v>
      </c>
      <c r="AU91" s="43">
        <f>'Option 1'!AU91*0.8</f>
        <v>1.4958465907914705E-3</v>
      </c>
      <c r="AV91" s="43">
        <f>'Option 1'!AV91*0.8</f>
        <v>1.4958465907914705E-3</v>
      </c>
      <c r="AW91" s="43">
        <f>'Option 1'!AW91*0.8</f>
        <v>1.4958465907914705E-3</v>
      </c>
      <c r="AX91" s="35"/>
      <c r="AY91" s="35"/>
      <c r="AZ91" s="35"/>
      <c r="BA91" s="35"/>
      <c r="BB91" s="35"/>
      <c r="BC91" s="35"/>
      <c r="BD91" s="35"/>
    </row>
    <row r="92" spans="1:56" ht="16.5" x14ac:dyDescent="0.3">
      <c r="A92" s="172"/>
      <c r="B92" s="4" t="s">
        <v>333</v>
      </c>
      <c r="D92" s="4" t="s">
        <v>42</v>
      </c>
      <c r="E92" s="43">
        <f>'Option 1'!E92*0.8</f>
        <v>0</v>
      </c>
      <c r="F92" s="43">
        <f>'Option 1'!F92*0.8</f>
        <v>3.0327763764159411E-4</v>
      </c>
      <c r="G92" s="43">
        <f>'Option 1'!G92*0.8</f>
        <v>9.1406044401454796E-4</v>
      </c>
      <c r="H92" s="43">
        <f>'Option 1'!H92*0.8</f>
        <v>1.9157293550126062E-3</v>
      </c>
      <c r="I92" s="43">
        <f>'Option 1'!I92*0.8</f>
        <v>2.680460167782177E-3</v>
      </c>
      <c r="J92" s="43">
        <f>'Option 1'!J92*0.8</f>
        <v>3.4603834631556796E-3</v>
      </c>
      <c r="K92" s="43">
        <f>'Option 1'!K92*0.8</f>
        <v>4.6353903443024204E-3</v>
      </c>
      <c r="L92" s="43">
        <f>'Option 1'!L92*0.8</f>
        <v>5.9499320642198159E-3</v>
      </c>
      <c r="M92" s="43">
        <f>'Option 1'!M92*0.8</f>
        <v>7.4044803488517779E-3</v>
      </c>
      <c r="N92" s="43">
        <f>'Option 1'!N92*0.8</f>
        <v>8.3235502234328129E-3</v>
      </c>
      <c r="O92" s="43">
        <f>'Option 1'!O92*0.8</f>
        <v>9.3052066644146395E-3</v>
      </c>
      <c r="P92" s="43">
        <f>'Option 1'!P92*0.8</f>
        <v>1.0351533956723575E-2</v>
      </c>
      <c r="Q92" s="43">
        <f>'Option 1'!Q92*0.8</f>
        <v>1.1464618909432588E-2</v>
      </c>
      <c r="R92" s="43">
        <f>'Option 1'!R92*0.8</f>
        <v>1.2635075893809945E-2</v>
      </c>
      <c r="S92" s="43">
        <f>'Option 1'!S92*0.8</f>
        <v>1.3659748389220431E-2</v>
      </c>
      <c r="T92" s="43">
        <f>'Option 1'!T92*0.8</f>
        <v>1.4145170906997706E-2</v>
      </c>
      <c r="U92" s="43">
        <f>'Option 1'!U92*0.8</f>
        <v>1.4622516991172063E-2</v>
      </c>
      <c r="V92" s="43">
        <f>'Option 1'!V92*0.8</f>
        <v>1.486317998229734E-2</v>
      </c>
      <c r="W92" s="43">
        <f>'Option 1'!W92*0.8</f>
        <v>1.4919534774251817E-2</v>
      </c>
      <c r="X92" s="43">
        <f>'Option 1'!X92*0.8</f>
        <v>1.493054478852709E-2</v>
      </c>
      <c r="Y92" s="43">
        <f>'Option 1'!Y92*0.8</f>
        <v>1.493054478852709E-2</v>
      </c>
      <c r="Z92" s="43">
        <f>'Option 1'!Z92*0.8</f>
        <v>1.493054478852709E-2</v>
      </c>
      <c r="AA92" s="43">
        <f>'Option 1'!AA92*0.8</f>
        <v>1.493054478852709E-2</v>
      </c>
      <c r="AB92" s="43">
        <f>'Option 1'!AB92*0.8</f>
        <v>1.493054478852709E-2</v>
      </c>
      <c r="AC92" s="43">
        <f>'Option 1'!AC92*0.8</f>
        <v>1.493054478852709E-2</v>
      </c>
      <c r="AD92" s="43">
        <f>'Option 1'!AD92*0.8</f>
        <v>1.493054478852709E-2</v>
      </c>
      <c r="AE92" s="43">
        <f>'Option 1'!AE92*0.8</f>
        <v>1.493054478852709E-2</v>
      </c>
      <c r="AF92" s="43">
        <f>'Option 1'!AF92*0.8</f>
        <v>1.493054478852709E-2</v>
      </c>
      <c r="AG92" s="43">
        <f>'Option 1'!AG92*0.8</f>
        <v>1.493054478852709E-2</v>
      </c>
      <c r="AH92" s="43">
        <f>'Option 1'!AH92*0.8</f>
        <v>1.493054478852709E-2</v>
      </c>
      <c r="AI92" s="43">
        <f>'Option 1'!AI92*0.8</f>
        <v>1.493054478852709E-2</v>
      </c>
      <c r="AJ92" s="43">
        <f>'Option 1'!AJ92*0.8</f>
        <v>1.493054478852709E-2</v>
      </c>
      <c r="AK92" s="43">
        <f>'Option 1'!AK92*0.8</f>
        <v>1.493054478852709E-2</v>
      </c>
      <c r="AL92" s="43">
        <f>'Option 1'!AL92*0.8</f>
        <v>1.493054478852709E-2</v>
      </c>
      <c r="AM92" s="43">
        <f>'Option 1'!AM92*0.8</f>
        <v>1.493054478852709E-2</v>
      </c>
      <c r="AN92" s="43">
        <f>'Option 1'!AN92*0.8</f>
        <v>1.493054478852709E-2</v>
      </c>
      <c r="AO92" s="43">
        <f>'Option 1'!AO92*0.8</f>
        <v>1.493054478852709E-2</v>
      </c>
      <c r="AP92" s="43">
        <f>'Option 1'!AP92*0.8</f>
        <v>1.493054478852709E-2</v>
      </c>
      <c r="AQ92" s="43">
        <f>'Option 1'!AQ92*0.8</f>
        <v>1.493054478852709E-2</v>
      </c>
      <c r="AR92" s="43">
        <f>'Option 1'!AR92*0.8</f>
        <v>1.493054478852709E-2</v>
      </c>
      <c r="AS92" s="43">
        <f>'Option 1'!AS92*0.8</f>
        <v>1.493054478852709E-2</v>
      </c>
      <c r="AT92" s="43">
        <f>'Option 1'!AT92*0.8</f>
        <v>1.493054478852709E-2</v>
      </c>
      <c r="AU92" s="43">
        <f>'Option 1'!AU92*0.8</f>
        <v>1.493054478852709E-2</v>
      </c>
      <c r="AV92" s="43">
        <f>'Option 1'!AV92*0.8</f>
        <v>1.493054478852709E-2</v>
      </c>
      <c r="AW92" s="43">
        <f>'Option 1'!AW92*0.8</f>
        <v>1.493054478852709E-2</v>
      </c>
      <c r="AX92" s="35"/>
      <c r="AY92" s="35"/>
      <c r="AZ92" s="35"/>
      <c r="BA92" s="35"/>
      <c r="BB92" s="35"/>
      <c r="BC92" s="35"/>
      <c r="BD92" s="35"/>
    </row>
    <row r="93" spans="1:56" x14ac:dyDescent="0.3">
      <c r="A93" s="172"/>
      <c r="B93" s="4" t="s">
        <v>215</v>
      </c>
      <c r="D93" s="4" t="s">
        <v>90</v>
      </c>
      <c r="E93" s="43">
        <f>'Option 1'!E93*0.8</f>
        <v>0</v>
      </c>
      <c r="F93" s="43">
        <f>'Option 1'!F93*0.8</f>
        <v>3.5276056720380895</v>
      </c>
      <c r="G93" s="43">
        <f>'Option 1'!G93*0.8</f>
        <v>7.6887964930254107</v>
      </c>
      <c r="H93" s="43">
        <f>'Option 1'!H93*0.8</f>
        <v>13.053220020361175</v>
      </c>
      <c r="I93" s="43">
        <f>'Option 1'!I93*0.8</f>
        <v>19.209710708091382</v>
      </c>
      <c r="J93" s="43">
        <f>'Option 1'!J93*0.8</f>
        <v>26.699949752700913</v>
      </c>
      <c r="K93" s="43">
        <f>'Option 1'!K93*0.8</f>
        <v>35.945349397081742</v>
      </c>
      <c r="L93" s="43">
        <f>'Option 1'!L93*0.8</f>
        <v>47.141019936091404</v>
      </c>
      <c r="M93" s="43">
        <f>'Option 1'!M93*0.8</f>
        <v>60.529914945484279</v>
      </c>
      <c r="N93" s="43">
        <f>'Option 1'!N93*0.8</f>
        <v>68.004135104341472</v>
      </c>
      <c r="O93" s="43">
        <f>'Option 1'!O93*0.8</f>
        <v>75.984544185484296</v>
      </c>
      <c r="P93" s="43">
        <f>'Option 1'!P93*0.8</f>
        <v>84.487918669827195</v>
      </c>
      <c r="Q93" s="43">
        <f>'Option 1'!Q93*0.8</f>
        <v>93.531054857712888</v>
      </c>
      <c r="R93" s="43">
        <f>'Option 1'!R93*0.8</f>
        <v>102.97775438685568</v>
      </c>
      <c r="S93" s="43">
        <f>'Option 1'!S93*0.8</f>
        <v>110.98407843371292</v>
      </c>
      <c r="T93" s="43">
        <f>'Option 1'!T93*0.8</f>
        <v>115.48472743965581</v>
      </c>
      <c r="U93" s="43">
        <f>'Option 1'!U93*0.8</f>
        <v>119.89176870936981</v>
      </c>
      <c r="V93" s="43">
        <f>'Option 1'!V93*0.8</f>
        <v>122.07974190068413</v>
      </c>
      <c r="W93" s="43">
        <f>'Option 1'!W93*0.8</f>
        <v>122.66577892491271</v>
      </c>
      <c r="X93" s="43">
        <f>'Option 1'!X93*0.8</f>
        <v>122.81314323759841</v>
      </c>
      <c r="Y93" s="43">
        <f>'Option 1'!Y93*0.8</f>
        <v>122.81314323759841</v>
      </c>
      <c r="Z93" s="43">
        <f>'Option 1'!Z93*0.8</f>
        <v>122.81314323759841</v>
      </c>
      <c r="AA93" s="43">
        <f>'Option 1'!AA93*0.8</f>
        <v>122.81314323759841</v>
      </c>
      <c r="AB93" s="43">
        <f>'Option 1'!AB93*0.8</f>
        <v>122.81314323759841</v>
      </c>
      <c r="AC93" s="43">
        <f>'Option 1'!AC93*0.8</f>
        <v>122.81314323759841</v>
      </c>
      <c r="AD93" s="43">
        <f>'Option 1'!AD93*0.8</f>
        <v>122.81314323759841</v>
      </c>
      <c r="AE93" s="43">
        <f>'Option 1'!AE93*0.8</f>
        <v>122.81314323759841</v>
      </c>
      <c r="AF93" s="43">
        <f>'Option 1'!AF93*0.8</f>
        <v>122.81314323759841</v>
      </c>
      <c r="AG93" s="43">
        <f>'Option 1'!AG93*0.8</f>
        <v>122.81314323759841</v>
      </c>
      <c r="AH93" s="43">
        <f>'Option 1'!AH93*0.8</f>
        <v>122.81314323759841</v>
      </c>
      <c r="AI93" s="43">
        <f>'Option 1'!AI93*0.8</f>
        <v>122.81314323759841</v>
      </c>
      <c r="AJ93" s="43">
        <f>'Option 1'!AJ93*0.8</f>
        <v>122.81314323759841</v>
      </c>
      <c r="AK93" s="43">
        <f>'Option 1'!AK93*0.8</f>
        <v>122.81314323759841</v>
      </c>
      <c r="AL93" s="43">
        <f>'Option 1'!AL93*0.8</f>
        <v>122.81314323759841</v>
      </c>
      <c r="AM93" s="43">
        <f>'Option 1'!AM93*0.8</f>
        <v>122.81314323759841</v>
      </c>
      <c r="AN93" s="43">
        <f>'Option 1'!AN93*0.8</f>
        <v>122.81314323759841</v>
      </c>
      <c r="AO93" s="43">
        <f>'Option 1'!AO93*0.8</f>
        <v>122.81314323759841</v>
      </c>
      <c r="AP93" s="43">
        <f>'Option 1'!AP93*0.8</f>
        <v>122.81314323759841</v>
      </c>
      <c r="AQ93" s="43">
        <f>'Option 1'!AQ93*0.8</f>
        <v>122.81314323759841</v>
      </c>
      <c r="AR93" s="43">
        <f>'Option 1'!AR93*0.8</f>
        <v>122.81314323759841</v>
      </c>
      <c r="AS93" s="43">
        <f>'Option 1'!AS93*0.8</f>
        <v>122.81314323759841</v>
      </c>
      <c r="AT93" s="43">
        <f>'Option 1'!AT93*0.8</f>
        <v>122.81314323759841</v>
      </c>
      <c r="AU93" s="43">
        <f>'Option 1'!AU93*0.8</f>
        <v>122.81314323759841</v>
      </c>
      <c r="AV93" s="43">
        <f>'Option 1'!AV93*0.8</f>
        <v>122.81314323759841</v>
      </c>
      <c r="AW93" s="43">
        <f>'Option 1'!AW93*0.8</f>
        <v>122.81314323759841</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78</v>
      </c>
    </row>
    <row r="2" spans="2:3" x14ac:dyDescent="0.3">
      <c r="B2" s="25"/>
    </row>
    <row r="3" spans="2:3" x14ac:dyDescent="0.3">
      <c r="B3" s="25"/>
    </row>
    <row r="4" spans="2:3" x14ac:dyDescent="0.3">
      <c r="B4" s="88" t="s">
        <v>14</v>
      </c>
      <c r="C4" s="88" t="s">
        <v>26</v>
      </c>
    </row>
    <row r="5" spans="2:3" ht="45" x14ac:dyDescent="0.3">
      <c r="B5" s="95" t="s">
        <v>39</v>
      </c>
      <c r="C5" s="31" t="s">
        <v>97</v>
      </c>
    </row>
    <row r="6" spans="2:3" x14ac:dyDescent="0.3">
      <c r="B6" s="95" t="s">
        <v>219</v>
      </c>
      <c r="C6" s="31" t="s">
        <v>220</v>
      </c>
    </row>
    <row r="7" spans="2:3" ht="56.25" customHeight="1" x14ac:dyDescent="0.3">
      <c r="B7" s="96" t="s">
        <v>304</v>
      </c>
      <c r="C7" s="31" t="s">
        <v>338</v>
      </c>
    </row>
    <row r="8" spans="2:3" x14ac:dyDescent="0.3">
      <c r="B8" s="97" t="s">
        <v>305</v>
      </c>
      <c r="C8" s="31" t="s">
        <v>306</v>
      </c>
    </row>
    <row r="9" spans="2:3" ht="30" x14ac:dyDescent="0.3">
      <c r="B9" s="96" t="s">
        <v>226</v>
      </c>
      <c r="C9" s="31" t="s">
        <v>337</v>
      </c>
    </row>
    <row r="10" spans="2:3" x14ac:dyDescent="0.3">
      <c r="B10" s="97" t="s">
        <v>217</v>
      </c>
      <c r="C10" s="31" t="s">
        <v>218</v>
      </c>
    </row>
    <row r="12" spans="2:3" x14ac:dyDescent="0.3">
      <c r="B12" s="25" t="s">
        <v>24</v>
      </c>
    </row>
    <row r="13" spans="2:3" x14ac:dyDescent="0.3">
      <c r="B13" s="92" t="s">
        <v>25</v>
      </c>
    </row>
    <row r="14" spans="2:3" x14ac:dyDescent="0.3">
      <c r="B14" s="93" t="s">
        <v>219</v>
      </c>
    </row>
    <row r="15" spans="2:3" x14ac:dyDescent="0.3">
      <c r="B15" s="87" t="s">
        <v>225</v>
      </c>
    </row>
    <row r="16" spans="2:3" x14ac:dyDescent="0.3">
      <c r="B16" s="94" t="s">
        <v>221</v>
      </c>
    </row>
    <row r="17" spans="2:4" x14ac:dyDescent="0.3">
      <c r="B17" s="25"/>
    </row>
    <row r="18" spans="2:4" x14ac:dyDescent="0.3">
      <c r="B18" s="2" t="s">
        <v>65</v>
      </c>
    </row>
    <row r="19" spans="2:4" ht="19.5" customHeight="1" x14ac:dyDescent="0.3">
      <c r="B19" s="2" t="s">
        <v>222</v>
      </c>
    </row>
    <row r="20" spans="2:4" x14ac:dyDescent="0.3">
      <c r="B20" s="90" t="s">
        <v>227</v>
      </c>
    </row>
    <row r="21" spans="2:4" x14ac:dyDescent="0.3">
      <c r="B21" s="90" t="s">
        <v>228</v>
      </c>
    </row>
    <row r="22" spans="2:4" ht="25.5" customHeight="1" x14ac:dyDescent="0.3">
      <c r="B22" s="89" t="s">
        <v>99</v>
      </c>
    </row>
    <row r="23" spans="2:4" ht="10.5" customHeight="1" x14ac:dyDescent="0.3"/>
    <row r="24" spans="2:4" ht="24.75" customHeight="1" x14ac:dyDescent="0.3">
      <c r="B24" s="90" t="s">
        <v>223</v>
      </c>
      <c r="C24" s="90"/>
      <c r="D24" s="90"/>
    </row>
    <row r="25" spans="2:4" ht="26.25" customHeight="1" x14ac:dyDescent="0.3">
      <c r="B25" s="90" t="s">
        <v>316</v>
      </c>
      <c r="C25" s="90"/>
      <c r="D25" s="90"/>
    </row>
    <row r="26" spans="2:4" ht="32.25" customHeight="1" x14ac:dyDescent="0.3">
      <c r="B26" s="141" t="s">
        <v>224</v>
      </c>
      <c r="C26" s="141"/>
      <c r="D26" s="141"/>
    </row>
    <row r="28" spans="2:4" x14ac:dyDescent="0.3">
      <c r="B28" s="2" t="s">
        <v>98</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J37"/>
  <sheetViews>
    <sheetView showGridLines="0" tabSelected="1" zoomScale="80" zoomScaleNormal="80" workbookViewId="0"/>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7" width="29" style="2" customWidth="1"/>
    <col min="8" max="11" width="11.140625" style="2" customWidth="1"/>
    <col min="12" max="35" width="9.140625" style="2"/>
    <col min="36" max="36" width="9.140625" style="22" hidden="1" customWidth="1"/>
    <col min="37" max="16384" width="9.140625" style="2"/>
  </cols>
  <sheetData>
    <row r="1" spans="2:36" x14ac:dyDescent="0.3">
      <c r="B1" s="25" t="s">
        <v>49</v>
      </c>
      <c r="Z1" s="26" t="s">
        <v>29</v>
      </c>
      <c r="AJ1" s="22" t="s">
        <v>403</v>
      </c>
    </row>
    <row r="2" spans="2:36" ht="15" customHeight="1" x14ac:dyDescent="0.3">
      <c r="B2" s="152" t="str">
        <f>"The aim of this Cost Benefit Analysis (CBA) is to demonstrate that the proposed condition based asset replacement programme for "&amp;G3&amp;" delivers a cost effective reduction in the risk of condition based failure.  This CBA specifically relates to "&amp;G2&amp;"."</f>
        <v>The aim of this Cost Benefit Analysis (CBA) is to demonstrate that the proposed condition based asset replacement programme for 33kV CB OD (Air Ins) delivers a cost effective reduction in the risk of condition based failure.  This CBA specifically relates to West Midlands.</v>
      </c>
      <c r="C2" s="153"/>
      <c r="D2" s="153"/>
      <c r="E2" s="153"/>
      <c r="F2" s="154"/>
      <c r="G2" s="25" t="s">
        <v>400</v>
      </c>
      <c r="Z2" s="26" t="s">
        <v>80</v>
      </c>
      <c r="AJ2" s="22" t="s">
        <v>401</v>
      </c>
    </row>
    <row r="3" spans="2:36" ht="24.75" customHeight="1" x14ac:dyDescent="0.3">
      <c r="B3" s="155"/>
      <c r="C3" s="156"/>
      <c r="D3" s="156"/>
      <c r="E3" s="156"/>
      <c r="F3" s="157"/>
      <c r="G3" s="18" t="s">
        <v>383</v>
      </c>
      <c r="AJ3" s="22" t="s">
        <v>402</v>
      </c>
    </row>
    <row r="4" spans="2:36" ht="18" customHeight="1" x14ac:dyDescent="0.3">
      <c r="B4" s="25" t="s">
        <v>79</v>
      </c>
      <c r="C4" s="27"/>
      <c r="D4" s="27"/>
      <c r="E4" s="27"/>
      <c r="F4" s="27"/>
      <c r="AJ4" s="22" t="s">
        <v>342</v>
      </c>
    </row>
    <row r="5" spans="2:36" ht="96" customHeight="1" x14ac:dyDescent="0.3">
      <c r="B5" s="149" t="s">
        <v>404</v>
      </c>
      <c r="C5" s="150"/>
      <c r="D5" s="150"/>
      <c r="E5" s="150"/>
      <c r="F5" s="151"/>
      <c r="AJ5" s="22" t="s">
        <v>367</v>
      </c>
    </row>
    <row r="6" spans="2:36" ht="13.5" customHeight="1" x14ac:dyDescent="0.3">
      <c r="B6" s="27"/>
      <c r="C6" s="27"/>
      <c r="D6" s="27"/>
      <c r="E6" s="27"/>
      <c r="F6" s="27"/>
      <c r="AJ6" s="22" t="s">
        <v>368</v>
      </c>
    </row>
    <row r="7" spans="2:36" x14ac:dyDescent="0.3">
      <c r="B7" s="25" t="s">
        <v>50</v>
      </c>
      <c r="AJ7" s="22" t="s">
        <v>369</v>
      </c>
    </row>
    <row r="8" spans="2:36" x14ac:dyDescent="0.3">
      <c r="B8" s="160" t="s">
        <v>27</v>
      </c>
      <c r="C8" s="161"/>
      <c r="D8" s="158" t="s">
        <v>30</v>
      </c>
      <c r="E8" s="158"/>
      <c r="F8" s="158"/>
      <c r="AJ8" s="22" t="s">
        <v>370</v>
      </c>
    </row>
    <row r="9" spans="2:36" ht="22.5" customHeight="1" x14ac:dyDescent="0.3">
      <c r="B9" s="162" t="s">
        <v>303</v>
      </c>
      <c r="C9" s="163"/>
      <c r="D9" s="159" t="str">
        <f>'Baseline scenario'!$C$1</f>
        <v>No intervention</v>
      </c>
      <c r="E9" s="159"/>
      <c r="F9" s="159"/>
      <c r="AJ9" s="22" t="s">
        <v>371</v>
      </c>
    </row>
    <row r="10" spans="2:36" ht="22.5" customHeight="1" x14ac:dyDescent="0.3">
      <c r="B10" s="147" t="s">
        <v>226</v>
      </c>
      <c r="C10" s="148"/>
      <c r="D10" s="149" t="str">
        <f>'Option 1'!$C$1</f>
        <v>Asset Replacement Programme</v>
      </c>
      <c r="E10" s="150"/>
      <c r="F10" s="151"/>
      <c r="AJ10" s="22" t="s">
        <v>372</v>
      </c>
    </row>
    <row r="11" spans="2:36" ht="22.5" customHeight="1" x14ac:dyDescent="0.3">
      <c r="B11" s="147" t="s">
        <v>346</v>
      </c>
      <c r="C11" s="148"/>
      <c r="D11" s="149" t="str">
        <f>'Option 1(i)'!$C$1</f>
        <v>Sensitivity Analysis of Option 1 - Asset Replacement Programme Delivered With 10% Increased Costs</v>
      </c>
      <c r="E11" s="150"/>
      <c r="F11" s="151"/>
      <c r="AJ11" s="22" t="s">
        <v>373</v>
      </c>
    </row>
    <row r="12" spans="2:36" ht="22.5" customHeight="1" x14ac:dyDescent="0.3">
      <c r="B12" s="147" t="s">
        <v>347</v>
      </c>
      <c r="C12" s="148"/>
      <c r="D12" s="149" t="str">
        <f>'Option 1(ii)'!$C$1</f>
        <v>Sensitivity Analysis of Option 1 - Asset Replacement Programme Achieving 20% Lower Benefits</v>
      </c>
      <c r="E12" s="150"/>
      <c r="F12" s="151"/>
      <c r="AJ12" s="22" t="s">
        <v>374</v>
      </c>
    </row>
    <row r="13" spans="2:36" ht="22.5" customHeight="1" x14ac:dyDescent="0.3">
      <c r="B13" s="147"/>
      <c r="C13" s="148"/>
      <c r="D13" s="149"/>
      <c r="E13" s="150"/>
      <c r="F13" s="151"/>
      <c r="AJ13" s="22" t="s">
        <v>375</v>
      </c>
    </row>
    <row r="14" spans="2:36" ht="22.5" customHeight="1" x14ac:dyDescent="0.3">
      <c r="B14" s="147"/>
      <c r="C14" s="148"/>
      <c r="D14" s="149"/>
      <c r="E14" s="150"/>
      <c r="F14" s="151"/>
      <c r="AJ14" s="22" t="s">
        <v>376</v>
      </c>
    </row>
    <row r="15" spans="2:36" ht="22.5" customHeight="1" x14ac:dyDescent="0.3">
      <c r="B15" s="147"/>
      <c r="C15" s="148"/>
      <c r="D15" s="149"/>
      <c r="E15" s="150"/>
      <c r="F15" s="151"/>
      <c r="AJ15" s="22" t="s">
        <v>377</v>
      </c>
    </row>
    <row r="16" spans="2:36" ht="22.5" customHeight="1" x14ac:dyDescent="0.3">
      <c r="B16" s="147"/>
      <c r="C16" s="148"/>
      <c r="D16" s="149"/>
      <c r="E16" s="150"/>
      <c r="F16" s="151"/>
      <c r="AJ16" s="22" t="s">
        <v>378</v>
      </c>
    </row>
    <row r="17" spans="2:36" ht="22.5" customHeight="1" x14ac:dyDescent="0.3">
      <c r="B17" s="147"/>
      <c r="C17" s="148"/>
      <c r="D17" s="149"/>
      <c r="E17" s="150"/>
      <c r="F17" s="151"/>
      <c r="AJ17" s="22" t="s">
        <v>379</v>
      </c>
    </row>
    <row r="18" spans="2:36" ht="22.5" customHeight="1" x14ac:dyDescent="0.3">
      <c r="B18" s="147"/>
      <c r="C18" s="148"/>
      <c r="D18" s="149"/>
      <c r="E18" s="150"/>
      <c r="F18" s="151"/>
      <c r="AJ18" s="22" t="s">
        <v>380</v>
      </c>
    </row>
    <row r="19" spans="2:36" ht="22.5" customHeight="1" x14ac:dyDescent="0.3">
      <c r="B19" s="147"/>
      <c r="C19" s="148"/>
      <c r="D19" s="149"/>
      <c r="E19" s="150"/>
      <c r="F19" s="151"/>
      <c r="AJ19" s="22" t="s">
        <v>381</v>
      </c>
    </row>
    <row r="20" spans="2:36" ht="22.5" customHeight="1" x14ac:dyDescent="0.3">
      <c r="B20" s="147"/>
      <c r="C20" s="148"/>
      <c r="D20" s="149"/>
      <c r="E20" s="150"/>
      <c r="F20" s="151"/>
      <c r="AJ20" s="22" t="s">
        <v>382</v>
      </c>
    </row>
    <row r="21" spans="2:36" ht="22.5" customHeight="1" x14ac:dyDescent="0.3">
      <c r="B21" s="147"/>
      <c r="C21" s="148"/>
      <c r="D21" s="149"/>
      <c r="E21" s="150"/>
      <c r="F21" s="151"/>
      <c r="AJ21" s="22" t="s">
        <v>383</v>
      </c>
    </row>
    <row r="22" spans="2:36" ht="22.5" customHeight="1" x14ac:dyDescent="0.3">
      <c r="B22" s="147"/>
      <c r="C22" s="148"/>
      <c r="D22" s="149"/>
      <c r="E22" s="150"/>
      <c r="F22" s="151"/>
      <c r="AJ22" s="22" t="s">
        <v>384</v>
      </c>
    </row>
    <row r="23" spans="2:36" ht="22.5" customHeight="1" x14ac:dyDescent="0.3">
      <c r="B23" s="147"/>
      <c r="C23" s="148"/>
      <c r="D23" s="149"/>
      <c r="E23" s="150"/>
      <c r="F23" s="151"/>
      <c r="AJ23" s="22" t="s">
        <v>385</v>
      </c>
    </row>
    <row r="24" spans="2:36" ht="12.75" customHeight="1" x14ac:dyDescent="0.3">
      <c r="B24" s="28"/>
      <c r="C24" s="28"/>
      <c r="D24" s="29"/>
      <c r="E24" s="29"/>
      <c r="F24" s="29"/>
      <c r="AJ24" s="22" t="s">
        <v>386</v>
      </c>
    </row>
    <row r="25" spans="2:36" x14ac:dyDescent="0.3">
      <c r="B25" s="25" t="s">
        <v>51</v>
      </c>
      <c r="AJ25" s="22" t="s">
        <v>387</v>
      </c>
    </row>
    <row r="26" spans="2:36" ht="38.25" customHeight="1" x14ac:dyDescent="0.3">
      <c r="B26" s="143" t="s">
        <v>48</v>
      </c>
      <c r="C26" s="145" t="s">
        <v>27</v>
      </c>
      <c r="D26" s="145" t="s">
        <v>28</v>
      </c>
      <c r="E26" s="145" t="s">
        <v>30</v>
      </c>
      <c r="F26" s="143" t="s">
        <v>31</v>
      </c>
      <c r="G26" s="142" t="s">
        <v>101</v>
      </c>
      <c r="H26" s="142"/>
      <c r="I26" s="142"/>
      <c r="J26" s="142"/>
      <c r="K26" s="142"/>
      <c r="AJ26" s="22" t="s">
        <v>388</v>
      </c>
    </row>
    <row r="27" spans="2:36" x14ac:dyDescent="0.3">
      <c r="B27" s="144"/>
      <c r="C27" s="146"/>
      <c r="D27" s="146"/>
      <c r="E27" s="146"/>
      <c r="F27" s="144"/>
      <c r="G27" s="64" t="s">
        <v>102</v>
      </c>
      <c r="H27" s="64" t="s">
        <v>103</v>
      </c>
      <c r="I27" s="64" t="s">
        <v>104</v>
      </c>
      <c r="J27" s="64" t="s">
        <v>105</v>
      </c>
      <c r="K27" s="64" t="s">
        <v>106</v>
      </c>
      <c r="AJ27" s="22" t="s">
        <v>389</v>
      </c>
    </row>
    <row r="28" spans="2:36" ht="27.75" customHeight="1" x14ac:dyDescent="0.3">
      <c r="B28" s="30" t="s">
        <v>340</v>
      </c>
      <c r="C28" s="31" t="str">
        <f>D9</f>
        <v>No intervention</v>
      </c>
      <c r="D28" s="30" t="s">
        <v>80</v>
      </c>
      <c r="E28" s="31"/>
      <c r="F28" s="30"/>
      <c r="G28" s="65"/>
      <c r="H28" s="65"/>
      <c r="I28" s="65"/>
      <c r="J28" s="65"/>
      <c r="K28" s="30"/>
      <c r="AJ28" s="22" t="s">
        <v>390</v>
      </c>
    </row>
    <row r="29" spans="2:36" ht="27.75" customHeight="1" x14ac:dyDescent="0.3">
      <c r="B29" s="30">
        <v>1</v>
      </c>
      <c r="C29" s="31" t="str">
        <f>D10</f>
        <v>Asset Replacement Programme</v>
      </c>
      <c r="D29" s="30" t="s">
        <v>29</v>
      </c>
      <c r="E29" s="31"/>
      <c r="F29" s="30" t="s">
        <v>160</v>
      </c>
      <c r="G29" s="65">
        <f>'Option 1'!$C$4</f>
        <v>6.6370004279122288</v>
      </c>
      <c r="H29" s="65">
        <f>'Option 1'!$C$5</f>
        <v>13.455361377533096</v>
      </c>
      <c r="I29" s="65">
        <f>'Option 1'!$C$6</f>
        <v>19.055705625288226</v>
      </c>
      <c r="J29" s="65">
        <f>'Option 1'!$C$7</f>
        <v>26.717951983884969</v>
      </c>
      <c r="K29" s="30"/>
      <c r="AJ29" s="22" t="s">
        <v>391</v>
      </c>
    </row>
    <row r="30" spans="2:36" ht="57.75" customHeight="1" x14ac:dyDescent="0.3">
      <c r="B30" s="30" t="s">
        <v>344</v>
      </c>
      <c r="C30" s="31" t="str">
        <f>D11</f>
        <v>Sensitivity Analysis of Option 1 - Asset Replacement Programme Delivered With 10% Increased Costs</v>
      </c>
      <c r="D30" s="30"/>
      <c r="E30" s="31"/>
      <c r="F30" s="30"/>
      <c r="G30" s="65">
        <f>'Option 1(i)'!$C$4</f>
        <v>6.396960707202914</v>
      </c>
      <c r="H30" s="65">
        <f>'Option 1(i)'!$C$5</f>
        <v>13.147448115877078</v>
      </c>
      <c r="I30" s="65">
        <f>'Option 1(i)'!$C$6</f>
        <v>18.702951226975024</v>
      </c>
      <c r="J30" s="65">
        <f>'Option 1(i)'!$C$7</f>
        <v>26.32013661827887</v>
      </c>
      <c r="K30" s="30"/>
      <c r="AJ30" s="22" t="s">
        <v>392</v>
      </c>
    </row>
    <row r="31" spans="2:36" ht="45.75" customHeight="1" x14ac:dyDescent="0.3">
      <c r="B31" s="30" t="s">
        <v>345</v>
      </c>
      <c r="C31" s="31" t="str">
        <f>D12</f>
        <v>Sensitivity Analysis of Option 1 - Asset Replacement Programme Achieving 20% Lower Benefits</v>
      </c>
      <c r="D31" s="30"/>
      <c r="E31" s="31"/>
      <c r="F31" s="30"/>
      <c r="G31" s="65">
        <f>'Option 1(ii)'!$C$4</f>
        <v>4.8711836636278534</v>
      </c>
      <c r="H31" s="65">
        <f>'Option 1(ii)'!$C$5</f>
        <v>10.250234303083138</v>
      </c>
      <c r="I31" s="65">
        <f>'Option 1(ii)'!$C$6</f>
        <v>14.710740488584698</v>
      </c>
      <c r="J31" s="65">
        <f>'Option 1(ii)'!$C$7</f>
        <v>20.864890349808871</v>
      </c>
      <c r="K31" s="30"/>
      <c r="AJ31" s="22" t="s">
        <v>393</v>
      </c>
    </row>
    <row r="32" spans="2:36" ht="27.75" customHeight="1" x14ac:dyDescent="0.3">
      <c r="B32" s="30"/>
      <c r="C32" s="31"/>
      <c r="D32" s="30"/>
      <c r="E32" s="31"/>
      <c r="F32" s="30"/>
      <c r="G32" s="65"/>
      <c r="H32" s="65"/>
      <c r="I32" s="65"/>
      <c r="J32" s="65"/>
      <c r="K32" s="30"/>
      <c r="AJ32" s="22" t="s">
        <v>394</v>
      </c>
    </row>
    <row r="33" spans="2:36" x14ac:dyDescent="0.3">
      <c r="AJ33" s="22" t="s">
        <v>395</v>
      </c>
    </row>
    <row r="34" spans="2:36" x14ac:dyDescent="0.3">
      <c r="AJ34" s="22" t="s">
        <v>396</v>
      </c>
    </row>
    <row r="35" spans="2:36" x14ac:dyDescent="0.3">
      <c r="AJ35" s="22" t="s">
        <v>397</v>
      </c>
    </row>
    <row r="36" spans="2:36" x14ac:dyDescent="0.3">
      <c r="AJ36" s="22" t="s">
        <v>398</v>
      </c>
    </row>
    <row r="37" spans="2:36" x14ac:dyDescent="0.3">
      <c r="B37" s="2" t="s">
        <v>107</v>
      </c>
      <c r="AJ37" s="22" t="s">
        <v>399</v>
      </c>
    </row>
  </sheetData>
  <mergeCells count="40">
    <mergeCell ref="B21:C21"/>
    <mergeCell ref="B22:C22"/>
    <mergeCell ref="D18:F18"/>
    <mergeCell ref="D12:F12"/>
    <mergeCell ref="D13:F13"/>
    <mergeCell ref="D14:F14"/>
    <mergeCell ref="D15:F15"/>
    <mergeCell ref="D16:F16"/>
    <mergeCell ref="D17:F17"/>
    <mergeCell ref="B2:F3"/>
    <mergeCell ref="D8:F8"/>
    <mergeCell ref="D9:F9"/>
    <mergeCell ref="D10:F10"/>
    <mergeCell ref="D11:F11"/>
    <mergeCell ref="B8:C8"/>
    <mergeCell ref="B9:C9"/>
    <mergeCell ref="B10:C10"/>
    <mergeCell ref="B11:C11"/>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G26:K26"/>
    <mergeCell ref="B26:B27"/>
    <mergeCell ref="C26:C27"/>
    <mergeCell ref="D26:D27"/>
    <mergeCell ref="E26:E27"/>
    <mergeCell ref="F26:F27"/>
  </mergeCells>
  <conditionalFormatting sqref="B28:K28">
    <cfRule type="expression" dxfId="7" priority="9">
      <formula>$D28="Adopted"</formula>
    </cfRule>
  </conditionalFormatting>
  <conditionalFormatting sqref="B29:C29 E29:K29 C30:C31">
    <cfRule type="expression" dxfId="6" priority="8">
      <formula>$D29="Adopted"</formula>
    </cfRule>
  </conditionalFormatting>
  <conditionalFormatting sqref="D29 D32">
    <cfRule type="expression" dxfId="5" priority="7">
      <formula>$D29="Adopted"</formula>
    </cfRule>
  </conditionalFormatting>
  <conditionalFormatting sqref="B32:C32 E32:K32">
    <cfRule type="expression" dxfId="4" priority="5">
      <formula>$D32="Adopted"</formula>
    </cfRule>
  </conditionalFormatting>
  <conditionalFormatting sqref="B30 E30:K30">
    <cfRule type="expression" dxfId="3" priority="4">
      <formula>$D30="Adopted"</formula>
    </cfRule>
  </conditionalFormatting>
  <conditionalFormatting sqref="D30">
    <cfRule type="expression" dxfId="2" priority="3">
      <formula>$D30="Adopted"</formula>
    </cfRule>
  </conditionalFormatting>
  <conditionalFormatting sqref="B31 E31:K31">
    <cfRule type="expression" dxfId="1" priority="2">
      <formula>$D31="Adopted"</formula>
    </cfRule>
  </conditionalFormatting>
  <conditionalFormatting sqref="D31">
    <cfRule type="expression" dxfId="0" priority="1">
      <formula>$D31="Adopted"</formula>
    </cfRule>
  </conditionalFormatting>
  <dataValidations count="2">
    <dataValidation type="list" allowBlank="1" showInputMessage="1" showErrorMessage="1" sqref="D28:D32">
      <formula1>$Z$1:$Z$2</formula1>
    </dataValidation>
    <dataValidation type="list" allowBlank="1" showInputMessage="1" showErrorMessage="1" sqref="G3">
      <formula1>$AJ$1:$AJ$37</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F20" sqref="F20"/>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85</v>
      </c>
      <c r="C1" s="21"/>
      <c r="D1" s="21"/>
      <c r="E1" s="21"/>
      <c r="F1" s="32" t="s">
        <v>86</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c r="C3" s="131">
        <v>4.8300000000000003E-2</v>
      </c>
      <c r="D3" s="110" t="s">
        <v>296</v>
      </c>
      <c r="E3" s="21"/>
      <c r="F3" s="76"/>
      <c r="G3" s="128" t="s">
        <v>309</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313</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314</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66</v>
      </c>
      <c r="C6" s="23">
        <v>1.4999999999999999E-2</v>
      </c>
      <c r="D6" s="21"/>
      <c r="E6" s="21"/>
      <c r="F6" s="51" t="s">
        <v>204</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207</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205</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310</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311</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71</v>
      </c>
      <c r="C11" s="21"/>
      <c r="D11" s="21"/>
      <c r="E11" s="21"/>
      <c r="F11" s="51" t="s">
        <v>206</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72</v>
      </c>
      <c r="C12" s="21"/>
      <c r="D12" s="21"/>
      <c r="E12" s="21"/>
      <c r="F12" s="51" t="s">
        <v>312</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64" t="s">
        <v>74</v>
      </c>
      <c r="C13" s="165"/>
      <c r="D13" s="127" t="s">
        <v>328</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66"/>
      <c r="C14" s="167"/>
      <c r="D14" s="42" t="s">
        <v>108</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68" t="s">
        <v>329</v>
      </c>
      <c r="C15" s="41" t="s">
        <v>322</v>
      </c>
      <c r="D15" s="126">
        <v>1.3408686121386491</v>
      </c>
      <c r="E15" s="21"/>
      <c r="F15" s="69" t="s">
        <v>91</v>
      </c>
      <c r="G15" s="38"/>
      <c r="H15" s="38"/>
      <c r="I15" s="75" t="s">
        <v>155</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68"/>
      <c r="C16" s="41" t="s">
        <v>323</v>
      </c>
      <c r="D16" s="126">
        <v>1.3004251926654264</v>
      </c>
      <c r="E16" s="82"/>
      <c r="F16" s="70" t="s">
        <v>156</v>
      </c>
      <c r="G16" s="38"/>
      <c r="H16" s="38"/>
      <c r="I16" s="75" t="s">
        <v>330</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68"/>
      <c r="C17" s="41" t="s">
        <v>324</v>
      </c>
      <c r="D17" s="126">
        <v>1.2670349113192076</v>
      </c>
      <c r="E17" s="82"/>
      <c r="F17" s="69" t="s">
        <v>209</v>
      </c>
      <c r="G17" s="71"/>
      <c r="H17" s="71"/>
      <c r="I17" s="78" t="s">
        <v>203</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168"/>
      <c r="C18" s="41" t="s">
        <v>325</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68"/>
      <c r="C19" s="41" t="s">
        <v>326</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68"/>
      <c r="C20" s="41" t="s">
        <v>327</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68"/>
      <c r="C21" s="41" t="s">
        <v>252</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68"/>
      <c r="C22" s="41" t="s">
        <v>253</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68"/>
      <c r="C23" s="41" t="s">
        <v>73</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68"/>
      <c r="C24" s="41" t="s">
        <v>108</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317</v>
      </c>
    </row>
    <row r="28" spans="1:59" x14ac:dyDescent="0.3">
      <c r="B28" s="20" t="s">
        <v>249</v>
      </c>
      <c r="E28" s="73"/>
    </row>
    <row r="29" spans="1:59" x14ac:dyDescent="0.3">
      <c r="B29" s="20" t="s">
        <v>250</v>
      </c>
    </row>
    <row r="31" spans="1:59" x14ac:dyDescent="0.3">
      <c r="B31" s="20" t="str">
        <f>"Power sector emissions reduce by"&amp;" "&amp;ROUND($D$78,2)&amp;" g/kWh p.a. between now and 2030."</f>
        <v>Power sector emissions reduce by 14.5 g/kWh p.a. between now and 2030.</v>
      </c>
    </row>
    <row r="32" spans="1:59" x14ac:dyDescent="0.3">
      <c r="B32" s="20" t="s">
        <v>251</v>
      </c>
      <c r="H32" s="72"/>
    </row>
    <row r="33" spans="2:5" ht="47.25" customHeight="1" x14ac:dyDescent="0.3">
      <c r="D33" s="107" t="s">
        <v>292</v>
      </c>
    </row>
    <row r="34" spans="2:5" x14ac:dyDescent="0.3">
      <c r="B34" s="112" t="s">
        <v>246</v>
      </c>
      <c r="C34" s="20" t="s">
        <v>252</v>
      </c>
      <c r="D34" s="20">
        <f>0.58982*1000</f>
        <v>589.82000000000005</v>
      </c>
      <c r="E34" s="20" t="s">
        <v>293</v>
      </c>
    </row>
    <row r="35" spans="2:5" x14ac:dyDescent="0.3">
      <c r="B35" s="112" t="s">
        <v>247</v>
      </c>
      <c r="C35" s="20" t="s">
        <v>253</v>
      </c>
      <c r="D35" s="72">
        <f>D34-$D$78</f>
        <v>575.32450000000006</v>
      </c>
    </row>
    <row r="36" spans="2:5" x14ac:dyDescent="0.3">
      <c r="B36" s="112" t="s">
        <v>248</v>
      </c>
      <c r="C36" s="20" t="s">
        <v>73</v>
      </c>
      <c r="D36" s="72">
        <f t="shared" ref="D36:D73" si="2">D35-$D$78</f>
        <v>560.82900000000006</v>
      </c>
    </row>
    <row r="37" spans="2:5" x14ac:dyDescent="0.3">
      <c r="C37" s="20" t="s">
        <v>108</v>
      </c>
      <c r="D37" s="72">
        <f t="shared" si="2"/>
        <v>546.33350000000007</v>
      </c>
    </row>
    <row r="38" spans="2:5" x14ac:dyDescent="0.3">
      <c r="C38" s="20" t="s">
        <v>254</v>
      </c>
      <c r="D38" s="72">
        <f t="shared" si="2"/>
        <v>531.83800000000008</v>
      </c>
    </row>
    <row r="39" spans="2:5" x14ac:dyDescent="0.3">
      <c r="C39" s="20" t="s">
        <v>255</v>
      </c>
      <c r="D39" s="72">
        <f t="shared" si="2"/>
        <v>517.34250000000009</v>
      </c>
    </row>
    <row r="40" spans="2:5" x14ac:dyDescent="0.3">
      <c r="C40" s="20" t="s">
        <v>256</v>
      </c>
      <c r="D40" s="72">
        <f t="shared" si="2"/>
        <v>502.84700000000009</v>
      </c>
    </row>
    <row r="41" spans="2:5" x14ac:dyDescent="0.3">
      <c r="C41" s="20" t="s">
        <v>257</v>
      </c>
      <c r="D41" s="72">
        <f t="shared" si="2"/>
        <v>488.3515000000001</v>
      </c>
    </row>
    <row r="42" spans="2:5" x14ac:dyDescent="0.3">
      <c r="C42" s="20" t="s">
        <v>258</v>
      </c>
      <c r="D42" s="72">
        <f t="shared" si="2"/>
        <v>473.85600000000011</v>
      </c>
    </row>
    <row r="43" spans="2:5" x14ac:dyDescent="0.3">
      <c r="C43" s="20" t="s">
        <v>259</v>
      </c>
      <c r="D43" s="72">
        <f t="shared" si="2"/>
        <v>459.36050000000012</v>
      </c>
    </row>
    <row r="44" spans="2:5" x14ac:dyDescent="0.3">
      <c r="C44" s="20" t="s">
        <v>260</v>
      </c>
      <c r="D44" s="72">
        <f t="shared" si="2"/>
        <v>444.86500000000012</v>
      </c>
    </row>
    <row r="45" spans="2:5" x14ac:dyDescent="0.3">
      <c r="C45" s="20" t="s">
        <v>261</v>
      </c>
      <c r="D45" s="72">
        <f t="shared" si="2"/>
        <v>430.36950000000013</v>
      </c>
    </row>
    <row r="46" spans="2:5" x14ac:dyDescent="0.3">
      <c r="C46" s="20" t="s">
        <v>262</v>
      </c>
      <c r="D46" s="72">
        <f t="shared" si="2"/>
        <v>415.87400000000014</v>
      </c>
    </row>
    <row r="47" spans="2:5" x14ac:dyDescent="0.3">
      <c r="C47" s="20" t="s">
        <v>263</v>
      </c>
      <c r="D47" s="72">
        <f t="shared" si="2"/>
        <v>401.37850000000014</v>
      </c>
    </row>
    <row r="48" spans="2:5" x14ac:dyDescent="0.3">
      <c r="C48" s="20" t="s">
        <v>264</v>
      </c>
      <c r="D48" s="72">
        <f t="shared" si="2"/>
        <v>386.88300000000015</v>
      </c>
    </row>
    <row r="49" spans="3:4" x14ac:dyDescent="0.3">
      <c r="C49" s="20" t="s">
        <v>265</v>
      </c>
      <c r="D49" s="72">
        <f t="shared" si="2"/>
        <v>372.38750000000016</v>
      </c>
    </row>
    <row r="50" spans="3:4" x14ac:dyDescent="0.3">
      <c r="C50" s="20" t="s">
        <v>266</v>
      </c>
      <c r="D50" s="72">
        <f t="shared" si="2"/>
        <v>357.89200000000017</v>
      </c>
    </row>
    <row r="51" spans="3:4" x14ac:dyDescent="0.3">
      <c r="C51" s="20" t="s">
        <v>267</v>
      </c>
      <c r="D51" s="72">
        <f t="shared" si="2"/>
        <v>343.39650000000017</v>
      </c>
    </row>
    <row r="52" spans="3:4" x14ac:dyDescent="0.3">
      <c r="C52" s="20" t="s">
        <v>268</v>
      </c>
      <c r="D52" s="72">
        <f t="shared" si="2"/>
        <v>328.90100000000018</v>
      </c>
    </row>
    <row r="53" spans="3:4" x14ac:dyDescent="0.3">
      <c r="C53" s="20" t="s">
        <v>269</v>
      </c>
      <c r="D53" s="72">
        <f t="shared" si="2"/>
        <v>314.40550000000019</v>
      </c>
    </row>
    <row r="54" spans="3:4" x14ac:dyDescent="0.3">
      <c r="C54" s="20" t="s">
        <v>270</v>
      </c>
      <c r="D54" s="72">
        <f t="shared" si="2"/>
        <v>299.9100000000002</v>
      </c>
    </row>
    <row r="55" spans="3:4" x14ac:dyDescent="0.3">
      <c r="C55" s="20" t="s">
        <v>271</v>
      </c>
      <c r="D55" s="72">
        <f t="shared" si="2"/>
        <v>285.4145000000002</v>
      </c>
    </row>
    <row r="56" spans="3:4" x14ac:dyDescent="0.3">
      <c r="C56" s="20" t="s">
        <v>272</v>
      </c>
      <c r="D56" s="72">
        <f t="shared" si="2"/>
        <v>270.91900000000021</v>
      </c>
    </row>
    <row r="57" spans="3:4" x14ac:dyDescent="0.3">
      <c r="C57" s="20" t="s">
        <v>273</v>
      </c>
      <c r="D57" s="72">
        <f t="shared" si="2"/>
        <v>256.42350000000022</v>
      </c>
    </row>
    <row r="58" spans="3:4" x14ac:dyDescent="0.3">
      <c r="C58" s="20" t="s">
        <v>274</v>
      </c>
      <c r="D58" s="72">
        <f t="shared" si="2"/>
        <v>241.92800000000022</v>
      </c>
    </row>
    <row r="59" spans="3:4" x14ac:dyDescent="0.3">
      <c r="C59" s="20" t="s">
        <v>275</v>
      </c>
      <c r="D59" s="72">
        <f t="shared" si="2"/>
        <v>227.43250000000023</v>
      </c>
    </row>
    <row r="60" spans="3:4" x14ac:dyDescent="0.3">
      <c r="C60" s="20" t="s">
        <v>276</v>
      </c>
      <c r="D60" s="72">
        <f t="shared" si="2"/>
        <v>212.93700000000024</v>
      </c>
    </row>
    <row r="61" spans="3:4" x14ac:dyDescent="0.3">
      <c r="C61" s="20" t="s">
        <v>277</v>
      </c>
      <c r="D61" s="72">
        <f t="shared" si="2"/>
        <v>198.44150000000025</v>
      </c>
    </row>
    <row r="62" spans="3:4" x14ac:dyDescent="0.3">
      <c r="C62" s="20" t="s">
        <v>278</v>
      </c>
      <c r="D62" s="72">
        <f t="shared" si="2"/>
        <v>183.94600000000025</v>
      </c>
    </row>
    <row r="63" spans="3:4" x14ac:dyDescent="0.3">
      <c r="C63" s="20" t="s">
        <v>279</v>
      </c>
      <c r="D63" s="72">
        <f t="shared" si="2"/>
        <v>169.45050000000026</v>
      </c>
    </row>
    <row r="64" spans="3:4" x14ac:dyDescent="0.3">
      <c r="C64" s="20" t="s">
        <v>280</v>
      </c>
      <c r="D64" s="72">
        <f t="shared" si="2"/>
        <v>154.95500000000027</v>
      </c>
    </row>
    <row r="65" spans="3:5" x14ac:dyDescent="0.3">
      <c r="C65" s="20" t="s">
        <v>281</v>
      </c>
      <c r="D65" s="72">
        <f t="shared" si="2"/>
        <v>140.45950000000028</v>
      </c>
    </row>
    <row r="66" spans="3:5" x14ac:dyDescent="0.3">
      <c r="C66" s="20" t="s">
        <v>282</v>
      </c>
      <c r="D66" s="72">
        <f t="shared" si="2"/>
        <v>125.96400000000027</v>
      </c>
    </row>
    <row r="67" spans="3:5" x14ac:dyDescent="0.3">
      <c r="C67" s="20" t="s">
        <v>283</v>
      </c>
      <c r="D67" s="72">
        <f t="shared" si="2"/>
        <v>111.46850000000026</v>
      </c>
    </row>
    <row r="68" spans="3:5" x14ac:dyDescent="0.3">
      <c r="C68" s="20" t="s">
        <v>284</v>
      </c>
      <c r="D68" s="72">
        <f t="shared" si="2"/>
        <v>96.973000000000255</v>
      </c>
    </row>
    <row r="69" spans="3:5" x14ac:dyDescent="0.3">
      <c r="C69" s="20" t="s">
        <v>285</v>
      </c>
      <c r="D69" s="72">
        <f t="shared" si="2"/>
        <v>82.477500000000248</v>
      </c>
    </row>
    <row r="70" spans="3:5" x14ac:dyDescent="0.3">
      <c r="C70" s="20" t="s">
        <v>286</v>
      </c>
      <c r="D70" s="72">
        <f t="shared" si="2"/>
        <v>67.982000000000241</v>
      </c>
    </row>
    <row r="71" spans="3:5" x14ac:dyDescent="0.3">
      <c r="C71" s="20" t="s">
        <v>287</v>
      </c>
      <c r="D71" s="72">
        <f t="shared" si="2"/>
        <v>53.486500000000241</v>
      </c>
    </row>
    <row r="72" spans="3:5" x14ac:dyDescent="0.3">
      <c r="C72" s="20" t="s">
        <v>288</v>
      </c>
      <c r="D72" s="72">
        <f t="shared" si="2"/>
        <v>38.991000000000241</v>
      </c>
    </row>
    <row r="73" spans="3:5" x14ac:dyDescent="0.3">
      <c r="C73" s="20" t="s">
        <v>289</v>
      </c>
      <c r="D73" s="72">
        <f t="shared" si="2"/>
        <v>24.495500000000241</v>
      </c>
    </row>
    <row r="74" spans="3:5" x14ac:dyDescent="0.3">
      <c r="C74" s="20" t="s">
        <v>290</v>
      </c>
      <c r="D74" s="72">
        <v>10</v>
      </c>
    </row>
    <row r="75" spans="3:5" x14ac:dyDescent="0.3">
      <c r="C75" s="20" t="s">
        <v>291</v>
      </c>
      <c r="D75" s="72">
        <f>D73-D78</f>
        <v>10.00000000000024</v>
      </c>
      <c r="E75" s="20" t="s">
        <v>294</v>
      </c>
    </row>
    <row r="78" spans="3:5" x14ac:dyDescent="0.3">
      <c r="D78" s="108">
        <f>(D34-D74)/40</f>
        <v>14.495500000000002</v>
      </c>
      <c r="E78" s="20" t="s">
        <v>295</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P157"/>
  <sheetViews>
    <sheetView zoomScale="80" zoomScaleNormal="80" zoomScaleSheetLayoutView="75" workbookViewId="0">
      <pane xSplit="2" ySplit="6" topLeftCell="C13" activePane="bottomRight" state="frozen"/>
      <selection activeCell="E44" sqref="E44"/>
      <selection pane="topRight" activeCell="E44" sqref="E44"/>
      <selection pane="bottomLeft" activeCell="E44" sqref="E44"/>
      <selection pane="bottomRight" activeCell="E31" sqref="E31"/>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6" width="13.28515625" style="4" customWidth="1"/>
    <col min="57" max="67" width="9.140625" style="22"/>
    <col min="68" max="68" width="9.140625" style="22" customWidth="1"/>
    <col min="69" max="16384" width="9.140625" style="22"/>
  </cols>
  <sheetData>
    <row r="1" spans="1:68" x14ac:dyDescent="0.3">
      <c r="A1" s="2"/>
      <c r="B1" s="3" t="s">
        <v>339</v>
      </c>
      <c r="C1" s="3" t="s">
        <v>341</v>
      </c>
      <c r="D1" s="3"/>
      <c r="E1" s="3" t="str">
        <f>'Option summary'!G2&amp;" - "&amp;'Option summary'!G3</f>
        <v>West Midlands - 33kV CB OD (Air Ins)</v>
      </c>
      <c r="F1" s="3"/>
      <c r="G1" s="3"/>
      <c r="H1" s="3"/>
      <c r="I1" s="3"/>
      <c r="J1" s="3"/>
      <c r="K1" s="3"/>
      <c r="AQ1" s="22"/>
      <c r="AR1" s="22"/>
      <c r="AS1" s="22"/>
      <c r="AT1" s="22"/>
      <c r="AU1" s="22"/>
      <c r="AV1" s="22"/>
      <c r="AW1" s="22"/>
      <c r="AX1" s="22"/>
      <c r="AY1" s="22"/>
      <c r="AZ1" s="22"/>
      <c r="BA1" s="22"/>
      <c r="BB1" s="22"/>
      <c r="BC1" s="22"/>
      <c r="BD1" s="22"/>
      <c r="BP1" s="22" t="s">
        <v>403</v>
      </c>
    </row>
    <row r="2" spans="1:68" x14ac:dyDescent="0.3">
      <c r="B2" s="15"/>
      <c r="AQ2" s="22"/>
      <c r="AR2" s="22"/>
      <c r="AS2" s="22"/>
      <c r="AT2" s="22"/>
      <c r="AU2" s="22"/>
      <c r="AV2" s="22"/>
      <c r="AW2" s="22"/>
      <c r="AX2" s="22"/>
      <c r="AY2" s="22"/>
      <c r="AZ2" s="22"/>
      <c r="BA2" s="22"/>
      <c r="BB2" s="22"/>
      <c r="BC2" s="22"/>
      <c r="BD2" s="22"/>
      <c r="BP2" s="22" t="s">
        <v>401</v>
      </c>
    </row>
    <row r="3" spans="1:68" x14ac:dyDescent="0.3">
      <c r="C3" s="9"/>
      <c r="D3" s="9"/>
      <c r="E3" s="9"/>
      <c r="F3" s="9"/>
      <c r="G3" s="9"/>
      <c r="AQ3" s="22"/>
      <c r="AR3" s="22"/>
      <c r="AS3" s="22"/>
      <c r="AT3" s="22"/>
      <c r="AU3" s="22"/>
      <c r="AV3" s="22"/>
      <c r="AW3" s="22"/>
      <c r="AX3" s="22"/>
      <c r="AY3" s="22"/>
      <c r="AZ3" s="22"/>
      <c r="BA3" s="22"/>
      <c r="BB3" s="22"/>
      <c r="BC3" s="22"/>
      <c r="BD3" s="22"/>
      <c r="BP3" s="22" t="s">
        <v>402</v>
      </c>
    </row>
    <row r="4" spans="1:68"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c r="BP4" s="22" t="s">
        <v>342</v>
      </c>
    </row>
    <row r="5" spans="1:68"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c r="BP5" s="22" t="s">
        <v>367</v>
      </c>
    </row>
    <row r="6" spans="1:68"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c r="BP6" s="22" t="s">
        <v>368</v>
      </c>
    </row>
    <row r="7" spans="1:68" x14ac:dyDescent="0.3">
      <c r="A7" s="173" t="s">
        <v>11</v>
      </c>
      <c r="B7" s="61" t="s">
        <v>199</v>
      </c>
      <c r="C7" s="60"/>
      <c r="D7" s="61" t="s">
        <v>40</v>
      </c>
      <c r="E7" s="62">
        <v>-2.9191565663384243E-2</v>
      </c>
      <c r="F7" s="62">
        <v>-3.1889886439880506E-2</v>
      </c>
      <c r="G7" s="62">
        <v>-3.4752511943867741E-2</v>
      </c>
      <c r="H7" s="62">
        <v>-3.7777239671769339E-2</v>
      </c>
      <c r="I7" s="62">
        <v>-4.1481986086520602E-2</v>
      </c>
      <c r="J7" s="62">
        <v>-4.5425438441250202E-2</v>
      </c>
      <c r="K7" s="62">
        <v>-4.9615155489891094E-2</v>
      </c>
      <c r="L7" s="62">
        <v>-5.3937304949504654E-2</v>
      </c>
      <c r="M7" s="62">
        <v>-5.9714889236886823E-2</v>
      </c>
      <c r="N7" s="62">
        <v>-6.5897272907767326E-2</v>
      </c>
      <c r="O7" s="62">
        <v>-7.249835386447033E-2</v>
      </c>
      <c r="P7" s="62">
        <v>-7.9532008799974088E-2</v>
      </c>
      <c r="Q7" s="62">
        <v>-8.701213080021046E-2</v>
      </c>
      <c r="R7" s="62">
        <v>-9.4825878797965141E-2</v>
      </c>
      <c r="S7" s="62">
        <v>-0.10144829592729226</v>
      </c>
      <c r="T7" s="62">
        <v>-0.10517115291530849</v>
      </c>
      <c r="U7" s="62">
        <v>-0.10881657260922445</v>
      </c>
      <c r="V7" s="62">
        <v>-0.11062680912238147</v>
      </c>
      <c r="W7" s="62">
        <v>-0.11111206499104925</v>
      </c>
      <c r="X7" s="62">
        <v>-0.11123430421632102</v>
      </c>
      <c r="Y7" s="62">
        <v>-0.11123430421632102</v>
      </c>
      <c r="Z7" s="62">
        <v>-0.11123430421632102</v>
      </c>
      <c r="AA7" s="62">
        <v>-0.11123430421632102</v>
      </c>
      <c r="AB7" s="62">
        <v>-0.11123430421632102</v>
      </c>
      <c r="AC7" s="62">
        <v>-0.11123430421632102</v>
      </c>
      <c r="AD7" s="62">
        <v>-0.11123430421632102</v>
      </c>
      <c r="AE7" s="62">
        <v>-0.11123430421632102</v>
      </c>
      <c r="AF7" s="62">
        <v>-0.11123430421632102</v>
      </c>
      <c r="AG7" s="62">
        <v>-0.11123430421632102</v>
      </c>
      <c r="AH7" s="62">
        <v>-0.11123430421632102</v>
      </c>
      <c r="AI7" s="62">
        <v>-0.11123430421632102</v>
      </c>
      <c r="AJ7" s="62">
        <v>-0.11123430421632102</v>
      </c>
      <c r="AK7" s="62">
        <v>-0.11123430421632102</v>
      </c>
      <c r="AL7" s="62">
        <v>-0.11123430421632102</v>
      </c>
      <c r="AM7" s="62">
        <v>-0.11123430421632102</v>
      </c>
      <c r="AN7" s="62">
        <v>-0.11123430421632102</v>
      </c>
      <c r="AO7" s="62">
        <v>-0.11123430421632102</v>
      </c>
      <c r="AP7" s="62">
        <v>-0.11123430421632102</v>
      </c>
      <c r="AQ7" s="62">
        <v>-0.11123430421632102</v>
      </c>
      <c r="AR7" s="62">
        <v>-0.11123430421632102</v>
      </c>
      <c r="AS7" s="62">
        <v>-0.11123430421632102</v>
      </c>
      <c r="AT7" s="62">
        <v>-0.11123430421632102</v>
      </c>
      <c r="AU7" s="62">
        <v>-0.11123430421632102</v>
      </c>
      <c r="AV7" s="62">
        <v>-0.11123430421632102</v>
      </c>
      <c r="AW7" s="62">
        <v>-0.11123430421632102</v>
      </c>
      <c r="AX7" s="61"/>
      <c r="AY7" s="61"/>
      <c r="AZ7" s="61"/>
      <c r="BA7" s="61"/>
      <c r="BB7" s="61"/>
      <c r="BC7" s="61"/>
      <c r="BD7" s="61"/>
      <c r="BP7" s="22" t="s">
        <v>369</v>
      </c>
    </row>
    <row r="8" spans="1:68" x14ac:dyDescent="0.3">
      <c r="A8" s="174"/>
      <c r="B8" s="61" t="s">
        <v>197</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c r="BP8" s="22" t="s">
        <v>370</v>
      </c>
    </row>
    <row r="9" spans="1:68" x14ac:dyDescent="0.3">
      <c r="A9" s="174"/>
      <c r="B9" s="61" t="s">
        <v>197</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c r="BP9" s="22" t="s">
        <v>371</v>
      </c>
    </row>
    <row r="10" spans="1:68" x14ac:dyDescent="0.3">
      <c r="A10" s="174"/>
      <c r="B10" s="61" t="s">
        <v>197</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c r="BP10" s="22" t="s">
        <v>372</v>
      </c>
    </row>
    <row r="11" spans="1:68" x14ac:dyDescent="0.3">
      <c r="A11" s="174"/>
      <c r="B11" s="61" t="s">
        <v>197</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c r="BP11" s="22" t="s">
        <v>373</v>
      </c>
    </row>
    <row r="12" spans="1:68" ht="15.75" thickBot="1" x14ac:dyDescent="0.35">
      <c r="A12" s="175"/>
      <c r="B12" s="124" t="s">
        <v>196</v>
      </c>
      <c r="C12" s="58"/>
      <c r="D12" s="125" t="s">
        <v>40</v>
      </c>
      <c r="E12" s="59">
        <f>SUM(E7:E11)</f>
        <v>-2.9191565663384243E-2</v>
      </c>
      <c r="F12" s="59">
        <f t="shared" ref="F12:AW12" si="0">SUM(F7:F11)</f>
        <v>-3.1889886439880506E-2</v>
      </c>
      <c r="G12" s="59">
        <f t="shared" si="0"/>
        <v>-3.4752511943867741E-2</v>
      </c>
      <c r="H12" s="59">
        <f t="shared" si="0"/>
        <v>-3.7777239671769339E-2</v>
      </c>
      <c r="I12" s="59">
        <f t="shared" si="0"/>
        <v>-4.1481986086520602E-2</v>
      </c>
      <c r="J12" s="59">
        <f t="shared" si="0"/>
        <v>-4.5425438441250202E-2</v>
      </c>
      <c r="K12" s="59">
        <f t="shared" si="0"/>
        <v>-4.9615155489891094E-2</v>
      </c>
      <c r="L12" s="59">
        <f t="shared" si="0"/>
        <v>-5.3937304949504654E-2</v>
      </c>
      <c r="M12" s="59">
        <f t="shared" si="0"/>
        <v>-5.9714889236886823E-2</v>
      </c>
      <c r="N12" s="59">
        <f t="shared" si="0"/>
        <v>-6.5897272907767326E-2</v>
      </c>
      <c r="O12" s="59">
        <f t="shared" si="0"/>
        <v>-7.249835386447033E-2</v>
      </c>
      <c r="P12" s="59">
        <f t="shared" si="0"/>
        <v>-7.9532008799974088E-2</v>
      </c>
      <c r="Q12" s="59">
        <f t="shared" si="0"/>
        <v>-8.701213080021046E-2</v>
      </c>
      <c r="R12" s="59">
        <f t="shared" si="0"/>
        <v>-9.4825878797965141E-2</v>
      </c>
      <c r="S12" s="59">
        <f t="shared" si="0"/>
        <v>-0.10144829592729226</v>
      </c>
      <c r="T12" s="59">
        <f t="shared" si="0"/>
        <v>-0.10517115291530849</v>
      </c>
      <c r="U12" s="59">
        <f t="shared" si="0"/>
        <v>-0.10881657260922445</v>
      </c>
      <c r="V12" s="59">
        <f t="shared" si="0"/>
        <v>-0.11062680912238147</v>
      </c>
      <c r="W12" s="59">
        <f t="shared" si="0"/>
        <v>-0.11111206499104925</v>
      </c>
      <c r="X12" s="59">
        <f t="shared" si="0"/>
        <v>-0.11123430421632102</v>
      </c>
      <c r="Y12" s="59">
        <f t="shared" si="0"/>
        <v>-0.11123430421632102</v>
      </c>
      <c r="Z12" s="59">
        <f t="shared" si="0"/>
        <v>-0.11123430421632102</v>
      </c>
      <c r="AA12" s="59">
        <f t="shared" si="0"/>
        <v>-0.11123430421632102</v>
      </c>
      <c r="AB12" s="59">
        <f t="shared" si="0"/>
        <v>-0.11123430421632102</v>
      </c>
      <c r="AC12" s="59">
        <f t="shared" si="0"/>
        <v>-0.11123430421632102</v>
      </c>
      <c r="AD12" s="59">
        <f t="shared" si="0"/>
        <v>-0.11123430421632102</v>
      </c>
      <c r="AE12" s="59">
        <f t="shared" si="0"/>
        <v>-0.11123430421632102</v>
      </c>
      <c r="AF12" s="59">
        <f t="shared" si="0"/>
        <v>-0.11123430421632102</v>
      </c>
      <c r="AG12" s="59">
        <f t="shared" si="0"/>
        <v>-0.11123430421632102</v>
      </c>
      <c r="AH12" s="59">
        <f t="shared" si="0"/>
        <v>-0.11123430421632102</v>
      </c>
      <c r="AI12" s="59">
        <f t="shared" si="0"/>
        <v>-0.11123430421632102</v>
      </c>
      <c r="AJ12" s="59">
        <f t="shared" si="0"/>
        <v>-0.11123430421632102</v>
      </c>
      <c r="AK12" s="59">
        <f t="shared" si="0"/>
        <v>-0.11123430421632102</v>
      </c>
      <c r="AL12" s="59">
        <f t="shared" si="0"/>
        <v>-0.11123430421632102</v>
      </c>
      <c r="AM12" s="59">
        <f t="shared" si="0"/>
        <v>-0.11123430421632102</v>
      </c>
      <c r="AN12" s="59">
        <f t="shared" si="0"/>
        <v>-0.11123430421632102</v>
      </c>
      <c r="AO12" s="59">
        <f t="shared" si="0"/>
        <v>-0.11123430421632102</v>
      </c>
      <c r="AP12" s="59">
        <f t="shared" si="0"/>
        <v>-0.11123430421632102</v>
      </c>
      <c r="AQ12" s="59">
        <f t="shared" si="0"/>
        <v>-0.11123430421632102</v>
      </c>
      <c r="AR12" s="59">
        <f t="shared" si="0"/>
        <v>-0.11123430421632102</v>
      </c>
      <c r="AS12" s="59">
        <f t="shared" si="0"/>
        <v>-0.11123430421632102</v>
      </c>
      <c r="AT12" s="59">
        <f t="shared" si="0"/>
        <v>-0.11123430421632102</v>
      </c>
      <c r="AU12" s="59">
        <f t="shared" si="0"/>
        <v>-0.11123430421632102</v>
      </c>
      <c r="AV12" s="59">
        <f t="shared" si="0"/>
        <v>-0.11123430421632102</v>
      </c>
      <c r="AW12" s="59">
        <f t="shared" si="0"/>
        <v>-0.11123430421632102</v>
      </c>
      <c r="AX12" s="61"/>
      <c r="AY12" s="61"/>
      <c r="AZ12" s="61"/>
      <c r="BA12" s="61"/>
      <c r="BB12" s="61"/>
      <c r="BC12" s="61"/>
      <c r="BD12" s="61"/>
      <c r="BP12" s="22" t="s">
        <v>374</v>
      </c>
    </row>
    <row r="13" spans="1:68" ht="12.75" customHeight="1" x14ac:dyDescent="0.3">
      <c r="A13" s="169" t="s">
        <v>308</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c r="BP13" s="22" t="s">
        <v>375</v>
      </c>
    </row>
    <row r="14" spans="1:68" ht="15" customHeight="1" x14ac:dyDescent="0.3">
      <c r="A14" s="170"/>
      <c r="B14" s="9" t="s">
        <v>201</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c r="BP14" s="22" t="s">
        <v>376</v>
      </c>
    </row>
    <row r="15" spans="1:68" ht="15" customHeight="1" x14ac:dyDescent="0.3">
      <c r="A15" s="170"/>
      <c r="B15" s="9" t="s">
        <v>297</v>
      </c>
      <c r="C15" s="11"/>
      <c r="D15" s="11" t="s">
        <v>40</v>
      </c>
      <c r="E15" s="81">
        <f>'Fixed data'!$G$7*E$31/1000000</f>
        <v>-0.38977146118004202</v>
      </c>
      <c r="F15" s="81">
        <f>'Fixed data'!$G$7*F$31/1000000</f>
        <v>-0.42574194140187099</v>
      </c>
      <c r="G15" s="81">
        <f>'Fixed data'!$G$7*G$31/1000000</f>
        <v>-0.46389960533218871</v>
      </c>
      <c r="H15" s="81">
        <f>'Fixed data'!$G$7*H$31/1000000</f>
        <v>-0.50406430786206058</v>
      </c>
      <c r="I15" s="81">
        <f>'Fixed data'!$G$7*I$31/1000000</f>
        <v>-0.55334491610202374</v>
      </c>
      <c r="J15" s="81">
        <f>'Fixed data'!$G$7*J$31/1000000</f>
        <v>-0.60579185281202041</v>
      </c>
      <c r="K15" s="81">
        <f>'Fixed data'!$G$7*K$31/1000000</f>
        <v>-0.66150512779087578</v>
      </c>
      <c r="L15" s="81">
        <f>'Fixed data'!$G$7*L$31/1000000</f>
        <v>-0.71901613254692709</v>
      </c>
      <c r="M15" s="81">
        <f>'Fixed data'!$G$7*M$31/1000000</f>
        <v>-0.79578074332185655</v>
      </c>
      <c r="N15" s="81">
        <f>'Fixed data'!$G$7*N$31/1000000</f>
        <v>-0.87790808765489781</v>
      </c>
      <c r="O15" s="81">
        <f>'Fixed data'!$G$7*O$31/1000000</f>
        <v>-0.96558181913138608</v>
      </c>
      <c r="P15" s="81">
        <f>'Fixed data'!$G$7*P$31/1000000</f>
        <v>-1.0589853042225987</v>
      </c>
      <c r="Q15" s="81">
        <f>'Fixed data'!$G$7*Q$31/1000000</f>
        <v>-1.1583021313544395</v>
      </c>
      <c r="R15" s="81">
        <f>'Fixed data'!$G$7*R$31/1000000</f>
        <v>-1.2625105053593422</v>
      </c>
      <c r="S15" s="81">
        <f>'Fixed data'!$G$7*S$31/1000000</f>
        <v>-1.3509538749208538</v>
      </c>
      <c r="T15" s="81">
        <f>'Fixed data'!$G$7*T$31/1000000</f>
        <v>-1.4022819178650605</v>
      </c>
      <c r="U15" s="81">
        <f>'Fixed data'!$G$7*U$31/1000000</f>
        <v>-1.4525845945078595</v>
      </c>
      <c r="V15" s="81">
        <f>'Fixed data'!$G$7*V$31/1000000</f>
        <v>-1.4793032200976792</v>
      </c>
      <c r="W15" s="81">
        <f>'Fixed data'!$G$7*W$31/1000000</f>
        <v>-1.4879444419333225</v>
      </c>
      <c r="X15" s="81">
        <f>'Fixed data'!$G$7*X$31/1000000</f>
        <v>-1.490986804026859</v>
      </c>
      <c r="Y15" s="81">
        <f>'Fixed data'!$G$7*Y$31/1000000</f>
        <v>-1.490986804026859</v>
      </c>
      <c r="Z15" s="81">
        <f>'Fixed data'!$G$7*Z$31/1000000</f>
        <v>-1.490986804026859</v>
      </c>
      <c r="AA15" s="81">
        <f>'Fixed data'!$G$7*AA$31/1000000</f>
        <v>-1.490986804026859</v>
      </c>
      <c r="AB15" s="81">
        <f>'Fixed data'!$G$7*AB$31/1000000</f>
        <v>-1.490986804026859</v>
      </c>
      <c r="AC15" s="81">
        <f>'Fixed data'!$G$7*AC$31/1000000</f>
        <v>-1.490986804026859</v>
      </c>
      <c r="AD15" s="81">
        <f>'Fixed data'!$G$7*AD$31/1000000</f>
        <v>-1.490986804026859</v>
      </c>
      <c r="AE15" s="81">
        <f>'Fixed data'!$G$7*AE$31/1000000</f>
        <v>-1.490986804026859</v>
      </c>
      <c r="AF15" s="81">
        <f>'Fixed data'!$G$7*AF$31/1000000</f>
        <v>-1.490986804026859</v>
      </c>
      <c r="AG15" s="81">
        <f>'Fixed data'!$G$7*AG$31/1000000</f>
        <v>-1.490986804026859</v>
      </c>
      <c r="AH15" s="81">
        <f>'Fixed data'!$G$7*AH$31/1000000</f>
        <v>-1.490986804026859</v>
      </c>
      <c r="AI15" s="81">
        <f>'Fixed data'!$G$7*AI$31/1000000</f>
        <v>-1.490986804026859</v>
      </c>
      <c r="AJ15" s="81">
        <f>'Fixed data'!$G$7*AJ$31/1000000</f>
        <v>-1.490986804026859</v>
      </c>
      <c r="AK15" s="81">
        <f>'Fixed data'!$G$7*AK$31/1000000</f>
        <v>-1.490986804026859</v>
      </c>
      <c r="AL15" s="81">
        <f>'Fixed data'!$G$7*AL$31/1000000</f>
        <v>-1.490986804026859</v>
      </c>
      <c r="AM15" s="81">
        <f>'Fixed data'!$G$7*AM$31/1000000</f>
        <v>-1.490986804026859</v>
      </c>
      <c r="AN15" s="81">
        <f>'Fixed data'!$G$7*AN$31/1000000</f>
        <v>-1.490986804026859</v>
      </c>
      <c r="AO15" s="81">
        <f>'Fixed data'!$G$7*AO$31/1000000</f>
        <v>-1.490986804026859</v>
      </c>
      <c r="AP15" s="81">
        <f>'Fixed data'!$G$7*AP$31/1000000</f>
        <v>-1.490986804026859</v>
      </c>
      <c r="AQ15" s="81">
        <f>'Fixed data'!$G$7*AQ$31/1000000</f>
        <v>-1.490986804026859</v>
      </c>
      <c r="AR15" s="81">
        <f>'Fixed data'!$G$7*AR$31/1000000</f>
        <v>-1.490986804026859</v>
      </c>
      <c r="AS15" s="81">
        <f>'Fixed data'!$G$7*AS$31/1000000</f>
        <v>-1.490986804026859</v>
      </c>
      <c r="AT15" s="81">
        <f>'Fixed data'!$G$7*AT$31/1000000</f>
        <v>-1.490986804026859</v>
      </c>
      <c r="AU15" s="81">
        <f>'Fixed data'!$G$7*AU$31/1000000</f>
        <v>-1.490986804026859</v>
      </c>
      <c r="AV15" s="81">
        <f>'Fixed data'!$G$7*AV$31/1000000</f>
        <v>-1.490986804026859</v>
      </c>
      <c r="AW15" s="81">
        <f>'Fixed data'!$G$7*AW$31/1000000</f>
        <v>-1.490986804026859</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c r="BP15" s="22" t="s">
        <v>377</v>
      </c>
    </row>
    <row r="16" spans="1:68" ht="15" customHeight="1" x14ac:dyDescent="0.3">
      <c r="A16" s="170"/>
      <c r="B16" s="9" t="s">
        <v>298</v>
      </c>
      <c r="C16" s="9"/>
      <c r="D16" s="9" t="s">
        <v>40</v>
      </c>
      <c r="E16" s="81">
        <f>'Fixed data'!$G$8*E32/1000000</f>
        <v>-0.12985942864291602</v>
      </c>
      <c r="F16" s="81">
        <f>'Fixed data'!$G$8*F32/1000000</f>
        <v>-0.14184365226641346</v>
      </c>
      <c r="G16" s="81">
        <f>'Fixed data'!$G$8*G32/1000000</f>
        <v>-0.15455657650971236</v>
      </c>
      <c r="H16" s="81">
        <f>'Fixed data'!$G$8*H32/1000000</f>
        <v>-0.16793818613180453</v>
      </c>
      <c r="I16" s="81">
        <f>'Fixed data'!$G$8*I32/1000000</f>
        <v>-0.18435692719718758</v>
      </c>
      <c r="J16" s="81">
        <f>'Fixed data'!$G$8*J32/1000000</f>
        <v>-0.20183058946711832</v>
      </c>
      <c r="K16" s="81">
        <f>'Fixed data'!$G$8*K32/1000000</f>
        <v>-0.2203924930838905</v>
      </c>
      <c r="L16" s="81">
        <f>'Fixed data'!$G$8*L32/1000000</f>
        <v>-0.23955333910842036</v>
      </c>
      <c r="M16" s="81">
        <f>'Fixed data'!$G$8*M32/1000000</f>
        <v>-0.26512888751197938</v>
      </c>
      <c r="N16" s="81">
        <f>'Fixed data'!$G$8*N32/1000000</f>
        <v>-0.29249113083966333</v>
      </c>
      <c r="O16" s="81">
        <f>'Fixed data'!$G$8*O32/1000000</f>
        <v>-0.32170125675186939</v>
      </c>
      <c r="P16" s="81">
        <f>'Fixed data'!$G$8*P32/1000000</f>
        <v>-0.3528203572517844</v>
      </c>
      <c r="Q16" s="81">
        <f>'Fixed data'!$G$8*Q32/1000000</f>
        <v>-0.38590959829081506</v>
      </c>
      <c r="R16" s="81">
        <f>'Fixed data'!$G$8*R32/1000000</f>
        <v>-0.42062855618241313</v>
      </c>
      <c r="S16" s="81">
        <f>'Fixed data'!$G$8*S32/1000000</f>
        <v>-0.45009506813205846</v>
      </c>
      <c r="T16" s="81">
        <f>'Fixed data'!$G$8*T32/1000000</f>
        <v>-0.46719583034465967</v>
      </c>
      <c r="U16" s="81">
        <f>'Fixed data'!$G$8*U32/1000000</f>
        <v>-0.48395499095086536</v>
      </c>
      <c r="V16" s="81">
        <f>'Fixed data'!$G$8*V32/1000000</f>
        <v>-0.49285666286938434</v>
      </c>
      <c r="W16" s="81">
        <f>'Fixed data'!$G$8*W32/1000000</f>
        <v>-0.49573561295464158</v>
      </c>
      <c r="X16" s="81">
        <f>'Fixed data'!$G$8*X32/1000000</f>
        <v>-0.49674922201007271</v>
      </c>
      <c r="Y16" s="81">
        <f>'Fixed data'!$G$8*Y32/1000000</f>
        <v>-0.49674922201007271</v>
      </c>
      <c r="Z16" s="81">
        <f>'Fixed data'!$G$8*Z32/1000000</f>
        <v>-0.49674922201007271</v>
      </c>
      <c r="AA16" s="81">
        <f>'Fixed data'!$G$8*AA32/1000000</f>
        <v>-0.49674922201007271</v>
      </c>
      <c r="AB16" s="81">
        <f>'Fixed data'!$G$8*AB32/1000000</f>
        <v>-0.49674922201007271</v>
      </c>
      <c r="AC16" s="81">
        <f>'Fixed data'!$G$8*AC32/1000000</f>
        <v>-0.49674922201007271</v>
      </c>
      <c r="AD16" s="81">
        <f>'Fixed data'!$G$8*AD32/1000000</f>
        <v>-0.49674922201007271</v>
      </c>
      <c r="AE16" s="81">
        <f>'Fixed data'!$G$8*AE32/1000000</f>
        <v>-0.49674922201007271</v>
      </c>
      <c r="AF16" s="81">
        <f>'Fixed data'!$G$8*AF32/1000000</f>
        <v>-0.49674922201007271</v>
      </c>
      <c r="AG16" s="81">
        <f>'Fixed data'!$G$8*AG32/1000000</f>
        <v>-0.49674922201007271</v>
      </c>
      <c r="AH16" s="81">
        <f>'Fixed data'!$G$8*AH32/1000000</f>
        <v>-0.49674922201007271</v>
      </c>
      <c r="AI16" s="81">
        <f>'Fixed data'!$G$8*AI32/1000000</f>
        <v>-0.49674922201007271</v>
      </c>
      <c r="AJ16" s="81">
        <f>'Fixed data'!$G$8*AJ32/1000000</f>
        <v>-0.49674922201007271</v>
      </c>
      <c r="AK16" s="81">
        <f>'Fixed data'!$G$8*AK32/1000000</f>
        <v>-0.49674922201007271</v>
      </c>
      <c r="AL16" s="81">
        <f>'Fixed data'!$G$8*AL32/1000000</f>
        <v>-0.49674922201007271</v>
      </c>
      <c r="AM16" s="81">
        <f>'Fixed data'!$G$8*AM32/1000000</f>
        <v>-0.49674922201007271</v>
      </c>
      <c r="AN16" s="81">
        <f>'Fixed data'!$G$8*AN32/1000000</f>
        <v>-0.49674922201007271</v>
      </c>
      <c r="AO16" s="81">
        <f>'Fixed data'!$G$8*AO32/1000000</f>
        <v>-0.49674922201007271</v>
      </c>
      <c r="AP16" s="81">
        <f>'Fixed data'!$G$8*AP32/1000000</f>
        <v>-0.49674922201007271</v>
      </c>
      <c r="AQ16" s="81">
        <f>'Fixed data'!$G$8*AQ32/1000000</f>
        <v>-0.49674922201007271</v>
      </c>
      <c r="AR16" s="81">
        <f>'Fixed data'!$G$8*AR32/1000000</f>
        <v>-0.49674922201007271</v>
      </c>
      <c r="AS16" s="81">
        <f>'Fixed data'!$G$8*AS32/1000000</f>
        <v>-0.49674922201007271</v>
      </c>
      <c r="AT16" s="81">
        <f>'Fixed data'!$G$8*AT32/1000000</f>
        <v>-0.49674922201007271</v>
      </c>
      <c r="AU16" s="81">
        <f>'Fixed data'!$G$8*AU32/1000000</f>
        <v>-0.49674922201007271</v>
      </c>
      <c r="AV16" s="81">
        <f>'Fixed data'!$G$8*AV32/1000000</f>
        <v>-0.49674922201007271</v>
      </c>
      <c r="AW16" s="81">
        <f>'Fixed data'!$G$8*AW32/1000000</f>
        <v>-0.49674922201007271</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c r="BP16" s="22" t="s">
        <v>378</v>
      </c>
    </row>
    <row r="17" spans="1:68" ht="15" customHeight="1" x14ac:dyDescent="0.3">
      <c r="A17" s="170"/>
      <c r="B17" s="4" t="s">
        <v>202</v>
      </c>
      <c r="D17" s="9" t="s">
        <v>40</v>
      </c>
      <c r="E17" s="34">
        <f>E33*'Fixed data'!H$5/1000000</f>
        <v>-8.5793300499617367E-6</v>
      </c>
      <c r="F17" s="34">
        <f>F33*'Fixed data'!I$5/1000000</f>
        <v>-9.84375394537083E-6</v>
      </c>
      <c r="G17" s="34">
        <f>G33*'Fixed data'!J$5/1000000</f>
        <v>-1.1407296007229915E-5</v>
      </c>
      <c r="H17" s="34">
        <f>H33*'Fixed data'!K$5/1000000</f>
        <v>-1.318850613093477E-5</v>
      </c>
      <c r="I17" s="34">
        <f>I33*'Fixed data'!L$5/1000000</f>
        <v>-1.5419692436012553E-5</v>
      </c>
      <c r="J17" s="34">
        <f>J33*'Fixed data'!M$5/1000000</f>
        <v>-3.0137270786265877E-5</v>
      </c>
      <c r="K17" s="34">
        <f>K33*'Fixed data'!N$5/1000000</f>
        <v>-4.7390890024239772E-5</v>
      </c>
      <c r="L17" s="34">
        <f>L33*'Fixed data'!O$5/1000000</f>
        <v>-6.7254142164933868E-5</v>
      </c>
      <c r="M17" s="34">
        <f>M33*'Fixed data'!P$5/1000000</f>
        <v>-9.1878552924242718E-5</v>
      </c>
      <c r="N17" s="34">
        <f>N33*'Fixed data'!Q$5/1000000</f>
        <v>-1.2061484866480815E-4</v>
      </c>
      <c r="O17" s="34">
        <f>O33*'Fixed data'!R$5/1000000</f>
        <v>-1.5384679726091892E-4</v>
      </c>
      <c r="P17" s="34">
        <f>P33*'Fixed data'!S$5/1000000</f>
        <v>-1.9197433317079881E-4</v>
      </c>
      <c r="Q17" s="34">
        <f>Q33*'Fixed data'!T$5/1000000</f>
        <v>-2.354136282395677E-4</v>
      </c>
      <c r="R17" s="34">
        <f>R33*'Fixed data'!U$5/1000000</f>
        <v>-2.8421772671250096E-4</v>
      </c>
      <c r="S17" s="34">
        <f>S33*'Fixed data'!V$5/1000000</f>
        <v>-3.3366227168669872E-4</v>
      </c>
      <c r="T17" s="34">
        <f>T33*'Fixed data'!W$5/1000000</f>
        <v>-3.7036874839503278E-4</v>
      </c>
      <c r="U17" s="34">
        <f>U33*'Fixed data'!X$5/1000000</f>
        <v>-4.1632230413632203E-4</v>
      </c>
      <c r="V17" s="34">
        <f>V33*'Fixed data'!Y$5/1000000</f>
        <v>-4.5691385951965367E-4</v>
      </c>
      <c r="W17" s="34">
        <f>W33*'Fixed data'!Z$5/1000000</f>
        <v>-4.9273061933999935E-4</v>
      </c>
      <c r="X17" s="34">
        <f>X33*'Fixed data'!AA$5/1000000</f>
        <v>-5.2712307885520264E-4</v>
      </c>
      <c r="Y17" s="34">
        <f>Y33*'Fixed data'!AB$5/1000000</f>
        <v>-5.6097501969911475E-4</v>
      </c>
      <c r="Z17" s="34">
        <f>Z33*'Fixed data'!AC$5/1000000</f>
        <v>-5.899909689938966E-4</v>
      </c>
      <c r="AA17" s="34">
        <f>AA33*'Fixed data'!AD$5/1000000</f>
        <v>-6.238429098378086E-4</v>
      </c>
      <c r="AB17" s="34">
        <f>AB33*'Fixed data'!AE$5/1000000</f>
        <v>-6.5769485068172071E-4</v>
      </c>
      <c r="AC17" s="34">
        <f>AC33*'Fixed data'!AF$5/1000000</f>
        <v>-6.9154679152563282E-4</v>
      </c>
      <c r="AD17" s="34">
        <f>AD33*'Fixed data'!AG$5/1000000</f>
        <v>-7.2539873236954493E-4</v>
      </c>
      <c r="AE17" s="34">
        <f>AE33*'Fixed data'!AH$5/1000000</f>
        <v>-7.5925067321345704E-4</v>
      </c>
      <c r="AF17" s="34">
        <f>AF33*'Fixed data'!AI$5/1000000</f>
        <v>-7.9310261405736915E-4</v>
      </c>
      <c r="AG17" s="34">
        <f>AG33*'Fixed data'!AJ$5/1000000</f>
        <v>-8.2695455490128114E-4</v>
      </c>
      <c r="AH17" s="34">
        <f>AH33*'Fixed data'!AK$5/1000000</f>
        <v>-8.6080649574519325E-4</v>
      </c>
      <c r="AI17" s="34">
        <f>AI33*'Fixed data'!AL$5/1000000</f>
        <v>-8.89822445039975E-4</v>
      </c>
      <c r="AJ17" s="34">
        <f>AJ33*'Fixed data'!AM$5/1000000</f>
        <v>-9.2367438588388711E-4</v>
      </c>
      <c r="AK17" s="34">
        <f>AK33*'Fixed data'!AN$5/1000000</f>
        <v>-9.5752632672779921E-4</v>
      </c>
      <c r="AL17" s="34">
        <f>AL33*'Fixed data'!AO$5/1000000</f>
        <v>-9.9137826757171154E-4</v>
      </c>
      <c r="AM17" s="34">
        <f>AM33*'Fixed data'!AP$5/1000000</f>
        <v>-1.0252302084156235E-3</v>
      </c>
      <c r="AN17" s="34">
        <f>AN33*'Fixed data'!AQ$5/1000000</f>
        <v>-1.0639181408086658E-3</v>
      </c>
      <c r="AO17" s="34">
        <f>AO33*'Fixed data'!AR$5/1000000</f>
        <v>-1.097770081652578E-3</v>
      </c>
      <c r="AP17" s="34">
        <f>AP33*'Fixed data'!AS$5/1000000</f>
        <v>-1.13162202249649E-3</v>
      </c>
      <c r="AQ17" s="34">
        <f>AQ33*'Fixed data'!AT$5/1000000</f>
        <v>-1.1654739633404022E-3</v>
      </c>
      <c r="AR17" s="34">
        <f>AR33*'Fixed data'!AU$5/1000000</f>
        <v>-1.1993259041843142E-3</v>
      </c>
      <c r="AS17" s="34">
        <f>AS33*'Fixed data'!AV$5/1000000</f>
        <v>-1.2380138365773567E-3</v>
      </c>
      <c r="AT17" s="34">
        <f>AT33*'Fixed data'!AW$5/1000000</f>
        <v>-1.2670297858721382E-3</v>
      </c>
      <c r="AU17" s="34">
        <f>AU33*'Fixed data'!AX$5/1000000</f>
        <v>-1.3008817267160507E-3</v>
      </c>
      <c r="AV17" s="34">
        <f>AV33*'Fixed data'!AY$5/1000000</f>
        <v>-1.3347336675599627E-3</v>
      </c>
      <c r="AW17" s="34">
        <f>AW33*'Fixed data'!AZ$5/1000000</f>
        <v>-1.3637496168547446E-3</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c r="BP17" s="22" t="s">
        <v>379</v>
      </c>
    </row>
    <row r="18" spans="1:68" ht="15" customHeight="1" x14ac:dyDescent="0.3">
      <c r="A18" s="170"/>
      <c r="B18" s="9" t="s">
        <v>69</v>
      </c>
      <c r="C18" s="9"/>
      <c r="D18" s="4" t="s">
        <v>40</v>
      </c>
      <c r="E18" s="34">
        <f>E34*'Fixed data'!$G$9</f>
        <v>-9.6415888310456734E-4</v>
      </c>
      <c r="F18" s="34">
        <f>F34*'Fixed data'!$G$9</f>
        <v>-1.0535340319182691E-3</v>
      </c>
      <c r="G18" s="34">
        <f>G34*'Fixed data'!$G$9</f>
        <v>-1.1483630101050666E-3</v>
      </c>
      <c r="H18" s="34">
        <f>H34*'Fixed data'!$G$9</f>
        <v>-1.249563061644752E-3</v>
      </c>
      <c r="I18" s="34">
        <f>I34*'Fixed data'!$G$9</f>
        <v>-1.3729687501052997E-3</v>
      </c>
      <c r="J18" s="34">
        <f>J34*'Fixed data'!$G$9</f>
        <v>-1.5043776195498319E-3</v>
      </c>
      <c r="K18" s="34">
        <f>K34*'Fixed data'!$G$9</f>
        <v>-1.6440446116835574E-3</v>
      </c>
      <c r="L18" s="34">
        <f>L34*'Fixed data'!$G$9</f>
        <v>-1.7876955466665414E-3</v>
      </c>
      <c r="M18" s="34">
        <f>M34*'Fixed data'!$G$9</f>
        <v>-1.9804300464121112E-3</v>
      </c>
      <c r="N18" s="34">
        <f>N34*'Fixed data'!$G$9</f>
        <v>-2.1867457616888859E-3</v>
      </c>
      <c r="O18" s="34">
        <f>O34*'Fixed data'!$G$9</f>
        <v>-2.4071112392800758E-3</v>
      </c>
      <c r="P18" s="34">
        <f>P34*'Fixed data'!$G$9</f>
        <v>-2.6419943743202111E-3</v>
      </c>
      <c r="Q18" s="34">
        <f>Q34*'Fixed data'!$G$9</f>
        <v>-2.8918636285271515E-3</v>
      </c>
      <c r="R18" s="34">
        <f>R34*'Fixed data'!$G$9</f>
        <v>-3.1546085379527567E-3</v>
      </c>
      <c r="S18" s="34">
        <f>S34*'Fixed data'!$G$9</f>
        <v>-3.3846109638048403E-3</v>
      </c>
      <c r="T18" s="34">
        <f>T34*'Fixed data'!$G$9</f>
        <v>-3.4935727957202752E-3</v>
      </c>
      <c r="U18" s="34">
        <f>U34*'Fixed data'!$G$9</f>
        <v>-3.6007220116609029E-3</v>
      </c>
      <c r="V18" s="34">
        <f>V34*'Fixed data'!$G$9</f>
        <v>-3.6547240138342413E-3</v>
      </c>
      <c r="W18" s="34">
        <f>W34*'Fixed data'!$G$9</f>
        <v>-3.6673694999074325E-3</v>
      </c>
      <c r="X18" s="34">
        <f>X34*'Fixed data'!$G$9</f>
        <v>-3.6698440430298399E-3</v>
      </c>
      <c r="Y18" s="34">
        <f>Y34*'Fixed data'!$G$9</f>
        <v>-3.6698440430298399E-3</v>
      </c>
      <c r="Z18" s="34">
        <f>Z34*'Fixed data'!$G$9</f>
        <v>-3.6698440430298399E-3</v>
      </c>
      <c r="AA18" s="34">
        <f>AA34*'Fixed data'!$G$9</f>
        <v>-3.6698440430298399E-3</v>
      </c>
      <c r="AB18" s="34">
        <f>AB34*'Fixed data'!$G$9</f>
        <v>-3.6698440430298399E-3</v>
      </c>
      <c r="AC18" s="34">
        <f>AC34*'Fixed data'!$G$9</f>
        <v>-3.6698440430298399E-3</v>
      </c>
      <c r="AD18" s="34">
        <f>AD34*'Fixed data'!$G$9</f>
        <v>-3.6698440430298399E-3</v>
      </c>
      <c r="AE18" s="34">
        <f>AE34*'Fixed data'!$G$9</f>
        <v>-3.6698440430298399E-3</v>
      </c>
      <c r="AF18" s="34">
        <f>AF34*'Fixed data'!$G$9</f>
        <v>-3.6698440430298399E-3</v>
      </c>
      <c r="AG18" s="34">
        <f>AG34*'Fixed data'!$G$9</f>
        <v>-3.6698440430298399E-3</v>
      </c>
      <c r="AH18" s="34">
        <f>AH34*'Fixed data'!$G$9</f>
        <v>-3.6698440430298399E-3</v>
      </c>
      <c r="AI18" s="34">
        <f>AI34*'Fixed data'!$G$9</f>
        <v>-3.6698440430298399E-3</v>
      </c>
      <c r="AJ18" s="34">
        <f>AJ34*'Fixed data'!$G$9</f>
        <v>-3.6698440430298399E-3</v>
      </c>
      <c r="AK18" s="34">
        <f>AK34*'Fixed data'!$G$9</f>
        <v>-3.6698440430298399E-3</v>
      </c>
      <c r="AL18" s="34">
        <f>AL34*'Fixed data'!$G$9</f>
        <v>-3.6698440430298399E-3</v>
      </c>
      <c r="AM18" s="34">
        <f>AM34*'Fixed data'!$G$9</f>
        <v>-3.6698440430298399E-3</v>
      </c>
      <c r="AN18" s="34">
        <f>AN34*'Fixed data'!$G$9</f>
        <v>-3.6698440430298399E-3</v>
      </c>
      <c r="AO18" s="34">
        <f>AO34*'Fixed data'!$G$9</f>
        <v>-3.6698440430298399E-3</v>
      </c>
      <c r="AP18" s="34">
        <f>AP34*'Fixed data'!$G$9</f>
        <v>-3.6698440430298399E-3</v>
      </c>
      <c r="AQ18" s="34">
        <f>AQ34*'Fixed data'!$G$9</f>
        <v>-3.6698440430298399E-3</v>
      </c>
      <c r="AR18" s="34">
        <f>AR34*'Fixed data'!$G$9</f>
        <v>-3.6698440430298399E-3</v>
      </c>
      <c r="AS18" s="34">
        <f>AS34*'Fixed data'!$G$9</f>
        <v>-3.6698440430298399E-3</v>
      </c>
      <c r="AT18" s="34">
        <f>AT34*'Fixed data'!$G$9</f>
        <v>-3.6698440430298399E-3</v>
      </c>
      <c r="AU18" s="34">
        <f>AU34*'Fixed data'!$G$9</f>
        <v>-3.6698440430298399E-3</v>
      </c>
      <c r="AV18" s="34">
        <f>AV34*'Fixed data'!$G$9</f>
        <v>-3.6698440430298399E-3</v>
      </c>
      <c r="AW18" s="34">
        <f>AW34*'Fixed data'!$G$9</f>
        <v>-3.6698440430298399E-3</v>
      </c>
      <c r="AX18" s="34">
        <f>AX34*'Fixed data'!$G$9</f>
        <v>0</v>
      </c>
      <c r="AY18" s="34">
        <f>AY34*'Fixed data'!$G$9</f>
        <v>0</v>
      </c>
      <c r="AZ18" s="34">
        <f>AZ34*'Fixed data'!$G$9</f>
        <v>0</v>
      </c>
      <c r="BA18" s="34">
        <f>BA34*'Fixed data'!$G$9</f>
        <v>0</v>
      </c>
      <c r="BB18" s="34">
        <f>BB34*'Fixed data'!$G$9</f>
        <v>0</v>
      </c>
      <c r="BC18" s="34">
        <f>BC34*'Fixed data'!$G$9</f>
        <v>0</v>
      </c>
      <c r="BD18" s="34">
        <f>BD34*'Fixed data'!$G$9</f>
        <v>0</v>
      </c>
      <c r="BP18" s="22" t="s">
        <v>380</v>
      </c>
    </row>
    <row r="19" spans="1:68" ht="15" customHeight="1" x14ac:dyDescent="0.3">
      <c r="A19" s="170"/>
      <c r="B19" s="9" t="s">
        <v>70</v>
      </c>
      <c r="C19" s="9"/>
      <c r="D19" s="4" t="s">
        <v>40</v>
      </c>
      <c r="E19" s="34">
        <f>E35*'Fixed data'!$G$10</f>
        <v>-1.4757817638736082E-4</v>
      </c>
      <c r="F19" s="34">
        <f>F35*'Fixed data'!$G$10</f>
        <v>-1.6125817284032211E-4</v>
      </c>
      <c r="G19" s="34">
        <f>G35*'Fixed data'!$G$10</f>
        <v>-1.7577293857378462E-4</v>
      </c>
      <c r="H19" s="34">
        <f>H35*'Fixed data'!$G$10</f>
        <v>-1.9126292550924353E-4</v>
      </c>
      <c r="I19" s="34">
        <f>I35*'Fixed data'!$G$10</f>
        <v>-2.1015170427244416E-4</v>
      </c>
      <c r="J19" s="34">
        <f>J35*'Fixed data'!$G$10</f>
        <v>-2.3026546011180017E-4</v>
      </c>
      <c r="K19" s="34">
        <f>K35*'Fixed data'!$G$10</f>
        <v>-2.5164321447433761E-4</v>
      </c>
      <c r="L19" s="34">
        <f>L35*'Fixed data'!$G$10</f>
        <v>-2.7363081385452703E-4</v>
      </c>
      <c r="M19" s="34">
        <f>M35*'Fixed data'!$G$10</f>
        <v>-3.0313108847857938E-4</v>
      </c>
      <c r="N19" s="34">
        <f>N35*'Fixed data'!$G$10</f>
        <v>-3.347101071252697E-4</v>
      </c>
      <c r="O19" s="34">
        <f>O35*'Fixed data'!$G$10</f>
        <v>-3.6843958505918656E-4</v>
      </c>
      <c r="P19" s="34">
        <f>P35*'Fixed data'!$G$10</f>
        <v>-4.0439113780638906E-4</v>
      </c>
      <c r="Q19" s="34">
        <f>Q35*'Fixed data'!$G$10</f>
        <v>-4.4263646762200481E-4</v>
      </c>
      <c r="R19" s="34">
        <f>R35*'Fixed data'!$G$10</f>
        <v>-4.8285308657238749E-4</v>
      </c>
      <c r="S19" s="34">
        <f>S35*'Fixed data'!$G$10</f>
        <v>-5.1806058573459113E-4</v>
      </c>
      <c r="T19" s="34">
        <f>T35*'Fixed data'!$G$10</f>
        <v>-5.3473958606348334E-4</v>
      </c>
      <c r="U19" s="34">
        <f>U35*'Fixed data'!$G$10</f>
        <v>-5.5114108208677347E-4</v>
      </c>
      <c r="V19" s="34">
        <f>V35*'Fixed data'!$G$10</f>
        <v>-5.5941020426617015E-4</v>
      </c>
      <c r="W19" s="34">
        <f>W35*'Fixed data'!$G$10</f>
        <v>-5.613465412903513E-4</v>
      </c>
      <c r="X19" s="34">
        <f>X35*'Fixed data'!$G$10</f>
        <v>-5.6172484271847464E-4</v>
      </c>
      <c r="Y19" s="34">
        <f>Y35*'Fixed data'!$G$10</f>
        <v>-5.6172484271847464E-4</v>
      </c>
      <c r="Z19" s="34">
        <f>Z35*'Fixed data'!$G$10</f>
        <v>-5.6172484271847464E-4</v>
      </c>
      <c r="AA19" s="34">
        <f>AA35*'Fixed data'!$G$10</f>
        <v>-5.6172484271847464E-4</v>
      </c>
      <c r="AB19" s="34">
        <f>AB35*'Fixed data'!$G$10</f>
        <v>-5.6172484271847464E-4</v>
      </c>
      <c r="AC19" s="34">
        <f>AC35*'Fixed data'!$G$10</f>
        <v>-5.6172484271847464E-4</v>
      </c>
      <c r="AD19" s="34">
        <f>AD35*'Fixed data'!$G$10</f>
        <v>-5.6172484271847464E-4</v>
      </c>
      <c r="AE19" s="34">
        <f>AE35*'Fixed data'!$G$10</f>
        <v>-5.6172484271847464E-4</v>
      </c>
      <c r="AF19" s="34">
        <f>AF35*'Fixed data'!$G$10</f>
        <v>-5.6172484271847464E-4</v>
      </c>
      <c r="AG19" s="34">
        <f>AG35*'Fixed data'!$G$10</f>
        <v>-5.6172484271847464E-4</v>
      </c>
      <c r="AH19" s="34">
        <f>AH35*'Fixed data'!$G$10</f>
        <v>-5.6172484271847464E-4</v>
      </c>
      <c r="AI19" s="34">
        <f>AI35*'Fixed data'!$G$10</f>
        <v>-5.6172484271847464E-4</v>
      </c>
      <c r="AJ19" s="34">
        <f>AJ35*'Fixed data'!$G$10</f>
        <v>-5.6172484271847464E-4</v>
      </c>
      <c r="AK19" s="34">
        <f>AK35*'Fixed data'!$G$10</f>
        <v>-5.6172484271847464E-4</v>
      </c>
      <c r="AL19" s="34">
        <f>AL35*'Fixed data'!$G$10</f>
        <v>-5.6172484271847464E-4</v>
      </c>
      <c r="AM19" s="34">
        <f>AM35*'Fixed data'!$G$10</f>
        <v>-5.6172484271847464E-4</v>
      </c>
      <c r="AN19" s="34">
        <f>AN35*'Fixed data'!$G$10</f>
        <v>-5.6172484271847464E-4</v>
      </c>
      <c r="AO19" s="34">
        <f>AO35*'Fixed data'!$G$10</f>
        <v>-5.6172484271847464E-4</v>
      </c>
      <c r="AP19" s="34">
        <f>AP35*'Fixed data'!$G$10</f>
        <v>-5.6172484271847464E-4</v>
      </c>
      <c r="AQ19" s="34">
        <f>AQ35*'Fixed data'!$G$10</f>
        <v>-5.6172484271847464E-4</v>
      </c>
      <c r="AR19" s="34">
        <f>AR35*'Fixed data'!$G$10</f>
        <v>-5.6172484271847464E-4</v>
      </c>
      <c r="AS19" s="34">
        <f>AS35*'Fixed data'!$G$10</f>
        <v>-5.6172484271847464E-4</v>
      </c>
      <c r="AT19" s="34">
        <f>AT35*'Fixed data'!$G$10</f>
        <v>-5.6172484271847464E-4</v>
      </c>
      <c r="AU19" s="34">
        <f>AU35*'Fixed data'!$G$10</f>
        <v>-5.6172484271847464E-4</v>
      </c>
      <c r="AV19" s="34">
        <f>AV35*'Fixed data'!$G$10</f>
        <v>-5.6172484271847464E-4</v>
      </c>
      <c r="AW19" s="34">
        <f>AW35*'Fixed data'!$G$10</f>
        <v>-5.6172484271847464E-4</v>
      </c>
      <c r="AX19" s="34">
        <f>AX35*'Fixed data'!$G$10</f>
        <v>0</v>
      </c>
      <c r="AY19" s="34">
        <f>AY35*'Fixed data'!$G$10</f>
        <v>0</v>
      </c>
      <c r="AZ19" s="34">
        <f>AZ35*'Fixed data'!$G$10</f>
        <v>0</v>
      </c>
      <c r="BA19" s="34">
        <f>BA35*'Fixed data'!$G$10</f>
        <v>0</v>
      </c>
      <c r="BB19" s="34">
        <f>BB35*'Fixed data'!$G$10</f>
        <v>0</v>
      </c>
      <c r="BC19" s="34">
        <f>BC35*'Fixed data'!$G$10</f>
        <v>0</v>
      </c>
      <c r="BD19" s="34">
        <f>BD35*'Fixed data'!$G$10</f>
        <v>0</v>
      </c>
      <c r="BP19" s="22" t="s">
        <v>381</v>
      </c>
    </row>
    <row r="20" spans="1:68" ht="15" customHeight="1" x14ac:dyDescent="0.3">
      <c r="A20" s="170"/>
      <c r="B20" s="4" t="s">
        <v>83</v>
      </c>
      <c r="D20" s="9" t="s">
        <v>40</v>
      </c>
      <c r="E20" s="34">
        <f>'Fixed data'!$G$11*E36/1000000</f>
        <v>-1.5916843968195448E-3</v>
      </c>
      <c r="F20" s="34">
        <f>'Fixed data'!$G$11*F36/1000000</f>
        <v>-1.7388121072498236E-3</v>
      </c>
      <c r="G20" s="34">
        <f>'Fixed data'!$G$11*G36/1000000</f>
        <v>-1.8948986700451135E-3</v>
      </c>
      <c r="H20" s="34">
        <f>'Fixed data'!$G$11*H36/1000000</f>
        <v>-2.0598246302743336E-3</v>
      </c>
      <c r="I20" s="34">
        <f>'Fixed data'!$G$11*I36/1000000</f>
        <v>-2.2618288924326278E-3</v>
      </c>
      <c r="J20" s="34">
        <f>'Fixed data'!$G$11*J36/1000000</f>
        <v>-2.4768488454488002E-3</v>
      </c>
      <c r="K20" s="34">
        <f>'Fixed data'!$G$11*K36/1000000</f>
        <v>-2.705296640022844E-3</v>
      </c>
      <c r="L20" s="34">
        <f>'Fixed data'!$G$11*L36/1000000</f>
        <v>-2.9409652450468073E-3</v>
      </c>
      <c r="M20" s="34">
        <f>'Fixed data'!$G$11*M36/1000000</f>
        <v>-3.2559936513122984E-3</v>
      </c>
      <c r="N20" s="34">
        <f>'Fixed data'!$G$11*N36/1000000</f>
        <v>-3.593094272469702E-3</v>
      </c>
      <c r="O20" s="34">
        <f>'Fixed data'!$G$11*O36/1000000</f>
        <v>-3.9530249142177183E-3</v>
      </c>
      <c r="P20" s="34">
        <f>'Fixed data'!$G$11*P36/1000000</f>
        <v>-4.3365422256805234E-3</v>
      </c>
      <c r="Q20" s="34">
        <f>'Fixed data'!$G$11*Q36/1000000</f>
        <v>-4.7444037498737537E-3</v>
      </c>
      <c r="R20" s="34">
        <f>'Fixed data'!$G$11*R36/1000000</f>
        <v>-5.1704666984460764E-3</v>
      </c>
      <c r="S20" s="34">
        <f>'Fixed data'!$G$11*S36/1000000</f>
        <v>-5.5315661512344329E-3</v>
      </c>
      <c r="T20" s="34">
        <f>'Fixed data'!$G$11*T36/1000000</f>
        <v>-5.7345534252601915E-3</v>
      </c>
      <c r="U20" s="34">
        <f>'Fixed data'!$G$11*U36/1000000</f>
        <v>-5.9333188239120366E-3</v>
      </c>
      <c r="V20" s="34">
        <f>'Fixed data'!$G$11*V36/1000000</f>
        <v>-6.0320003058849433E-3</v>
      </c>
      <c r="W20" s="34">
        <f>'Fixed data'!$G$11*W36/1000000</f>
        <v>-6.0584316178733362E-3</v>
      </c>
      <c r="X20" s="34">
        <f>'Fixed data'!$G$11*X36/1000000</f>
        <v>-6.0650780104449971E-3</v>
      </c>
      <c r="Y20" s="34">
        <f>'Fixed data'!$G$11*Y36/1000000</f>
        <v>-6.0650780104449971E-3</v>
      </c>
      <c r="Z20" s="34">
        <f>'Fixed data'!$G$11*Z36/1000000</f>
        <v>-6.0650780104449971E-3</v>
      </c>
      <c r="AA20" s="34">
        <f>'Fixed data'!$G$11*AA36/1000000</f>
        <v>-6.0650780104449971E-3</v>
      </c>
      <c r="AB20" s="34">
        <f>'Fixed data'!$G$11*AB36/1000000</f>
        <v>-6.0650780104449971E-3</v>
      </c>
      <c r="AC20" s="34">
        <f>'Fixed data'!$G$11*AC36/1000000</f>
        <v>-6.0650780104449971E-3</v>
      </c>
      <c r="AD20" s="34">
        <f>'Fixed data'!$G$11*AD36/1000000</f>
        <v>-6.0650780104449971E-3</v>
      </c>
      <c r="AE20" s="34">
        <f>'Fixed data'!$G$11*AE36/1000000</f>
        <v>-6.0650780104449971E-3</v>
      </c>
      <c r="AF20" s="34">
        <f>'Fixed data'!$G$11*AF36/1000000</f>
        <v>-6.0650780104449971E-3</v>
      </c>
      <c r="AG20" s="34">
        <f>'Fixed data'!$G$11*AG36/1000000</f>
        <v>-6.0650780104449971E-3</v>
      </c>
      <c r="AH20" s="34">
        <f>'Fixed data'!$G$11*AH36/1000000</f>
        <v>-6.0650780104449971E-3</v>
      </c>
      <c r="AI20" s="34">
        <f>'Fixed data'!$G$11*AI36/1000000</f>
        <v>-6.0650780104449971E-3</v>
      </c>
      <c r="AJ20" s="34">
        <f>'Fixed data'!$G$11*AJ36/1000000</f>
        <v>-6.0650780104449971E-3</v>
      </c>
      <c r="AK20" s="34">
        <f>'Fixed data'!$G$11*AK36/1000000</f>
        <v>-6.0650780104449971E-3</v>
      </c>
      <c r="AL20" s="34">
        <f>'Fixed data'!$G$11*AL36/1000000</f>
        <v>-6.0650780104449971E-3</v>
      </c>
      <c r="AM20" s="34">
        <f>'Fixed data'!$G$11*AM36/1000000</f>
        <v>-6.0650780104449971E-3</v>
      </c>
      <c r="AN20" s="34">
        <f>'Fixed data'!$G$11*AN36/1000000</f>
        <v>-6.0650780104449971E-3</v>
      </c>
      <c r="AO20" s="34">
        <f>'Fixed data'!$G$11*AO36/1000000</f>
        <v>-6.0650780104449971E-3</v>
      </c>
      <c r="AP20" s="34">
        <f>'Fixed data'!$G$11*AP36/1000000</f>
        <v>-6.0650780104449971E-3</v>
      </c>
      <c r="AQ20" s="34">
        <f>'Fixed data'!$G$11*AQ36/1000000</f>
        <v>-6.0650780104449971E-3</v>
      </c>
      <c r="AR20" s="34">
        <f>'Fixed data'!$G$11*AR36/1000000</f>
        <v>-6.0650780104449971E-3</v>
      </c>
      <c r="AS20" s="34">
        <f>'Fixed data'!$G$11*AS36/1000000</f>
        <v>-6.0650780104449971E-3</v>
      </c>
      <c r="AT20" s="34">
        <f>'Fixed data'!$G$11*AT36/1000000</f>
        <v>-6.0650780104449971E-3</v>
      </c>
      <c r="AU20" s="34">
        <f>'Fixed data'!$G$11*AU36/1000000</f>
        <v>-6.0650780104449971E-3</v>
      </c>
      <c r="AV20" s="34">
        <f>'Fixed data'!$G$11*AV36/1000000</f>
        <v>-6.0650780104449971E-3</v>
      </c>
      <c r="AW20" s="34">
        <f>'Fixed data'!$G$11*AW36/1000000</f>
        <v>-6.0650780104449971E-3</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c r="BP20" s="22" t="s">
        <v>382</v>
      </c>
    </row>
    <row r="21" spans="1:68" ht="15" customHeight="1" x14ac:dyDescent="0.3">
      <c r="A21" s="170"/>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c r="BP21" s="22" t="s">
        <v>383</v>
      </c>
    </row>
    <row r="22" spans="1:68" ht="15" customHeight="1" x14ac:dyDescent="0.3">
      <c r="A22" s="170"/>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c r="BP22" s="22" t="s">
        <v>384</v>
      </c>
    </row>
    <row r="23" spans="1:68" ht="15" customHeight="1" x14ac:dyDescent="0.3">
      <c r="A23" s="170"/>
      <c r="B23" s="9" t="s">
        <v>210</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c r="BP23" s="22" t="s">
        <v>385</v>
      </c>
    </row>
    <row r="24" spans="1:68" ht="15.75" customHeight="1" thickBot="1" x14ac:dyDescent="0.35">
      <c r="A24" s="171"/>
      <c r="B24" s="13" t="s">
        <v>100</v>
      </c>
      <c r="C24" s="13"/>
      <c r="D24" s="13" t="s">
        <v>40</v>
      </c>
      <c r="E24" s="53">
        <f>SUM(E13:E23)</f>
        <v>-0.52234289060931938</v>
      </c>
      <c r="F24" s="53">
        <f t="shared" ref="F24:BD24" si="1">SUM(F13:F23)</f>
        <v>-0.57054904173423826</v>
      </c>
      <c r="G24" s="53">
        <f t="shared" si="1"/>
        <v>-0.6216866237566322</v>
      </c>
      <c r="H24" s="53">
        <f t="shared" si="1"/>
        <v>-0.67551633311742432</v>
      </c>
      <c r="I24" s="53">
        <f t="shared" si="1"/>
        <v>-0.74156221233845765</v>
      </c>
      <c r="J24" s="53">
        <f t="shared" si="1"/>
        <v>-0.81186407147503548</v>
      </c>
      <c r="K24" s="53">
        <f t="shared" si="1"/>
        <v>-0.8865459962309713</v>
      </c>
      <c r="L24" s="53">
        <f t="shared" si="1"/>
        <v>-0.96363901740308033</v>
      </c>
      <c r="M24" s="53">
        <f t="shared" si="1"/>
        <v>-1.0665410641729633</v>
      </c>
      <c r="N24" s="53">
        <f t="shared" si="1"/>
        <v>-1.1766343834845099</v>
      </c>
      <c r="O24" s="53">
        <f t="shared" si="1"/>
        <v>-1.2941654984190731</v>
      </c>
      <c r="P24" s="53">
        <f t="shared" si="1"/>
        <v>-1.4193805635453609</v>
      </c>
      <c r="Q24" s="53">
        <f t="shared" si="1"/>
        <v>-1.5525260471195172</v>
      </c>
      <c r="R24" s="53">
        <f t="shared" si="1"/>
        <v>-1.6922312075914392</v>
      </c>
      <c r="S24" s="53">
        <f t="shared" si="1"/>
        <v>-1.8108168430253733</v>
      </c>
      <c r="T24" s="53">
        <f t="shared" si="1"/>
        <v>-1.8796109827651595</v>
      </c>
      <c r="U24" s="53">
        <f t="shared" si="1"/>
        <v>-1.947041089680521</v>
      </c>
      <c r="V24" s="53">
        <f t="shared" si="1"/>
        <v>-1.9828629313505683</v>
      </c>
      <c r="W24" s="53">
        <f t="shared" si="1"/>
        <v>-1.9944599331663753</v>
      </c>
      <c r="X24" s="53">
        <f t="shared" si="1"/>
        <v>-1.9985597960119803</v>
      </c>
      <c r="Y24" s="53">
        <f t="shared" si="1"/>
        <v>-1.9985936479528241</v>
      </c>
      <c r="Z24" s="53">
        <f t="shared" si="1"/>
        <v>-1.998622663902119</v>
      </c>
      <c r="AA24" s="53">
        <f t="shared" si="1"/>
        <v>-1.9986565158429628</v>
      </c>
      <c r="AB24" s="53">
        <f t="shared" si="1"/>
        <v>-1.9986903677838068</v>
      </c>
      <c r="AC24" s="53">
        <f t="shared" si="1"/>
        <v>-1.9987242197246506</v>
      </c>
      <c r="AD24" s="53">
        <f t="shared" si="1"/>
        <v>-1.9987580716654947</v>
      </c>
      <c r="AE24" s="53">
        <f t="shared" si="1"/>
        <v>-1.9987919236063385</v>
      </c>
      <c r="AF24" s="53">
        <f t="shared" si="1"/>
        <v>-1.9988257755471823</v>
      </c>
      <c r="AG24" s="53">
        <f t="shared" si="1"/>
        <v>-1.9988596274880264</v>
      </c>
      <c r="AH24" s="53">
        <f t="shared" si="1"/>
        <v>-1.9988934794288702</v>
      </c>
      <c r="AI24" s="53">
        <f t="shared" si="1"/>
        <v>-1.998922495378165</v>
      </c>
      <c r="AJ24" s="53">
        <f t="shared" si="1"/>
        <v>-1.9989563473190088</v>
      </c>
      <c r="AK24" s="53">
        <f t="shared" si="1"/>
        <v>-1.9989901992598529</v>
      </c>
      <c r="AL24" s="53">
        <f t="shared" si="1"/>
        <v>-1.9990240512006967</v>
      </c>
      <c r="AM24" s="53">
        <f t="shared" si="1"/>
        <v>-1.9990579031415407</v>
      </c>
      <c r="AN24" s="53">
        <f t="shared" si="1"/>
        <v>-1.9990965910739338</v>
      </c>
      <c r="AO24" s="53">
        <f t="shared" si="1"/>
        <v>-1.9991304430147776</v>
      </c>
      <c r="AP24" s="53">
        <f t="shared" si="1"/>
        <v>-1.9991642949556214</v>
      </c>
      <c r="AQ24" s="53">
        <f t="shared" si="1"/>
        <v>-1.9991981468964655</v>
      </c>
      <c r="AR24" s="53">
        <f t="shared" si="1"/>
        <v>-1.9992319988373093</v>
      </c>
      <c r="AS24" s="53">
        <f t="shared" si="1"/>
        <v>-1.9992706867697023</v>
      </c>
      <c r="AT24" s="53">
        <f t="shared" si="1"/>
        <v>-1.9992997027189972</v>
      </c>
      <c r="AU24" s="53">
        <f t="shared" si="1"/>
        <v>-1.999333554659841</v>
      </c>
      <c r="AV24" s="53">
        <f t="shared" si="1"/>
        <v>-1.999367406600685</v>
      </c>
      <c r="AW24" s="53">
        <f t="shared" si="1"/>
        <v>-1.9993964225499798</v>
      </c>
      <c r="AX24" s="53">
        <f t="shared" si="1"/>
        <v>0</v>
      </c>
      <c r="AY24" s="53">
        <f t="shared" si="1"/>
        <v>0</v>
      </c>
      <c r="AZ24" s="53">
        <f t="shared" si="1"/>
        <v>0</v>
      </c>
      <c r="BA24" s="53">
        <f t="shared" si="1"/>
        <v>0</v>
      </c>
      <c r="BB24" s="53">
        <f t="shared" si="1"/>
        <v>0</v>
      </c>
      <c r="BC24" s="53">
        <f t="shared" si="1"/>
        <v>0</v>
      </c>
      <c r="BD24" s="53">
        <f t="shared" si="1"/>
        <v>0</v>
      </c>
      <c r="BP24" s="22" t="s">
        <v>386</v>
      </c>
    </row>
    <row r="25" spans="1:68" x14ac:dyDescent="0.3">
      <c r="A25" s="74"/>
      <c r="B25" s="14"/>
      <c r="BP25" s="22" t="s">
        <v>387</v>
      </c>
    </row>
    <row r="26" spans="1:68" x14ac:dyDescent="0.3">
      <c r="A26" s="74"/>
      <c r="BP26" s="22" t="s">
        <v>388</v>
      </c>
    </row>
    <row r="27" spans="1:68" x14ac:dyDescent="0.3">
      <c r="A27" s="116"/>
      <c r="B27" s="123" t="s">
        <v>216</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c r="BP27" s="22" t="s">
        <v>389</v>
      </c>
    </row>
    <row r="28" spans="1:68"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c r="BP28" s="22" t="s">
        <v>390</v>
      </c>
    </row>
    <row r="29" spans="1:68" ht="12.75" customHeight="1" x14ac:dyDescent="0.3">
      <c r="A29" s="172" t="s">
        <v>307</v>
      </c>
      <c r="B29" s="4" t="s">
        <v>211</v>
      </c>
      <c r="D29" s="4" t="s">
        <v>87</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c r="BP29" s="22" t="s">
        <v>391</v>
      </c>
    </row>
    <row r="30" spans="1:68" x14ac:dyDescent="0.3">
      <c r="A30" s="172"/>
      <c r="B30" s="4" t="s">
        <v>212</v>
      </c>
      <c r="D30" s="4" t="s">
        <v>89</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c r="BP30" s="22" t="s">
        <v>392</v>
      </c>
    </row>
    <row r="31" spans="1:68" ht="12.75" customHeight="1" x14ac:dyDescent="0.3">
      <c r="A31" s="172"/>
      <c r="B31" s="4" t="s">
        <v>213</v>
      </c>
      <c r="D31" s="4" t="s">
        <v>208</v>
      </c>
      <c r="E31" s="139">
        <v>-25238.510399542047</v>
      </c>
      <c r="F31" s="139">
        <v>-27567.673587648846</v>
      </c>
      <c r="G31" s="139">
        <v>-30038.461456550078</v>
      </c>
      <c r="H31" s="139">
        <v>-32639.2092368665</v>
      </c>
      <c r="I31" s="139">
        <v>-35830.230816010677</v>
      </c>
      <c r="J31" s="139">
        <v>-39226.278729759659</v>
      </c>
      <c r="K31" s="139">
        <v>-42833.828819982591</v>
      </c>
      <c r="L31" s="139">
        <v>-46557.785641319097</v>
      </c>
      <c r="M31" s="139">
        <v>-51528.453379522041</v>
      </c>
      <c r="N31" s="139">
        <v>-56846.369236575469</v>
      </c>
      <c r="O31" s="139">
        <v>-62523.425162981272</v>
      </c>
      <c r="P31" s="139">
        <v>-68571.494518010659</v>
      </c>
      <c r="Q31" s="139">
        <v>-75002.465032957218</v>
      </c>
      <c r="R31" s="139">
        <v>-81750.1733517744</v>
      </c>
      <c r="S31" s="139">
        <v>-87477.064940221608</v>
      </c>
      <c r="T31" s="139">
        <v>-90800.662162330977</v>
      </c>
      <c r="U31" s="139">
        <v>-94057.864790071981</v>
      </c>
      <c r="V31" s="139">
        <v>-95787.951204732919</v>
      </c>
      <c r="W31" s="139">
        <v>-96347.488238314996</v>
      </c>
      <c r="X31" s="139">
        <v>-96544.487492966509</v>
      </c>
      <c r="Y31" s="139">
        <v>-96544.487492966509</v>
      </c>
      <c r="Z31" s="139">
        <v>-96544.487492966509</v>
      </c>
      <c r="AA31" s="139">
        <v>-96544.487492966509</v>
      </c>
      <c r="AB31" s="139">
        <v>-96544.487492966509</v>
      </c>
      <c r="AC31" s="139">
        <v>-96544.487492966509</v>
      </c>
      <c r="AD31" s="139">
        <v>-96544.487492966509</v>
      </c>
      <c r="AE31" s="139">
        <v>-96544.487492966509</v>
      </c>
      <c r="AF31" s="139">
        <v>-96544.487492966509</v>
      </c>
      <c r="AG31" s="139">
        <v>-96544.487492966509</v>
      </c>
      <c r="AH31" s="139">
        <v>-96544.487492966509</v>
      </c>
      <c r="AI31" s="139">
        <v>-96544.487492966509</v>
      </c>
      <c r="AJ31" s="139">
        <v>-96544.487492966509</v>
      </c>
      <c r="AK31" s="139">
        <v>-96544.487492966509</v>
      </c>
      <c r="AL31" s="139">
        <v>-96544.487492966509</v>
      </c>
      <c r="AM31" s="139">
        <v>-96544.487492966509</v>
      </c>
      <c r="AN31" s="139">
        <v>-96544.487492966509</v>
      </c>
      <c r="AO31" s="139">
        <v>-96544.487492966509</v>
      </c>
      <c r="AP31" s="139">
        <v>-96544.487492966509</v>
      </c>
      <c r="AQ31" s="139">
        <v>-96544.487492966509</v>
      </c>
      <c r="AR31" s="139">
        <v>-96544.487492966509</v>
      </c>
      <c r="AS31" s="139">
        <v>-96544.487492966509</v>
      </c>
      <c r="AT31" s="139">
        <v>-96544.487492966509</v>
      </c>
      <c r="AU31" s="139">
        <v>-96544.487492966509</v>
      </c>
      <c r="AV31" s="139">
        <v>-96544.487492966509</v>
      </c>
      <c r="AW31" s="139">
        <v>-96544.487492966509</v>
      </c>
      <c r="AX31" s="43"/>
      <c r="AY31" s="43"/>
      <c r="AZ31" s="43"/>
      <c r="BA31" s="43"/>
      <c r="BB31" s="43"/>
      <c r="BC31" s="43"/>
      <c r="BD31" s="43"/>
      <c r="BP31" s="22" t="s">
        <v>393</v>
      </c>
    </row>
    <row r="32" spans="1:68" x14ac:dyDescent="0.3">
      <c r="A32" s="172"/>
      <c r="B32" s="4" t="s">
        <v>214</v>
      </c>
      <c r="D32" s="4" t="s">
        <v>88</v>
      </c>
      <c r="E32" s="139">
        <v>-344755.35931945971</v>
      </c>
      <c r="F32" s="139">
        <v>-376571.49592702673</v>
      </c>
      <c r="G32" s="139">
        <v>-410322.21246183774</v>
      </c>
      <c r="H32" s="139">
        <v>-445848.17836010829</v>
      </c>
      <c r="I32" s="139">
        <v>-489437.22718562139</v>
      </c>
      <c r="J32" s="139">
        <v>-535826.91777221614</v>
      </c>
      <c r="K32" s="139">
        <v>-585105.70960064884</v>
      </c>
      <c r="L32" s="139">
        <v>-635974.59471037856</v>
      </c>
      <c r="M32" s="139">
        <v>-703873.45636259497</v>
      </c>
      <c r="N32" s="139">
        <v>-776515.69827605307</v>
      </c>
      <c r="O32" s="139">
        <v>-854063.76359459409</v>
      </c>
      <c r="P32" s="139">
        <v>-936679.84150794649</v>
      </c>
      <c r="Q32" s="139">
        <v>-1024526.3175261632</v>
      </c>
      <c r="R32" s="139">
        <v>-1116699.4229232969</v>
      </c>
      <c r="S32" s="139">
        <v>-1194928.1508736205</v>
      </c>
      <c r="T32" s="139">
        <v>-1240327.8533276755</v>
      </c>
      <c r="U32" s="139">
        <v>-1284820.6598729179</v>
      </c>
      <c r="V32" s="139">
        <v>-1308453.1302517282</v>
      </c>
      <c r="W32" s="139">
        <v>-1316096.267769566</v>
      </c>
      <c r="X32" s="139">
        <v>-1318787.2325902686</v>
      </c>
      <c r="Y32" s="139">
        <v>-1318787.2325902686</v>
      </c>
      <c r="Z32" s="139">
        <v>-1318787.2325902686</v>
      </c>
      <c r="AA32" s="139">
        <v>-1318787.2325902686</v>
      </c>
      <c r="AB32" s="139">
        <v>-1318787.2325902686</v>
      </c>
      <c r="AC32" s="139">
        <v>-1318787.2325902686</v>
      </c>
      <c r="AD32" s="139">
        <v>-1318787.2325902686</v>
      </c>
      <c r="AE32" s="139">
        <v>-1318787.2325902686</v>
      </c>
      <c r="AF32" s="139">
        <v>-1318787.2325902686</v>
      </c>
      <c r="AG32" s="139">
        <v>-1318787.2325902686</v>
      </c>
      <c r="AH32" s="139">
        <v>-1318787.2325902686</v>
      </c>
      <c r="AI32" s="139">
        <v>-1318787.2325902686</v>
      </c>
      <c r="AJ32" s="139">
        <v>-1318787.2325902686</v>
      </c>
      <c r="AK32" s="139">
        <v>-1318787.2325902686</v>
      </c>
      <c r="AL32" s="139">
        <v>-1318787.2325902686</v>
      </c>
      <c r="AM32" s="139">
        <v>-1318787.2325902686</v>
      </c>
      <c r="AN32" s="139">
        <v>-1318787.2325902686</v>
      </c>
      <c r="AO32" s="139">
        <v>-1318787.2325902686</v>
      </c>
      <c r="AP32" s="139">
        <v>-1318787.2325902686</v>
      </c>
      <c r="AQ32" s="139">
        <v>-1318787.2325902686</v>
      </c>
      <c r="AR32" s="139">
        <v>-1318787.2325902686</v>
      </c>
      <c r="AS32" s="139">
        <v>-1318787.2325902686</v>
      </c>
      <c r="AT32" s="139">
        <v>-1318787.2325902686</v>
      </c>
      <c r="AU32" s="139">
        <v>-1318787.2325902686</v>
      </c>
      <c r="AV32" s="139">
        <v>-1318787.2325902686</v>
      </c>
      <c r="AW32" s="139">
        <v>-1318787.2325902686</v>
      </c>
      <c r="AX32" s="43"/>
      <c r="AY32" s="43"/>
      <c r="AZ32" s="43"/>
      <c r="BA32" s="43"/>
      <c r="BB32" s="43"/>
      <c r="BC32" s="43"/>
      <c r="BD32" s="43"/>
      <c r="BP32" s="22" t="s">
        <v>394</v>
      </c>
    </row>
    <row r="33" spans="1:68" ht="16.5" x14ac:dyDescent="0.3">
      <c r="A33" s="172"/>
      <c r="B33" s="4" t="s">
        <v>331</v>
      </c>
      <c r="D33" s="4" t="s">
        <v>89</v>
      </c>
      <c r="E33" s="140">
        <v>-1.1747280827574584</v>
      </c>
      <c r="F33" s="140">
        <v>-1.2833144137899852</v>
      </c>
      <c r="G33" s="140">
        <v>-1.3985127524821181</v>
      </c>
      <c r="H33" s="140">
        <v>-1.5202350163098926</v>
      </c>
      <c r="I33" s="140">
        <v>-1.6693225800526383</v>
      </c>
      <c r="J33" s="140">
        <v>-1.8280162751855848</v>
      </c>
      <c r="K33" s="140">
        <v>-1.9966202867067078</v>
      </c>
      <c r="L33" s="140">
        <v>-2.1705538352976128</v>
      </c>
      <c r="M33" s="140">
        <v>-2.4030580120070204</v>
      </c>
      <c r="N33" s="140">
        <v>-2.651852423495749</v>
      </c>
      <c r="O33" s="140">
        <v>-2.9174963631448279</v>
      </c>
      <c r="P33" s="140">
        <v>-3.2005482707355917</v>
      </c>
      <c r="Q33" s="140">
        <v>-3.5015672457808065</v>
      </c>
      <c r="R33" s="140">
        <v>-3.8160192226251861</v>
      </c>
      <c r="S33" s="140">
        <v>-4.0825248908287213</v>
      </c>
      <c r="T33" s="140">
        <v>-4.2323345174571481</v>
      </c>
      <c r="U33" s="140">
        <v>-4.3790275518207604</v>
      </c>
      <c r="V33" s="140">
        <v>-4.4518589680064773</v>
      </c>
      <c r="W33" s="140">
        <v>-4.471364255305712</v>
      </c>
      <c r="X33" s="140">
        <v>-4.4762692800215982</v>
      </c>
      <c r="Y33" s="140">
        <v>-4.4762692800215982</v>
      </c>
      <c r="Z33" s="140">
        <v>-4.4762692800215982</v>
      </c>
      <c r="AA33" s="140">
        <v>-4.4762692800215982</v>
      </c>
      <c r="AB33" s="140">
        <v>-4.4762692800215982</v>
      </c>
      <c r="AC33" s="140">
        <v>-4.4762692800215982</v>
      </c>
      <c r="AD33" s="140">
        <v>-4.4762692800215982</v>
      </c>
      <c r="AE33" s="140">
        <v>-4.4762692800215982</v>
      </c>
      <c r="AF33" s="140">
        <v>-4.4762692800215982</v>
      </c>
      <c r="AG33" s="140">
        <v>-4.4762692800215982</v>
      </c>
      <c r="AH33" s="140">
        <v>-4.4762692800215982</v>
      </c>
      <c r="AI33" s="140">
        <v>-4.4762692800215982</v>
      </c>
      <c r="AJ33" s="140">
        <v>-4.4762692800215982</v>
      </c>
      <c r="AK33" s="140">
        <v>-4.4762692800215982</v>
      </c>
      <c r="AL33" s="140">
        <v>-4.4762692800215982</v>
      </c>
      <c r="AM33" s="140">
        <v>-4.4762692800215982</v>
      </c>
      <c r="AN33" s="140">
        <v>-4.4762692800215982</v>
      </c>
      <c r="AO33" s="140">
        <v>-4.4762692800215982</v>
      </c>
      <c r="AP33" s="140">
        <v>-4.4762692800215982</v>
      </c>
      <c r="AQ33" s="140">
        <v>-4.4762692800215982</v>
      </c>
      <c r="AR33" s="140">
        <v>-4.4762692800215982</v>
      </c>
      <c r="AS33" s="140">
        <v>-4.4762692800215982</v>
      </c>
      <c r="AT33" s="140">
        <v>-4.4762692800215982</v>
      </c>
      <c r="AU33" s="140">
        <v>-4.4762692800215982</v>
      </c>
      <c r="AV33" s="140">
        <v>-4.4762692800215982</v>
      </c>
      <c r="AW33" s="140">
        <v>-4.4762692800215982</v>
      </c>
      <c r="AX33" s="37"/>
      <c r="AY33" s="37"/>
      <c r="AZ33" s="37"/>
      <c r="BA33" s="37"/>
      <c r="BB33" s="37"/>
      <c r="BC33" s="37"/>
      <c r="BD33" s="37"/>
      <c r="BP33" s="22" t="s">
        <v>395</v>
      </c>
    </row>
    <row r="34" spans="1:68" ht="16.5" x14ac:dyDescent="0.3">
      <c r="A34" s="172"/>
      <c r="B34" s="4" t="s">
        <v>332</v>
      </c>
      <c r="D34" s="4" t="s">
        <v>42</v>
      </c>
      <c r="E34" s="140">
        <v>-5.378930654249272E-4</v>
      </c>
      <c r="F34" s="140">
        <v>-5.8775442501061406E-4</v>
      </c>
      <c r="G34" s="140">
        <v>-6.4065841278881735E-4</v>
      </c>
      <c r="H34" s="140">
        <v>-6.971167485441891E-4</v>
      </c>
      <c r="I34" s="140">
        <v>-7.6596335175462547E-4</v>
      </c>
      <c r="J34" s="140">
        <v>-8.3927483687203997E-4</v>
      </c>
      <c r="K34" s="140">
        <v>-9.1719343291876752E-4</v>
      </c>
      <c r="L34" s="140">
        <v>-9.9733462450365485E-4</v>
      </c>
      <c r="M34" s="140">
        <v>-1.1048589679474117E-3</v>
      </c>
      <c r="N34" s="140">
        <v>-1.2199601141176587E-3</v>
      </c>
      <c r="O34" s="140">
        <v>-1.3428994598338746E-3</v>
      </c>
      <c r="P34" s="140">
        <v>-1.4739380383682935E-3</v>
      </c>
      <c r="Q34" s="140">
        <v>-1.6133371990834213E-3</v>
      </c>
      <c r="R34" s="140">
        <v>-1.7599195386047448E-3</v>
      </c>
      <c r="S34" s="140">
        <v>-1.8882352260549107E-3</v>
      </c>
      <c r="T34" s="140">
        <v>-1.9490237691159743E-3</v>
      </c>
      <c r="U34" s="140">
        <v>-2.0088010747345243E-3</v>
      </c>
      <c r="V34" s="140">
        <v>-2.0389281658157879E-3</v>
      </c>
      <c r="W34" s="140">
        <v>-2.0459829359235891E-3</v>
      </c>
      <c r="X34" s="140">
        <v>-2.0473634548494241E-3</v>
      </c>
      <c r="Y34" s="140">
        <v>-2.0473634548494241E-3</v>
      </c>
      <c r="Z34" s="140">
        <v>-2.0473634548494241E-3</v>
      </c>
      <c r="AA34" s="140">
        <v>-2.0473634548494241E-3</v>
      </c>
      <c r="AB34" s="140">
        <v>-2.0473634548494241E-3</v>
      </c>
      <c r="AC34" s="140">
        <v>-2.0473634548494241E-3</v>
      </c>
      <c r="AD34" s="140">
        <v>-2.0473634548494241E-3</v>
      </c>
      <c r="AE34" s="140">
        <v>-2.0473634548494241E-3</v>
      </c>
      <c r="AF34" s="140">
        <v>-2.0473634548494241E-3</v>
      </c>
      <c r="AG34" s="140">
        <v>-2.0473634548494241E-3</v>
      </c>
      <c r="AH34" s="140">
        <v>-2.0473634548494241E-3</v>
      </c>
      <c r="AI34" s="140">
        <v>-2.0473634548494241E-3</v>
      </c>
      <c r="AJ34" s="140">
        <v>-2.0473634548494241E-3</v>
      </c>
      <c r="AK34" s="140">
        <v>-2.0473634548494241E-3</v>
      </c>
      <c r="AL34" s="140">
        <v>-2.0473634548494241E-3</v>
      </c>
      <c r="AM34" s="140">
        <v>-2.0473634548494241E-3</v>
      </c>
      <c r="AN34" s="140">
        <v>-2.0473634548494241E-3</v>
      </c>
      <c r="AO34" s="140">
        <v>-2.0473634548494241E-3</v>
      </c>
      <c r="AP34" s="140">
        <v>-2.0473634548494241E-3</v>
      </c>
      <c r="AQ34" s="140">
        <v>-2.0473634548494241E-3</v>
      </c>
      <c r="AR34" s="140">
        <v>-2.0473634548494241E-3</v>
      </c>
      <c r="AS34" s="140">
        <v>-2.0473634548494241E-3</v>
      </c>
      <c r="AT34" s="140">
        <v>-2.0473634548494241E-3</v>
      </c>
      <c r="AU34" s="140">
        <v>-2.0473634548494241E-3</v>
      </c>
      <c r="AV34" s="140">
        <v>-2.0473634548494241E-3</v>
      </c>
      <c r="AW34" s="140">
        <v>-2.0473634548494241E-3</v>
      </c>
      <c r="AX34" s="35"/>
      <c r="AY34" s="35"/>
      <c r="AZ34" s="35"/>
      <c r="BA34" s="35"/>
      <c r="BB34" s="35"/>
      <c r="BC34" s="35"/>
      <c r="BD34" s="35"/>
      <c r="BP34" s="22" t="s">
        <v>396</v>
      </c>
    </row>
    <row r="35" spans="1:68" ht="16.5" x14ac:dyDescent="0.3">
      <c r="A35" s="172"/>
      <c r="B35" s="4" t="s">
        <v>333</v>
      </c>
      <c r="D35" s="4" t="s">
        <v>42</v>
      </c>
      <c r="E35" s="140">
        <v>-5.3688596842070072E-3</v>
      </c>
      <c r="F35" s="140">
        <v>-5.866534768926979E-3</v>
      </c>
      <c r="G35" s="140">
        <v>-6.3945785656435933E-3</v>
      </c>
      <c r="H35" s="140">
        <v>-6.9581006825478716E-3</v>
      </c>
      <c r="I35" s="140">
        <v>-7.6452700545251405E-3</v>
      </c>
      <c r="J35" s="140">
        <v>-8.3770038072207755E-3</v>
      </c>
      <c r="K35" s="140">
        <v>-9.1547215317890097E-3</v>
      </c>
      <c r="L35" s="140">
        <v>-9.9546252760590471E-3</v>
      </c>
      <c r="M35" s="140">
        <v>-1.1027838395906719E-2</v>
      </c>
      <c r="N35" s="140">
        <v>-1.2176675739133013E-2</v>
      </c>
      <c r="O35" s="140">
        <v>-1.3403746290360298E-2</v>
      </c>
      <c r="P35" s="140">
        <v>-1.4711655405746467E-2</v>
      </c>
      <c r="Q35" s="140">
        <v>-1.610301159663273E-2</v>
      </c>
      <c r="R35" s="140">
        <v>-1.7566082827104427E-2</v>
      </c>
      <c r="S35" s="140">
        <v>-1.8846923446367535E-2</v>
      </c>
      <c r="T35" s="140">
        <v>-1.945370159358913E-2</v>
      </c>
      <c r="U35" s="140">
        <v>-2.0050384198807076E-2</v>
      </c>
      <c r="V35" s="140">
        <v>-2.0351212937713671E-2</v>
      </c>
      <c r="W35" s="140">
        <v>-2.0421656427656767E-2</v>
      </c>
      <c r="X35" s="140">
        <v>-2.0435418945500858E-2</v>
      </c>
      <c r="Y35" s="140">
        <v>-2.0435418945500858E-2</v>
      </c>
      <c r="Z35" s="140">
        <v>-2.0435418945500858E-2</v>
      </c>
      <c r="AA35" s="140">
        <v>-2.0435418945500858E-2</v>
      </c>
      <c r="AB35" s="140">
        <v>-2.0435418945500858E-2</v>
      </c>
      <c r="AC35" s="140">
        <v>-2.0435418945500858E-2</v>
      </c>
      <c r="AD35" s="140">
        <v>-2.0435418945500858E-2</v>
      </c>
      <c r="AE35" s="140">
        <v>-2.0435418945500858E-2</v>
      </c>
      <c r="AF35" s="140">
        <v>-2.0435418945500858E-2</v>
      </c>
      <c r="AG35" s="140">
        <v>-2.0435418945500858E-2</v>
      </c>
      <c r="AH35" s="140">
        <v>-2.0435418945500858E-2</v>
      </c>
      <c r="AI35" s="140">
        <v>-2.0435418945500858E-2</v>
      </c>
      <c r="AJ35" s="140">
        <v>-2.0435418945500858E-2</v>
      </c>
      <c r="AK35" s="140">
        <v>-2.0435418945500858E-2</v>
      </c>
      <c r="AL35" s="140">
        <v>-2.0435418945500858E-2</v>
      </c>
      <c r="AM35" s="140">
        <v>-2.0435418945500858E-2</v>
      </c>
      <c r="AN35" s="140">
        <v>-2.0435418945500858E-2</v>
      </c>
      <c r="AO35" s="140">
        <v>-2.0435418945500858E-2</v>
      </c>
      <c r="AP35" s="140">
        <v>-2.0435418945500858E-2</v>
      </c>
      <c r="AQ35" s="140">
        <v>-2.0435418945500858E-2</v>
      </c>
      <c r="AR35" s="140">
        <v>-2.0435418945500858E-2</v>
      </c>
      <c r="AS35" s="140">
        <v>-2.0435418945500858E-2</v>
      </c>
      <c r="AT35" s="140">
        <v>-2.0435418945500858E-2</v>
      </c>
      <c r="AU35" s="140">
        <v>-2.0435418945500858E-2</v>
      </c>
      <c r="AV35" s="140">
        <v>-2.0435418945500858E-2</v>
      </c>
      <c r="AW35" s="140">
        <v>-2.0435418945500858E-2</v>
      </c>
      <c r="AX35" s="35"/>
      <c r="AY35" s="35"/>
      <c r="AZ35" s="35"/>
      <c r="BA35" s="35"/>
      <c r="BB35" s="35"/>
      <c r="BC35" s="35"/>
      <c r="BD35" s="35"/>
      <c r="BP35" s="22" t="s">
        <v>397</v>
      </c>
    </row>
    <row r="36" spans="1:68" x14ac:dyDescent="0.3">
      <c r="A36" s="172"/>
      <c r="B36" s="4" t="s">
        <v>215</v>
      </c>
      <c r="D36" s="4" t="s">
        <v>90</v>
      </c>
      <c r="E36" s="140">
        <v>-44.113681711714236</v>
      </c>
      <c r="F36" s="140">
        <v>-48.191339947142936</v>
      </c>
      <c r="G36" s="140">
        <v>-52.517293612571471</v>
      </c>
      <c r="H36" s="140">
        <v>-57.088232003428558</v>
      </c>
      <c r="I36" s="140">
        <v>-62.686798995142908</v>
      </c>
      <c r="J36" s="140">
        <v>-68.6460970745715</v>
      </c>
      <c r="K36" s="140">
        <v>-74.97754903685707</v>
      </c>
      <c r="L36" s="140">
        <v>-81.50912643514296</v>
      </c>
      <c r="M36" s="140">
        <v>-90.240168136571427</v>
      </c>
      <c r="N36" s="140">
        <v>-99.582943335142915</v>
      </c>
      <c r="O36" s="140">
        <v>-109.55845468657144</v>
      </c>
      <c r="P36" s="140">
        <v>-120.18767279200006</v>
      </c>
      <c r="Q36" s="140">
        <v>-131.49159302685717</v>
      </c>
      <c r="R36" s="140">
        <v>-143.29996743828568</v>
      </c>
      <c r="S36" s="140">
        <v>-153.30787249685724</v>
      </c>
      <c r="T36" s="140">
        <v>-158.93368375428585</v>
      </c>
      <c r="U36" s="140">
        <v>-164.44248534142835</v>
      </c>
      <c r="V36" s="140">
        <v>-167.17745183057124</v>
      </c>
      <c r="W36" s="140">
        <v>-167.90999811085698</v>
      </c>
      <c r="X36" s="140">
        <v>-168.09420350171411</v>
      </c>
      <c r="Y36" s="140">
        <v>-168.09420350171411</v>
      </c>
      <c r="Z36" s="140">
        <v>-168.09420350171411</v>
      </c>
      <c r="AA36" s="140">
        <v>-168.09420350171411</v>
      </c>
      <c r="AB36" s="140">
        <v>-168.09420350171411</v>
      </c>
      <c r="AC36" s="140">
        <v>-168.09420350171411</v>
      </c>
      <c r="AD36" s="140">
        <v>-168.09420350171411</v>
      </c>
      <c r="AE36" s="140">
        <v>-168.09420350171411</v>
      </c>
      <c r="AF36" s="140">
        <v>-168.09420350171411</v>
      </c>
      <c r="AG36" s="140">
        <v>-168.09420350171411</v>
      </c>
      <c r="AH36" s="140">
        <v>-168.09420350171411</v>
      </c>
      <c r="AI36" s="140">
        <v>-168.09420350171411</v>
      </c>
      <c r="AJ36" s="140">
        <v>-168.09420350171411</v>
      </c>
      <c r="AK36" s="140">
        <v>-168.09420350171411</v>
      </c>
      <c r="AL36" s="140">
        <v>-168.09420350171411</v>
      </c>
      <c r="AM36" s="140">
        <v>-168.09420350171411</v>
      </c>
      <c r="AN36" s="140">
        <v>-168.09420350171411</v>
      </c>
      <c r="AO36" s="140">
        <v>-168.09420350171411</v>
      </c>
      <c r="AP36" s="140">
        <v>-168.09420350171411</v>
      </c>
      <c r="AQ36" s="140">
        <v>-168.09420350171411</v>
      </c>
      <c r="AR36" s="140">
        <v>-168.09420350171411</v>
      </c>
      <c r="AS36" s="140">
        <v>-168.09420350171411</v>
      </c>
      <c r="AT36" s="140">
        <v>-168.09420350171411</v>
      </c>
      <c r="AU36" s="140">
        <v>-168.09420350171411</v>
      </c>
      <c r="AV36" s="140">
        <v>-168.09420350171411</v>
      </c>
      <c r="AW36" s="140">
        <v>-168.09420350171411</v>
      </c>
      <c r="AX36" s="68"/>
      <c r="AY36" s="68"/>
      <c r="AZ36" s="68"/>
      <c r="BA36" s="68"/>
      <c r="BB36" s="68"/>
      <c r="BC36" s="68"/>
      <c r="BD36" s="68"/>
      <c r="BP36" s="22" t="s">
        <v>398</v>
      </c>
    </row>
    <row r="37" spans="1:68" x14ac:dyDescent="0.3">
      <c r="C37" s="36"/>
      <c r="BP37" s="22" t="s">
        <v>399</v>
      </c>
    </row>
    <row r="38" spans="1:68" ht="16.5" x14ac:dyDescent="0.3">
      <c r="A38" s="85"/>
      <c r="C38" s="36"/>
    </row>
    <row r="39" spans="1:68" ht="16.5" x14ac:dyDescent="0.3">
      <c r="A39" s="85">
        <v>1</v>
      </c>
      <c r="B39" s="4" t="s">
        <v>334</v>
      </c>
    </row>
    <row r="40" spans="1:68" x14ac:dyDescent="0.3">
      <c r="B40" s="129" t="s">
        <v>154</v>
      </c>
    </row>
    <row r="41" spans="1:68" x14ac:dyDescent="0.3">
      <c r="B41" s="4" t="s">
        <v>318</v>
      </c>
    </row>
    <row r="42" spans="1:68" x14ac:dyDescent="0.3">
      <c r="B42" s="4" t="s">
        <v>335</v>
      </c>
    </row>
    <row r="43" spans="1:68" ht="16.5" x14ac:dyDescent="0.3">
      <c r="A43" s="85">
        <v>2</v>
      </c>
      <c r="B43" s="69" t="s">
        <v>153</v>
      </c>
    </row>
    <row r="48" spans="1:68" x14ac:dyDescent="0.3">
      <c r="C48" s="36"/>
    </row>
    <row r="113" spans="2:2" x14ac:dyDescent="0.3">
      <c r="B113" s="4" t="s">
        <v>197</v>
      </c>
    </row>
    <row r="114" spans="2:2" x14ac:dyDescent="0.3">
      <c r="B114" s="4" t="s">
        <v>196</v>
      </c>
    </row>
    <row r="115" spans="2:2" x14ac:dyDescent="0.3">
      <c r="B115" s="4" t="s">
        <v>319</v>
      </c>
    </row>
    <row r="116" spans="2:2" x14ac:dyDescent="0.3">
      <c r="B116" s="4" t="s">
        <v>157</v>
      </c>
    </row>
    <row r="117" spans="2:2" x14ac:dyDescent="0.3">
      <c r="B117" s="4" t="s">
        <v>158</v>
      </c>
    </row>
    <row r="118" spans="2:2" x14ac:dyDescent="0.3">
      <c r="B118" s="4" t="s">
        <v>159</v>
      </c>
    </row>
    <row r="119" spans="2:2" x14ac:dyDescent="0.3">
      <c r="B119" s="4" t="s">
        <v>160</v>
      </c>
    </row>
    <row r="120" spans="2:2" x14ac:dyDescent="0.3">
      <c r="B120" s="4" t="s">
        <v>161</v>
      </c>
    </row>
    <row r="121" spans="2:2" x14ac:dyDescent="0.3">
      <c r="B121" s="4" t="s">
        <v>162</v>
      </c>
    </row>
    <row r="122" spans="2:2" x14ac:dyDescent="0.3">
      <c r="B122" s="4" t="s">
        <v>163</v>
      </c>
    </row>
    <row r="123" spans="2:2" x14ac:dyDescent="0.3">
      <c r="B123" s="4" t="s">
        <v>164</v>
      </c>
    </row>
    <row r="124" spans="2:2" x14ac:dyDescent="0.3">
      <c r="B124" s="4" t="s">
        <v>165</v>
      </c>
    </row>
    <row r="125" spans="2:2" x14ac:dyDescent="0.3">
      <c r="B125" s="4" t="s">
        <v>198</v>
      </c>
    </row>
    <row r="126" spans="2:2" x14ac:dyDescent="0.3">
      <c r="B126" s="4" t="s">
        <v>166</v>
      </c>
    </row>
    <row r="127" spans="2:2" x14ac:dyDescent="0.3">
      <c r="B127" s="4" t="s">
        <v>167</v>
      </c>
    </row>
    <row r="128" spans="2:2" x14ac:dyDescent="0.3">
      <c r="B128" s="4" t="s">
        <v>168</v>
      </c>
    </row>
    <row r="129" spans="2:2" x14ac:dyDescent="0.3">
      <c r="B129" s="4" t="s">
        <v>169</v>
      </c>
    </row>
    <row r="130" spans="2:2" x14ac:dyDescent="0.3">
      <c r="B130" s="4" t="s">
        <v>170</v>
      </c>
    </row>
    <row r="131" spans="2:2" x14ac:dyDescent="0.3">
      <c r="B131" s="4" t="s">
        <v>171</v>
      </c>
    </row>
    <row r="132" spans="2:2" x14ac:dyDescent="0.3">
      <c r="B132" s="4" t="s">
        <v>172</v>
      </c>
    </row>
    <row r="133" spans="2:2" x14ac:dyDescent="0.3">
      <c r="B133" s="4" t="s">
        <v>173</v>
      </c>
    </row>
    <row r="134" spans="2:2" x14ac:dyDescent="0.3">
      <c r="B134" s="4" t="s">
        <v>174</v>
      </c>
    </row>
    <row r="135" spans="2:2" x14ac:dyDescent="0.3">
      <c r="B135" s="4" t="s">
        <v>199</v>
      </c>
    </row>
    <row r="136" spans="2:2" x14ac:dyDescent="0.3">
      <c r="B136" s="4" t="s">
        <v>200</v>
      </c>
    </row>
    <row r="137" spans="2:2" x14ac:dyDescent="0.3">
      <c r="B137" s="4" t="s">
        <v>175</v>
      </c>
    </row>
    <row r="138" spans="2:2" x14ac:dyDescent="0.3">
      <c r="B138" s="4" t="s">
        <v>176</v>
      </c>
    </row>
    <row r="139" spans="2:2" x14ac:dyDescent="0.3">
      <c r="B139" s="4" t="s">
        <v>177</v>
      </c>
    </row>
    <row r="140" spans="2:2" x14ac:dyDescent="0.3">
      <c r="B140" s="4" t="s">
        <v>178</v>
      </c>
    </row>
    <row r="141" spans="2:2" x14ac:dyDescent="0.3">
      <c r="B141" s="4" t="s">
        <v>179</v>
      </c>
    </row>
    <row r="142" spans="2:2" x14ac:dyDescent="0.3">
      <c r="B142" s="4" t="s">
        <v>180</v>
      </c>
    </row>
    <row r="143" spans="2:2" x14ac:dyDescent="0.3">
      <c r="B143" s="4" t="s">
        <v>181</v>
      </c>
    </row>
    <row r="144" spans="2:2" x14ac:dyDescent="0.3">
      <c r="B144" s="4" t="s">
        <v>182</v>
      </c>
    </row>
    <row r="145" spans="2:2" x14ac:dyDescent="0.3">
      <c r="B145" s="4" t="s">
        <v>183</v>
      </c>
    </row>
    <row r="146" spans="2:2" x14ac:dyDescent="0.3">
      <c r="B146" s="4" t="s">
        <v>184</v>
      </c>
    </row>
    <row r="147" spans="2:2" x14ac:dyDescent="0.3">
      <c r="B147" s="4" t="s">
        <v>185</v>
      </c>
    </row>
    <row r="148" spans="2:2" x14ac:dyDescent="0.3">
      <c r="B148" s="4" t="s">
        <v>186</v>
      </c>
    </row>
    <row r="149" spans="2:2" x14ac:dyDescent="0.3">
      <c r="B149" s="4" t="s">
        <v>187</v>
      </c>
    </row>
    <row r="150" spans="2:2" x14ac:dyDescent="0.3">
      <c r="B150" s="4" t="s">
        <v>188</v>
      </c>
    </row>
    <row r="151" spans="2:2" x14ac:dyDescent="0.3">
      <c r="B151" s="4" t="s">
        <v>189</v>
      </c>
    </row>
    <row r="152" spans="2:2" x14ac:dyDescent="0.3">
      <c r="B152" s="4" t="s">
        <v>190</v>
      </c>
    </row>
    <row r="153" spans="2:2" x14ac:dyDescent="0.3">
      <c r="B153" s="4" t="s">
        <v>191</v>
      </c>
    </row>
    <row r="154" spans="2:2" x14ac:dyDescent="0.3">
      <c r="B154" s="4" t="s">
        <v>192</v>
      </c>
    </row>
    <row r="155" spans="2:2" x14ac:dyDescent="0.3">
      <c r="B155" s="4" t="s">
        <v>193</v>
      </c>
    </row>
    <row r="156" spans="2:2" x14ac:dyDescent="0.3">
      <c r="B156" s="4" t="s">
        <v>194</v>
      </c>
    </row>
    <row r="157" spans="2:2" x14ac:dyDescent="0.3">
      <c r="B157" s="4" t="s">
        <v>195</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20"/>
  <sheetViews>
    <sheetView workbookViewId="0">
      <selection sqref="A1:XFD1048576"/>
    </sheetView>
  </sheetViews>
  <sheetFormatPr defaultRowHeight="15" x14ac:dyDescent="0.25"/>
  <cols>
    <col min="1" max="1" width="5.85546875" customWidth="1"/>
    <col min="2" max="2" width="64.85546875" customWidth="1"/>
    <col min="3" max="3" width="47.42578125" customWidth="1"/>
  </cols>
  <sheetData>
    <row r="1" spans="1:3" ht="18.75" x14ac:dyDescent="0.3">
      <c r="A1" s="1" t="s">
        <v>302</v>
      </c>
    </row>
    <row r="2" spans="1:3" x14ac:dyDescent="0.25">
      <c r="A2" t="s">
        <v>77</v>
      </c>
    </row>
    <row r="4" spans="1:3" ht="15.75" thickBot="1" x14ac:dyDescent="0.3"/>
    <row r="5" spans="1:3" ht="75" x14ac:dyDescent="0.25">
      <c r="A5" s="176" t="s">
        <v>11</v>
      </c>
      <c r="B5" s="132" t="s">
        <v>199</v>
      </c>
      <c r="C5" s="135" t="s">
        <v>354</v>
      </c>
    </row>
    <row r="6" spans="1:3" x14ac:dyDescent="0.25">
      <c r="A6" s="177"/>
      <c r="B6" s="133" t="s">
        <v>197</v>
      </c>
      <c r="C6" s="136"/>
    </row>
    <row r="7" spans="1:3" x14ac:dyDescent="0.25">
      <c r="A7" s="177"/>
      <c r="B7" s="133" t="s">
        <v>197</v>
      </c>
      <c r="C7" s="136"/>
    </row>
    <row r="8" spans="1:3" x14ac:dyDescent="0.25">
      <c r="A8" s="177"/>
      <c r="B8" s="133" t="s">
        <v>197</v>
      </c>
      <c r="C8" s="136"/>
    </row>
    <row r="9" spans="1:3" x14ac:dyDescent="0.25">
      <c r="A9" s="177"/>
      <c r="B9" s="133" t="s">
        <v>197</v>
      </c>
      <c r="C9" s="136"/>
    </row>
    <row r="10" spans="1:3" ht="15.75" thickBot="1" x14ac:dyDescent="0.3">
      <c r="A10" s="178"/>
      <c r="B10" s="134" t="s">
        <v>196</v>
      </c>
      <c r="C10" s="137"/>
    </row>
    <row r="11" spans="1:3" x14ac:dyDescent="0.25">
      <c r="A11" s="179" t="s">
        <v>307</v>
      </c>
      <c r="B11" s="132" t="s">
        <v>211</v>
      </c>
      <c r="C11" s="135"/>
    </row>
    <row r="12" spans="1:3" x14ac:dyDescent="0.25">
      <c r="A12" s="180"/>
      <c r="B12" s="133" t="s">
        <v>212</v>
      </c>
      <c r="C12" s="136"/>
    </row>
    <row r="13" spans="1:3" ht="90" x14ac:dyDescent="0.25">
      <c r="A13" s="180"/>
      <c r="B13" s="133" t="s">
        <v>213</v>
      </c>
      <c r="C13" s="136" t="s">
        <v>352</v>
      </c>
    </row>
    <row r="14" spans="1:3" ht="90" x14ac:dyDescent="0.25">
      <c r="A14" s="180"/>
      <c r="B14" s="133" t="s">
        <v>214</v>
      </c>
      <c r="C14" s="136" t="s">
        <v>353</v>
      </c>
    </row>
    <row r="15" spans="1:3" ht="94.5" x14ac:dyDescent="0.25">
      <c r="A15" s="180"/>
      <c r="B15" s="133" t="s">
        <v>331</v>
      </c>
      <c r="C15" s="136" t="s">
        <v>355</v>
      </c>
    </row>
    <row r="16" spans="1:3" ht="105" x14ac:dyDescent="0.25">
      <c r="A16" s="180"/>
      <c r="B16" s="133" t="s">
        <v>332</v>
      </c>
      <c r="C16" s="136" t="s">
        <v>357</v>
      </c>
    </row>
    <row r="17" spans="1:3" ht="105" x14ac:dyDescent="0.25">
      <c r="A17" s="180"/>
      <c r="B17" s="133" t="s">
        <v>333</v>
      </c>
      <c r="C17" s="136" t="s">
        <v>358</v>
      </c>
    </row>
    <row r="18" spans="1:3" ht="90.75" thickBot="1" x14ac:dyDescent="0.3">
      <c r="A18" s="181"/>
      <c r="B18" s="134" t="s">
        <v>215</v>
      </c>
      <c r="C18" s="137" t="s">
        <v>356</v>
      </c>
    </row>
    <row r="20" spans="1:3" x14ac:dyDescent="0.25">
      <c r="B20" s="138"/>
    </row>
  </sheetData>
  <mergeCells count="2">
    <mergeCell ref="A5:A10"/>
    <mergeCell ref="A11:A18"/>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E214"/>
  <sheetViews>
    <sheetView zoomScale="80" zoomScaleNormal="80" zoomScaleSheetLayoutView="75" workbookViewId="0">
      <pane xSplit="2" ySplit="12" topLeftCell="C13" activePane="bottomRight" state="frozen"/>
      <selection activeCell="E64" sqref="E64:V64"/>
      <selection pane="topRight" activeCell="E64" sqref="E64:V64"/>
      <selection pane="bottomLeft" activeCell="E64" sqref="E64:V64"/>
      <selection pane="bottomRight" activeCell="E88" sqref="E88:F9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6" width="13.140625" style="4" customWidth="1"/>
    <col min="57" max="16384" width="9.140625" style="22"/>
  </cols>
  <sheetData>
    <row r="1" spans="1:56" x14ac:dyDescent="0.3">
      <c r="A1" s="2"/>
      <c r="B1" s="3" t="s">
        <v>301</v>
      </c>
      <c r="C1" s="3" t="s">
        <v>343</v>
      </c>
      <c r="D1" s="3"/>
      <c r="E1" s="3" t="str">
        <f>'Option summary'!G2&amp;" - "&amp;'Option summary'!G3</f>
        <v>West Midlands - 33kV CB OD (Air Ins)</v>
      </c>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6.6370004279122288</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13.455361377533096</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19.055705625288226</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26.717951983884969</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1" t="s">
        <v>160</v>
      </c>
      <c r="C13" s="60"/>
      <c r="D13" s="61" t="s">
        <v>40</v>
      </c>
      <c r="E13" s="62">
        <v>-0.52429999999999999</v>
      </c>
      <c r="F13" s="62">
        <v>-0.47599999999999998</v>
      </c>
      <c r="G13" s="62">
        <v>-0.51390000000000002</v>
      </c>
      <c r="H13" s="62">
        <v>-0.46550000000000002</v>
      </c>
      <c r="I13" s="62">
        <v>-0.503</v>
      </c>
      <c r="J13" s="62">
        <v>-0.49769999999999998</v>
      </c>
      <c r="K13" s="62">
        <v>-0.49230000000000002</v>
      </c>
      <c r="L13" s="62">
        <v>-0.48670000000000002</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4"/>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4"/>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4"/>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4"/>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5"/>
      <c r="B18" s="124" t="s">
        <v>196</v>
      </c>
      <c r="C18" s="130"/>
      <c r="D18" s="125" t="s">
        <v>40</v>
      </c>
      <c r="E18" s="59">
        <f>SUM(E13:E17)</f>
        <v>-0.52429999999999999</v>
      </c>
      <c r="F18" s="59">
        <f t="shared" ref="F18:AW18" si="0">SUM(F13:F17)</f>
        <v>-0.47599999999999998</v>
      </c>
      <c r="G18" s="59">
        <f t="shared" si="0"/>
        <v>-0.51390000000000002</v>
      </c>
      <c r="H18" s="59">
        <f t="shared" si="0"/>
        <v>-0.46550000000000002</v>
      </c>
      <c r="I18" s="59">
        <f t="shared" si="0"/>
        <v>-0.503</v>
      </c>
      <c r="J18" s="59">
        <f t="shared" si="0"/>
        <v>-0.49769999999999998</v>
      </c>
      <c r="K18" s="59">
        <f t="shared" si="0"/>
        <v>-0.49230000000000002</v>
      </c>
      <c r="L18" s="59">
        <f t="shared" si="0"/>
        <v>-0.48670000000000002</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300</v>
      </c>
      <c r="B19" s="61" t="s">
        <v>199</v>
      </c>
      <c r="C19" s="8"/>
      <c r="D19" s="9" t="s">
        <v>40</v>
      </c>
      <c r="E19" s="62">
        <v>0</v>
      </c>
      <c r="F19" s="62">
        <v>2.9182372622426796E-3</v>
      </c>
      <c r="G19" s="62">
        <v>6.3600192328960442E-3</v>
      </c>
      <c r="H19" s="62">
        <v>1.0797698425046034E-2</v>
      </c>
      <c r="I19" s="62">
        <v>1.5889734030454312E-2</v>
      </c>
      <c r="J19" s="62">
        <v>2.2085175138482498E-2</v>
      </c>
      <c r="K19" s="62">
        <v>2.9733881391665801E-2</v>
      </c>
      <c r="L19" s="62">
        <v>3.8993513216707174E-2</v>
      </c>
      <c r="M19" s="62">
        <v>5.006822347023375E-2</v>
      </c>
      <c r="N19" s="62">
        <v>5.6250607141114253E-2</v>
      </c>
      <c r="O19" s="62">
        <v>6.2851688097817257E-2</v>
      </c>
      <c r="P19" s="62">
        <v>6.9885343033321015E-2</v>
      </c>
      <c r="Q19" s="62">
        <v>7.7365465033557387E-2</v>
      </c>
      <c r="R19" s="62">
        <v>8.5179213031312068E-2</v>
      </c>
      <c r="S19" s="62">
        <v>9.1801630160639192E-2</v>
      </c>
      <c r="T19" s="62">
        <v>9.5524487148655413E-2</v>
      </c>
      <c r="U19" s="62">
        <v>9.9169906842571376E-2</v>
      </c>
      <c r="V19" s="62">
        <v>0.1009801433557284</v>
      </c>
      <c r="W19" s="62">
        <v>0.10146539922439618</v>
      </c>
      <c r="X19" s="62">
        <v>0.10158763844966795</v>
      </c>
      <c r="Y19" s="62">
        <v>0.10158763844966795</v>
      </c>
      <c r="Z19" s="62">
        <v>0.10158763844966795</v>
      </c>
      <c r="AA19" s="62">
        <v>0.10158763844966795</v>
      </c>
      <c r="AB19" s="62">
        <v>0.10158763844966795</v>
      </c>
      <c r="AC19" s="62">
        <v>0.10158763844966795</v>
      </c>
      <c r="AD19" s="62">
        <v>0.10158763844966795</v>
      </c>
      <c r="AE19" s="62">
        <v>0.10158763844966795</v>
      </c>
      <c r="AF19" s="62">
        <v>0.10158763844966795</v>
      </c>
      <c r="AG19" s="62">
        <v>0.10158763844966795</v>
      </c>
      <c r="AH19" s="62">
        <v>0.10158763844966795</v>
      </c>
      <c r="AI19" s="62">
        <v>0.10158763844966795</v>
      </c>
      <c r="AJ19" s="62">
        <v>0.10158763844966795</v>
      </c>
      <c r="AK19" s="62">
        <v>0.10158763844966795</v>
      </c>
      <c r="AL19" s="62">
        <v>0.10158763844966795</v>
      </c>
      <c r="AM19" s="62">
        <v>0.10158763844966795</v>
      </c>
      <c r="AN19" s="62">
        <v>0.10158763844966795</v>
      </c>
      <c r="AO19" s="62">
        <v>0.10158763844966795</v>
      </c>
      <c r="AP19" s="62">
        <v>0.10158763844966795</v>
      </c>
      <c r="AQ19" s="62">
        <v>0.10158763844966795</v>
      </c>
      <c r="AR19" s="62">
        <v>0.10158763844966795</v>
      </c>
      <c r="AS19" s="62">
        <v>0.10158763844966795</v>
      </c>
      <c r="AT19" s="62">
        <v>0.10158763844966795</v>
      </c>
      <c r="AU19" s="62">
        <v>0.10158763844966795</v>
      </c>
      <c r="AV19" s="62">
        <v>0.10158763844966795</v>
      </c>
      <c r="AW19" s="62">
        <v>0.10158763844966795</v>
      </c>
      <c r="AX19" s="33"/>
      <c r="AY19" s="33"/>
      <c r="AZ19" s="33"/>
      <c r="BA19" s="33"/>
      <c r="BB19" s="33"/>
      <c r="BC19" s="33"/>
      <c r="BD19" s="33"/>
    </row>
    <row r="20" spans="1:56" x14ac:dyDescent="0.3">
      <c r="A20" s="182"/>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320</v>
      </c>
      <c r="C25" s="8"/>
      <c r="D25" s="9" t="s">
        <v>40</v>
      </c>
      <c r="E25" s="67">
        <f>SUM(E19:E24)</f>
        <v>0</v>
      </c>
      <c r="F25" s="67">
        <f t="shared" ref="F25:BD25" si="1">SUM(F19:F24)</f>
        <v>2.9182372622426796E-3</v>
      </c>
      <c r="G25" s="67">
        <f t="shared" si="1"/>
        <v>6.3600192328960442E-3</v>
      </c>
      <c r="H25" s="67">
        <f t="shared" si="1"/>
        <v>1.0797698425046034E-2</v>
      </c>
      <c r="I25" s="67">
        <f t="shared" si="1"/>
        <v>1.5889734030454312E-2</v>
      </c>
      <c r="J25" s="67">
        <f t="shared" si="1"/>
        <v>2.2085175138482498E-2</v>
      </c>
      <c r="K25" s="67">
        <f t="shared" si="1"/>
        <v>2.9733881391665801E-2</v>
      </c>
      <c r="L25" s="67">
        <f t="shared" si="1"/>
        <v>3.8993513216707174E-2</v>
      </c>
      <c r="M25" s="67">
        <f t="shared" si="1"/>
        <v>5.006822347023375E-2</v>
      </c>
      <c r="N25" s="67">
        <f t="shared" si="1"/>
        <v>5.6250607141114253E-2</v>
      </c>
      <c r="O25" s="67">
        <f t="shared" si="1"/>
        <v>6.2851688097817257E-2</v>
      </c>
      <c r="P25" s="67">
        <f t="shared" si="1"/>
        <v>6.9885343033321015E-2</v>
      </c>
      <c r="Q25" s="67">
        <f t="shared" si="1"/>
        <v>7.7365465033557387E-2</v>
      </c>
      <c r="R25" s="67">
        <f t="shared" si="1"/>
        <v>8.5179213031312068E-2</v>
      </c>
      <c r="S25" s="67">
        <f t="shared" si="1"/>
        <v>9.1801630160639192E-2</v>
      </c>
      <c r="T25" s="67">
        <f t="shared" si="1"/>
        <v>9.5524487148655413E-2</v>
      </c>
      <c r="U25" s="67">
        <f t="shared" si="1"/>
        <v>9.9169906842571376E-2</v>
      </c>
      <c r="V25" s="67">
        <f t="shared" si="1"/>
        <v>0.1009801433557284</v>
      </c>
      <c r="W25" s="67">
        <f t="shared" si="1"/>
        <v>0.10146539922439618</v>
      </c>
      <c r="X25" s="67">
        <f t="shared" si="1"/>
        <v>0.10158763844966795</v>
      </c>
      <c r="Y25" s="67">
        <f t="shared" si="1"/>
        <v>0.10158763844966795</v>
      </c>
      <c r="Z25" s="67">
        <f t="shared" si="1"/>
        <v>0.10158763844966795</v>
      </c>
      <c r="AA25" s="67">
        <f t="shared" si="1"/>
        <v>0.10158763844966795</v>
      </c>
      <c r="AB25" s="67">
        <f t="shared" si="1"/>
        <v>0.10158763844966795</v>
      </c>
      <c r="AC25" s="67">
        <f t="shared" si="1"/>
        <v>0.10158763844966795</v>
      </c>
      <c r="AD25" s="67">
        <f t="shared" si="1"/>
        <v>0.10158763844966795</v>
      </c>
      <c r="AE25" s="67">
        <f t="shared" si="1"/>
        <v>0.10158763844966795</v>
      </c>
      <c r="AF25" s="67">
        <f t="shared" si="1"/>
        <v>0.10158763844966795</v>
      </c>
      <c r="AG25" s="67">
        <f t="shared" si="1"/>
        <v>0.10158763844966795</v>
      </c>
      <c r="AH25" s="67">
        <f t="shared" si="1"/>
        <v>0.10158763844966795</v>
      </c>
      <c r="AI25" s="67">
        <f t="shared" si="1"/>
        <v>0.10158763844966795</v>
      </c>
      <c r="AJ25" s="67">
        <f t="shared" si="1"/>
        <v>0.10158763844966795</v>
      </c>
      <c r="AK25" s="67">
        <f t="shared" si="1"/>
        <v>0.10158763844966795</v>
      </c>
      <c r="AL25" s="67">
        <f t="shared" si="1"/>
        <v>0.10158763844966795</v>
      </c>
      <c r="AM25" s="67">
        <f t="shared" si="1"/>
        <v>0.10158763844966795</v>
      </c>
      <c r="AN25" s="67">
        <f t="shared" si="1"/>
        <v>0.10158763844966795</v>
      </c>
      <c r="AO25" s="67">
        <f t="shared" si="1"/>
        <v>0.10158763844966795</v>
      </c>
      <c r="AP25" s="67">
        <f t="shared" si="1"/>
        <v>0.10158763844966795</v>
      </c>
      <c r="AQ25" s="67">
        <f t="shared" si="1"/>
        <v>0.10158763844966795</v>
      </c>
      <c r="AR25" s="67">
        <f t="shared" si="1"/>
        <v>0.10158763844966795</v>
      </c>
      <c r="AS25" s="67">
        <f t="shared" si="1"/>
        <v>0.10158763844966795</v>
      </c>
      <c r="AT25" s="67">
        <f t="shared" si="1"/>
        <v>0.10158763844966795</v>
      </c>
      <c r="AU25" s="67">
        <f t="shared" si="1"/>
        <v>0.10158763844966795</v>
      </c>
      <c r="AV25" s="67">
        <f t="shared" si="1"/>
        <v>0.10158763844966795</v>
      </c>
      <c r="AW25" s="67">
        <f t="shared" si="1"/>
        <v>0.10158763844966795</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-0.52429999999999999</v>
      </c>
      <c r="F26" s="59">
        <f t="shared" ref="F26:BD26" si="2">F18+F25</f>
        <v>-0.47308176273775732</v>
      </c>
      <c r="G26" s="59">
        <f t="shared" si="2"/>
        <v>-0.50753998076710394</v>
      </c>
      <c r="H26" s="59">
        <f t="shared" si="2"/>
        <v>-0.454702301574954</v>
      </c>
      <c r="I26" s="59">
        <f t="shared" si="2"/>
        <v>-0.48711026596954571</v>
      </c>
      <c r="J26" s="59">
        <f t="shared" si="2"/>
        <v>-0.47561482486151746</v>
      </c>
      <c r="K26" s="59">
        <f t="shared" si="2"/>
        <v>-0.46256611860833419</v>
      </c>
      <c r="L26" s="59">
        <f t="shared" si="2"/>
        <v>-0.44770648678329283</v>
      </c>
      <c r="M26" s="59">
        <f t="shared" si="2"/>
        <v>5.006822347023375E-2</v>
      </c>
      <c r="N26" s="59">
        <f t="shared" si="2"/>
        <v>5.6250607141114253E-2</v>
      </c>
      <c r="O26" s="59">
        <f t="shared" si="2"/>
        <v>6.2851688097817257E-2</v>
      </c>
      <c r="P26" s="59">
        <f t="shared" si="2"/>
        <v>6.9885343033321015E-2</v>
      </c>
      <c r="Q26" s="59">
        <f t="shared" si="2"/>
        <v>7.7365465033557387E-2</v>
      </c>
      <c r="R26" s="59">
        <f t="shared" si="2"/>
        <v>8.5179213031312068E-2</v>
      </c>
      <c r="S26" s="59">
        <f t="shared" si="2"/>
        <v>9.1801630160639192E-2</v>
      </c>
      <c r="T26" s="59">
        <f t="shared" si="2"/>
        <v>9.5524487148655413E-2</v>
      </c>
      <c r="U26" s="59">
        <f t="shared" si="2"/>
        <v>9.9169906842571376E-2</v>
      </c>
      <c r="V26" s="59">
        <f t="shared" si="2"/>
        <v>0.1009801433557284</v>
      </c>
      <c r="W26" s="59">
        <f t="shared" si="2"/>
        <v>0.10146539922439618</v>
      </c>
      <c r="X26" s="59">
        <f t="shared" si="2"/>
        <v>0.10158763844966795</v>
      </c>
      <c r="Y26" s="59">
        <f t="shared" si="2"/>
        <v>0.10158763844966795</v>
      </c>
      <c r="Z26" s="59">
        <f t="shared" si="2"/>
        <v>0.10158763844966795</v>
      </c>
      <c r="AA26" s="59">
        <f t="shared" si="2"/>
        <v>0.10158763844966795</v>
      </c>
      <c r="AB26" s="59">
        <f t="shared" si="2"/>
        <v>0.10158763844966795</v>
      </c>
      <c r="AC26" s="59">
        <f t="shared" si="2"/>
        <v>0.10158763844966795</v>
      </c>
      <c r="AD26" s="59">
        <f t="shared" si="2"/>
        <v>0.10158763844966795</v>
      </c>
      <c r="AE26" s="59">
        <f t="shared" si="2"/>
        <v>0.10158763844966795</v>
      </c>
      <c r="AF26" s="59">
        <f t="shared" si="2"/>
        <v>0.10158763844966795</v>
      </c>
      <c r="AG26" s="59">
        <f t="shared" si="2"/>
        <v>0.10158763844966795</v>
      </c>
      <c r="AH26" s="59">
        <f t="shared" si="2"/>
        <v>0.10158763844966795</v>
      </c>
      <c r="AI26" s="59">
        <f t="shared" si="2"/>
        <v>0.10158763844966795</v>
      </c>
      <c r="AJ26" s="59">
        <f t="shared" si="2"/>
        <v>0.10158763844966795</v>
      </c>
      <c r="AK26" s="59">
        <f t="shared" si="2"/>
        <v>0.10158763844966795</v>
      </c>
      <c r="AL26" s="59">
        <f t="shared" si="2"/>
        <v>0.10158763844966795</v>
      </c>
      <c r="AM26" s="59">
        <f t="shared" si="2"/>
        <v>0.10158763844966795</v>
      </c>
      <c r="AN26" s="59">
        <f t="shared" si="2"/>
        <v>0.10158763844966795</v>
      </c>
      <c r="AO26" s="59">
        <f t="shared" si="2"/>
        <v>0.10158763844966795</v>
      </c>
      <c r="AP26" s="59">
        <f t="shared" si="2"/>
        <v>0.10158763844966795</v>
      </c>
      <c r="AQ26" s="59">
        <f t="shared" si="2"/>
        <v>0.10158763844966795</v>
      </c>
      <c r="AR26" s="59">
        <f t="shared" si="2"/>
        <v>0.10158763844966795</v>
      </c>
      <c r="AS26" s="59">
        <f t="shared" si="2"/>
        <v>0.10158763844966795</v>
      </c>
      <c r="AT26" s="59">
        <f t="shared" si="2"/>
        <v>0.10158763844966795</v>
      </c>
      <c r="AU26" s="59">
        <f t="shared" si="2"/>
        <v>0.10158763844966795</v>
      </c>
      <c r="AV26" s="59">
        <f t="shared" si="2"/>
        <v>0.10158763844966795</v>
      </c>
      <c r="AW26" s="59">
        <f t="shared" si="2"/>
        <v>0.10158763844966795</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-0.41944000000000004</v>
      </c>
      <c r="F28" s="34">
        <f t="shared" ref="F28:AW28" si="4">F26*F27</f>
        <v>-0.37846541019020585</v>
      </c>
      <c r="G28" s="34">
        <f t="shared" si="4"/>
        <v>-0.40603198461368317</v>
      </c>
      <c r="H28" s="34">
        <f t="shared" si="4"/>
        <v>-0.36376184125996325</v>
      </c>
      <c r="I28" s="34">
        <f t="shared" si="4"/>
        <v>-0.38968821277563659</v>
      </c>
      <c r="J28" s="34">
        <f t="shared" si="4"/>
        <v>-0.38049185988921397</v>
      </c>
      <c r="K28" s="34">
        <f t="shared" si="4"/>
        <v>-0.37005289488666737</v>
      </c>
      <c r="L28" s="34">
        <f t="shared" si="4"/>
        <v>-0.35816518942663428</v>
      </c>
      <c r="M28" s="34">
        <f t="shared" si="4"/>
        <v>4.0054578776187004E-2</v>
      </c>
      <c r="N28" s="34">
        <f t="shared" si="4"/>
        <v>4.5000485712891405E-2</v>
      </c>
      <c r="O28" s="34">
        <f t="shared" si="4"/>
        <v>5.0281350478253807E-2</v>
      </c>
      <c r="P28" s="34">
        <f t="shared" si="4"/>
        <v>5.5908274426656815E-2</v>
      </c>
      <c r="Q28" s="34">
        <f t="shared" si="4"/>
        <v>6.1892372026845915E-2</v>
      </c>
      <c r="R28" s="34">
        <f t="shared" si="4"/>
        <v>6.8143370425049657E-2</v>
      </c>
      <c r="S28" s="34">
        <f t="shared" si="4"/>
        <v>7.3441304128511353E-2</v>
      </c>
      <c r="T28" s="34">
        <f t="shared" si="4"/>
        <v>7.6419589718924333E-2</v>
      </c>
      <c r="U28" s="34">
        <f t="shared" si="4"/>
        <v>7.9335925474057101E-2</v>
      </c>
      <c r="V28" s="34">
        <f t="shared" si="4"/>
        <v>8.0784114684582728E-2</v>
      </c>
      <c r="W28" s="34">
        <f t="shared" si="4"/>
        <v>8.1172319379516952E-2</v>
      </c>
      <c r="X28" s="34">
        <f t="shared" si="4"/>
        <v>8.1270110759734365E-2</v>
      </c>
      <c r="Y28" s="34">
        <f t="shared" si="4"/>
        <v>8.1270110759734365E-2</v>
      </c>
      <c r="Z28" s="34">
        <f t="shared" si="4"/>
        <v>8.1270110759734365E-2</v>
      </c>
      <c r="AA28" s="34">
        <f t="shared" si="4"/>
        <v>8.1270110759734365E-2</v>
      </c>
      <c r="AB28" s="34">
        <f t="shared" si="4"/>
        <v>8.1270110759734365E-2</v>
      </c>
      <c r="AC28" s="34">
        <f t="shared" si="4"/>
        <v>8.1270110759734365E-2</v>
      </c>
      <c r="AD28" s="34">
        <f t="shared" si="4"/>
        <v>8.1270110759734365E-2</v>
      </c>
      <c r="AE28" s="34">
        <f t="shared" si="4"/>
        <v>8.1270110759734365E-2</v>
      </c>
      <c r="AF28" s="34">
        <f t="shared" si="4"/>
        <v>8.1270110759734365E-2</v>
      </c>
      <c r="AG28" s="34">
        <f t="shared" si="4"/>
        <v>8.1270110759734365E-2</v>
      </c>
      <c r="AH28" s="34">
        <f t="shared" si="4"/>
        <v>8.1270110759734365E-2</v>
      </c>
      <c r="AI28" s="34">
        <f t="shared" si="4"/>
        <v>8.1270110759734365E-2</v>
      </c>
      <c r="AJ28" s="34">
        <f t="shared" si="4"/>
        <v>8.1270110759734365E-2</v>
      </c>
      <c r="AK28" s="34">
        <f t="shared" si="4"/>
        <v>8.1270110759734365E-2</v>
      </c>
      <c r="AL28" s="34">
        <f t="shared" si="4"/>
        <v>8.1270110759734365E-2</v>
      </c>
      <c r="AM28" s="34">
        <f t="shared" si="4"/>
        <v>8.1270110759734365E-2</v>
      </c>
      <c r="AN28" s="34">
        <f t="shared" si="4"/>
        <v>8.1270110759734365E-2</v>
      </c>
      <c r="AO28" s="34">
        <f t="shared" si="4"/>
        <v>8.1270110759734365E-2</v>
      </c>
      <c r="AP28" s="34">
        <f t="shared" si="4"/>
        <v>8.1270110759734365E-2</v>
      </c>
      <c r="AQ28" s="34">
        <f t="shared" si="4"/>
        <v>8.1270110759734365E-2</v>
      </c>
      <c r="AR28" s="34">
        <f t="shared" si="4"/>
        <v>8.1270110759734365E-2</v>
      </c>
      <c r="AS28" s="34">
        <f t="shared" si="4"/>
        <v>8.1270110759734365E-2</v>
      </c>
      <c r="AT28" s="34">
        <f t="shared" si="4"/>
        <v>8.1270110759734365E-2</v>
      </c>
      <c r="AU28" s="34">
        <f t="shared" si="4"/>
        <v>8.1270110759734365E-2</v>
      </c>
      <c r="AV28" s="34">
        <f t="shared" si="4"/>
        <v>8.1270110759734365E-2</v>
      </c>
      <c r="AW28" s="34">
        <f t="shared" si="4"/>
        <v>8.1270110759734365E-2</v>
      </c>
      <c r="AX28" s="34"/>
      <c r="AY28" s="34"/>
      <c r="AZ28" s="34"/>
      <c r="BA28" s="34"/>
      <c r="BB28" s="34"/>
      <c r="BC28" s="34"/>
      <c r="BD28" s="34"/>
    </row>
    <row r="29" spans="1:56" x14ac:dyDescent="0.3">
      <c r="A29" s="115"/>
      <c r="B29" s="9" t="s">
        <v>92</v>
      </c>
      <c r="C29" s="11" t="s">
        <v>44</v>
      </c>
      <c r="D29" s="9" t="s">
        <v>40</v>
      </c>
      <c r="E29" s="34">
        <f>E26-E28</f>
        <v>-0.10485999999999995</v>
      </c>
      <c r="F29" s="34">
        <f t="shared" ref="F29:AW29" si="5">F26-F28</f>
        <v>-9.4616352547551463E-2</v>
      </c>
      <c r="G29" s="34">
        <f t="shared" si="5"/>
        <v>-0.10150799615342077</v>
      </c>
      <c r="H29" s="34">
        <f t="shared" si="5"/>
        <v>-9.0940460314990756E-2</v>
      </c>
      <c r="I29" s="34">
        <f t="shared" si="5"/>
        <v>-9.7422053193909119E-2</v>
      </c>
      <c r="J29" s="34">
        <f t="shared" si="5"/>
        <v>-9.5122964972303492E-2</v>
      </c>
      <c r="K29" s="34">
        <f t="shared" si="5"/>
        <v>-9.2513223721666815E-2</v>
      </c>
      <c r="L29" s="34">
        <f t="shared" si="5"/>
        <v>-8.9541297356658556E-2</v>
      </c>
      <c r="M29" s="34">
        <f t="shared" si="5"/>
        <v>1.0013644694046746E-2</v>
      </c>
      <c r="N29" s="34">
        <f t="shared" si="5"/>
        <v>1.1250121428222848E-2</v>
      </c>
      <c r="O29" s="34">
        <f t="shared" si="5"/>
        <v>1.257033761956345E-2</v>
      </c>
      <c r="P29" s="34">
        <f t="shared" si="5"/>
        <v>1.39770686066642E-2</v>
      </c>
      <c r="Q29" s="34">
        <f t="shared" si="5"/>
        <v>1.5473093006711472E-2</v>
      </c>
      <c r="R29" s="34">
        <f t="shared" si="5"/>
        <v>1.7035842606262411E-2</v>
      </c>
      <c r="S29" s="34">
        <f t="shared" si="5"/>
        <v>1.8360326032127838E-2</v>
      </c>
      <c r="T29" s="34">
        <f t="shared" si="5"/>
        <v>1.910489742973108E-2</v>
      </c>
      <c r="U29" s="34">
        <f t="shared" si="5"/>
        <v>1.9833981368514275E-2</v>
      </c>
      <c r="V29" s="34">
        <f t="shared" si="5"/>
        <v>2.0196028671145672E-2</v>
      </c>
      <c r="W29" s="34">
        <f t="shared" si="5"/>
        <v>2.0293079844879228E-2</v>
      </c>
      <c r="X29" s="34">
        <f t="shared" si="5"/>
        <v>2.0317527689933584E-2</v>
      </c>
      <c r="Y29" s="34">
        <f t="shared" si="5"/>
        <v>2.0317527689933584E-2</v>
      </c>
      <c r="Z29" s="34">
        <f t="shared" si="5"/>
        <v>2.0317527689933584E-2</v>
      </c>
      <c r="AA29" s="34">
        <f t="shared" si="5"/>
        <v>2.0317527689933584E-2</v>
      </c>
      <c r="AB29" s="34">
        <f t="shared" si="5"/>
        <v>2.0317527689933584E-2</v>
      </c>
      <c r="AC29" s="34">
        <f t="shared" si="5"/>
        <v>2.0317527689933584E-2</v>
      </c>
      <c r="AD29" s="34">
        <f t="shared" si="5"/>
        <v>2.0317527689933584E-2</v>
      </c>
      <c r="AE29" s="34">
        <f t="shared" si="5"/>
        <v>2.0317527689933584E-2</v>
      </c>
      <c r="AF29" s="34">
        <f t="shared" si="5"/>
        <v>2.0317527689933584E-2</v>
      </c>
      <c r="AG29" s="34">
        <f t="shared" si="5"/>
        <v>2.0317527689933584E-2</v>
      </c>
      <c r="AH29" s="34">
        <f t="shared" si="5"/>
        <v>2.0317527689933584E-2</v>
      </c>
      <c r="AI29" s="34">
        <f t="shared" si="5"/>
        <v>2.0317527689933584E-2</v>
      </c>
      <c r="AJ29" s="34">
        <f t="shared" si="5"/>
        <v>2.0317527689933584E-2</v>
      </c>
      <c r="AK29" s="34">
        <f t="shared" si="5"/>
        <v>2.0317527689933584E-2</v>
      </c>
      <c r="AL29" s="34">
        <f t="shared" si="5"/>
        <v>2.0317527689933584E-2</v>
      </c>
      <c r="AM29" s="34">
        <f t="shared" si="5"/>
        <v>2.0317527689933584E-2</v>
      </c>
      <c r="AN29" s="34">
        <f t="shared" si="5"/>
        <v>2.0317527689933584E-2</v>
      </c>
      <c r="AO29" s="34">
        <f t="shared" si="5"/>
        <v>2.0317527689933584E-2</v>
      </c>
      <c r="AP29" s="34">
        <f t="shared" si="5"/>
        <v>2.0317527689933584E-2</v>
      </c>
      <c r="AQ29" s="34">
        <f t="shared" si="5"/>
        <v>2.0317527689933584E-2</v>
      </c>
      <c r="AR29" s="34">
        <f t="shared" si="5"/>
        <v>2.0317527689933584E-2</v>
      </c>
      <c r="AS29" s="34">
        <f t="shared" si="5"/>
        <v>2.0317527689933584E-2</v>
      </c>
      <c r="AT29" s="34">
        <f t="shared" si="5"/>
        <v>2.0317527689933584E-2</v>
      </c>
      <c r="AU29" s="34">
        <f t="shared" si="5"/>
        <v>2.0317527689933584E-2</v>
      </c>
      <c r="AV29" s="34">
        <f t="shared" si="5"/>
        <v>2.0317527689933584E-2</v>
      </c>
      <c r="AW29" s="34">
        <f t="shared" si="5"/>
        <v>2.0317527689933584E-2</v>
      </c>
      <c r="AX29" s="34"/>
      <c r="AY29" s="34"/>
      <c r="AZ29" s="34"/>
      <c r="BA29" s="34"/>
      <c r="BB29" s="34"/>
      <c r="BC29" s="34"/>
      <c r="BD29" s="34"/>
    </row>
    <row r="30" spans="1:56" ht="16.5" hidden="1" customHeight="1" outlineLevel="1" x14ac:dyDescent="0.35">
      <c r="A30" s="115"/>
      <c r="B30" s="9" t="s">
        <v>1</v>
      </c>
      <c r="C30" s="11" t="s">
        <v>53</v>
      </c>
      <c r="D30" s="9" t="s">
        <v>40</v>
      </c>
      <c r="F30" s="34">
        <f>$E$28/'Fixed data'!$C$7</f>
        <v>-9.320888888888889E-3</v>
      </c>
      <c r="G30" s="34">
        <f>$E$28/'Fixed data'!$C$7</f>
        <v>-9.320888888888889E-3</v>
      </c>
      <c r="H30" s="34">
        <f>$E$28/'Fixed data'!$C$7</f>
        <v>-9.320888888888889E-3</v>
      </c>
      <c r="I30" s="34">
        <f>$E$28/'Fixed data'!$C$7</f>
        <v>-9.320888888888889E-3</v>
      </c>
      <c r="J30" s="34">
        <f>$E$28/'Fixed data'!$C$7</f>
        <v>-9.320888888888889E-3</v>
      </c>
      <c r="K30" s="34">
        <f>$E$28/'Fixed data'!$C$7</f>
        <v>-9.320888888888889E-3</v>
      </c>
      <c r="L30" s="34">
        <f>$E$28/'Fixed data'!$C$7</f>
        <v>-9.320888888888889E-3</v>
      </c>
      <c r="M30" s="34">
        <f>$E$28/'Fixed data'!$C$7</f>
        <v>-9.320888888888889E-3</v>
      </c>
      <c r="N30" s="34">
        <f>$E$28/'Fixed data'!$C$7</f>
        <v>-9.320888888888889E-3</v>
      </c>
      <c r="O30" s="34">
        <f>$E$28/'Fixed data'!$C$7</f>
        <v>-9.320888888888889E-3</v>
      </c>
      <c r="P30" s="34">
        <f>$E$28/'Fixed data'!$C$7</f>
        <v>-9.320888888888889E-3</v>
      </c>
      <c r="Q30" s="34">
        <f>$E$28/'Fixed data'!$C$7</f>
        <v>-9.320888888888889E-3</v>
      </c>
      <c r="R30" s="34">
        <f>$E$28/'Fixed data'!$C$7</f>
        <v>-9.320888888888889E-3</v>
      </c>
      <c r="S30" s="34">
        <f>$E$28/'Fixed data'!$C$7</f>
        <v>-9.320888888888889E-3</v>
      </c>
      <c r="T30" s="34">
        <f>$E$28/'Fixed data'!$C$7</f>
        <v>-9.320888888888889E-3</v>
      </c>
      <c r="U30" s="34">
        <f>$E$28/'Fixed data'!$C$7</f>
        <v>-9.320888888888889E-3</v>
      </c>
      <c r="V30" s="34">
        <f>$E$28/'Fixed data'!$C$7</f>
        <v>-9.320888888888889E-3</v>
      </c>
      <c r="W30" s="34">
        <f>$E$28/'Fixed data'!$C$7</f>
        <v>-9.320888888888889E-3</v>
      </c>
      <c r="X30" s="34">
        <f>$E$28/'Fixed data'!$C$7</f>
        <v>-9.320888888888889E-3</v>
      </c>
      <c r="Y30" s="34">
        <f>$E$28/'Fixed data'!$C$7</f>
        <v>-9.320888888888889E-3</v>
      </c>
      <c r="Z30" s="34">
        <f>$E$28/'Fixed data'!$C$7</f>
        <v>-9.320888888888889E-3</v>
      </c>
      <c r="AA30" s="34">
        <f>$E$28/'Fixed data'!$C$7</f>
        <v>-9.320888888888889E-3</v>
      </c>
      <c r="AB30" s="34">
        <f>$E$28/'Fixed data'!$C$7</f>
        <v>-9.320888888888889E-3</v>
      </c>
      <c r="AC30" s="34">
        <f>$E$28/'Fixed data'!$C$7</f>
        <v>-9.320888888888889E-3</v>
      </c>
      <c r="AD30" s="34">
        <f>$E$28/'Fixed data'!$C$7</f>
        <v>-9.320888888888889E-3</v>
      </c>
      <c r="AE30" s="34">
        <f>$E$28/'Fixed data'!$C$7</f>
        <v>-9.320888888888889E-3</v>
      </c>
      <c r="AF30" s="34">
        <f>$E$28/'Fixed data'!$C$7</f>
        <v>-9.320888888888889E-3</v>
      </c>
      <c r="AG30" s="34">
        <f>$E$28/'Fixed data'!$C$7</f>
        <v>-9.320888888888889E-3</v>
      </c>
      <c r="AH30" s="34">
        <f>$E$28/'Fixed data'!$C$7</f>
        <v>-9.320888888888889E-3</v>
      </c>
      <c r="AI30" s="34">
        <f>$E$28/'Fixed data'!$C$7</f>
        <v>-9.320888888888889E-3</v>
      </c>
      <c r="AJ30" s="34">
        <f>$E$28/'Fixed data'!$C$7</f>
        <v>-9.320888888888889E-3</v>
      </c>
      <c r="AK30" s="34">
        <f>$E$28/'Fixed data'!$C$7</f>
        <v>-9.320888888888889E-3</v>
      </c>
      <c r="AL30" s="34">
        <f>$E$28/'Fixed data'!$C$7</f>
        <v>-9.320888888888889E-3</v>
      </c>
      <c r="AM30" s="34">
        <f>$E$28/'Fixed data'!$C$7</f>
        <v>-9.320888888888889E-3</v>
      </c>
      <c r="AN30" s="34">
        <f>$E$28/'Fixed data'!$C$7</f>
        <v>-9.320888888888889E-3</v>
      </c>
      <c r="AO30" s="34">
        <f>$E$28/'Fixed data'!$C$7</f>
        <v>-9.320888888888889E-3</v>
      </c>
      <c r="AP30" s="34">
        <f>$E$28/'Fixed data'!$C$7</f>
        <v>-9.320888888888889E-3</v>
      </c>
      <c r="AQ30" s="34">
        <f>$E$28/'Fixed data'!$C$7</f>
        <v>-9.320888888888889E-3</v>
      </c>
      <c r="AR30" s="34">
        <f>$E$28/'Fixed data'!$C$7</f>
        <v>-9.320888888888889E-3</v>
      </c>
      <c r="AS30" s="34">
        <f>$E$28/'Fixed data'!$C$7</f>
        <v>-9.320888888888889E-3</v>
      </c>
      <c r="AT30" s="34">
        <f>$E$28/'Fixed data'!$C$7</f>
        <v>-9.320888888888889E-3</v>
      </c>
      <c r="AU30" s="34">
        <f>$E$28/'Fixed data'!$C$7</f>
        <v>-9.320888888888889E-3</v>
      </c>
      <c r="AV30" s="34">
        <f>$E$28/'Fixed data'!$C$7</f>
        <v>-9.320888888888889E-3</v>
      </c>
      <c r="AW30" s="34">
        <f>$E$28/'Fixed data'!$C$7</f>
        <v>-9.320888888888889E-3</v>
      </c>
      <c r="AX30" s="34">
        <f>$E$28/'Fixed data'!$C$7</f>
        <v>-9.320888888888889E-3</v>
      </c>
      <c r="AY30" s="34"/>
      <c r="AZ30" s="34"/>
      <c r="BA30" s="34"/>
      <c r="BB30" s="34"/>
      <c r="BC30" s="34"/>
      <c r="BD30" s="34"/>
    </row>
    <row r="31" spans="1:56" ht="16.5" hidden="1" customHeight="1" outlineLevel="1" x14ac:dyDescent="0.35">
      <c r="A31" s="115"/>
      <c r="B31" s="9" t="s">
        <v>2</v>
      </c>
      <c r="C31" s="11" t="s">
        <v>54</v>
      </c>
      <c r="D31" s="9" t="s">
        <v>40</v>
      </c>
      <c r="F31" s="34"/>
      <c r="G31" s="34">
        <f>$F$28/'Fixed data'!$C$7</f>
        <v>-8.410342448671242E-3</v>
      </c>
      <c r="H31" s="34">
        <f>$F$28/'Fixed data'!$C$7</f>
        <v>-8.410342448671242E-3</v>
      </c>
      <c r="I31" s="34">
        <f>$F$28/'Fixed data'!$C$7</f>
        <v>-8.410342448671242E-3</v>
      </c>
      <c r="J31" s="34">
        <f>$F$28/'Fixed data'!$C$7</f>
        <v>-8.410342448671242E-3</v>
      </c>
      <c r="K31" s="34">
        <f>$F$28/'Fixed data'!$C$7</f>
        <v>-8.410342448671242E-3</v>
      </c>
      <c r="L31" s="34">
        <f>$F$28/'Fixed data'!$C$7</f>
        <v>-8.410342448671242E-3</v>
      </c>
      <c r="M31" s="34">
        <f>$F$28/'Fixed data'!$C$7</f>
        <v>-8.410342448671242E-3</v>
      </c>
      <c r="N31" s="34">
        <f>$F$28/'Fixed data'!$C$7</f>
        <v>-8.410342448671242E-3</v>
      </c>
      <c r="O31" s="34">
        <f>$F$28/'Fixed data'!$C$7</f>
        <v>-8.410342448671242E-3</v>
      </c>
      <c r="P31" s="34">
        <f>$F$28/'Fixed data'!$C$7</f>
        <v>-8.410342448671242E-3</v>
      </c>
      <c r="Q31" s="34">
        <f>$F$28/'Fixed data'!$C$7</f>
        <v>-8.410342448671242E-3</v>
      </c>
      <c r="R31" s="34">
        <f>$F$28/'Fixed data'!$C$7</f>
        <v>-8.410342448671242E-3</v>
      </c>
      <c r="S31" s="34">
        <f>$F$28/'Fixed data'!$C$7</f>
        <v>-8.410342448671242E-3</v>
      </c>
      <c r="T31" s="34">
        <f>$F$28/'Fixed data'!$C$7</f>
        <v>-8.410342448671242E-3</v>
      </c>
      <c r="U31" s="34">
        <f>$F$28/'Fixed data'!$C$7</f>
        <v>-8.410342448671242E-3</v>
      </c>
      <c r="V31" s="34">
        <f>$F$28/'Fixed data'!$C$7</f>
        <v>-8.410342448671242E-3</v>
      </c>
      <c r="W31" s="34">
        <f>$F$28/'Fixed data'!$C$7</f>
        <v>-8.410342448671242E-3</v>
      </c>
      <c r="X31" s="34">
        <f>$F$28/'Fixed data'!$C$7</f>
        <v>-8.410342448671242E-3</v>
      </c>
      <c r="Y31" s="34">
        <f>$F$28/'Fixed data'!$C$7</f>
        <v>-8.410342448671242E-3</v>
      </c>
      <c r="Z31" s="34">
        <f>$F$28/'Fixed data'!$C$7</f>
        <v>-8.410342448671242E-3</v>
      </c>
      <c r="AA31" s="34">
        <f>$F$28/'Fixed data'!$C$7</f>
        <v>-8.410342448671242E-3</v>
      </c>
      <c r="AB31" s="34">
        <f>$F$28/'Fixed data'!$C$7</f>
        <v>-8.410342448671242E-3</v>
      </c>
      <c r="AC31" s="34">
        <f>$F$28/'Fixed data'!$C$7</f>
        <v>-8.410342448671242E-3</v>
      </c>
      <c r="AD31" s="34">
        <f>$F$28/'Fixed data'!$C$7</f>
        <v>-8.410342448671242E-3</v>
      </c>
      <c r="AE31" s="34">
        <f>$F$28/'Fixed data'!$C$7</f>
        <v>-8.410342448671242E-3</v>
      </c>
      <c r="AF31" s="34">
        <f>$F$28/'Fixed data'!$C$7</f>
        <v>-8.410342448671242E-3</v>
      </c>
      <c r="AG31" s="34">
        <f>$F$28/'Fixed data'!$C$7</f>
        <v>-8.410342448671242E-3</v>
      </c>
      <c r="AH31" s="34">
        <f>$F$28/'Fixed data'!$C$7</f>
        <v>-8.410342448671242E-3</v>
      </c>
      <c r="AI31" s="34">
        <f>$F$28/'Fixed data'!$C$7</f>
        <v>-8.410342448671242E-3</v>
      </c>
      <c r="AJ31" s="34">
        <f>$F$28/'Fixed data'!$C$7</f>
        <v>-8.410342448671242E-3</v>
      </c>
      <c r="AK31" s="34">
        <f>$F$28/'Fixed data'!$C$7</f>
        <v>-8.410342448671242E-3</v>
      </c>
      <c r="AL31" s="34">
        <f>$F$28/'Fixed data'!$C$7</f>
        <v>-8.410342448671242E-3</v>
      </c>
      <c r="AM31" s="34">
        <f>$F$28/'Fixed data'!$C$7</f>
        <v>-8.410342448671242E-3</v>
      </c>
      <c r="AN31" s="34">
        <f>$F$28/'Fixed data'!$C$7</f>
        <v>-8.410342448671242E-3</v>
      </c>
      <c r="AO31" s="34">
        <f>$F$28/'Fixed data'!$C$7</f>
        <v>-8.410342448671242E-3</v>
      </c>
      <c r="AP31" s="34">
        <f>$F$28/'Fixed data'!$C$7</f>
        <v>-8.410342448671242E-3</v>
      </c>
      <c r="AQ31" s="34">
        <f>$F$28/'Fixed data'!$C$7</f>
        <v>-8.410342448671242E-3</v>
      </c>
      <c r="AR31" s="34">
        <f>$F$28/'Fixed data'!$C$7</f>
        <v>-8.410342448671242E-3</v>
      </c>
      <c r="AS31" s="34">
        <f>$F$28/'Fixed data'!$C$7</f>
        <v>-8.410342448671242E-3</v>
      </c>
      <c r="AT31" s="34">
        <f>$F$28/'Fixed data'!$C$7</f>
        <v>-8.410342448671242E-3</v>
      </c>
      <c r="AU31" s="34">
        <f>$F$28/'Fixed data'!$C$7</f>
        <v>-8.410342448671242E-3</v>
      </c>
      <c r="AV31" s="34">
        <f>$F$28/'Fixed data'!$C$7</f>
        <v>-8.410342448671242E-3</v>
      </c>
      <c r="AW31" s="34">
        <f>$F$28/'Fixed data'!$C$7</f>
        <v>-8.410342448671242E-3</v>
      </c>
      <c r="AX31" s="34">
        <f>$F$28/'Fixed data'!$C$7</f>
        <v>-8.410342448671242E-3</v>
      </c>
      <c r="AY31" s="34">
        <f>$F$28/'Fixed data'!$C$7</f>
        <v>-8.410342448671242E-3</v>
      </c>
      <c r="AZ31" s="34"/>
      <c r="BA31" s="34"/>
      <c r="BB31" s="34"/>
      <c r="BC31" s="34"/>
      <c r="BD31" s="34"/>
    </row>
    <row r="32" spans="1:56" ht="16.5" hidden="1" customHeight="1" outlineLevel="1" x14ac:dyDescent="0.35">
      <c r="A32" s="115"/>
      <c r="B32" s="9" t="s">
        <v>3</v>
      </c>
      <c r="C32" s="11" t="s">
        <v>55</v>
      </c>
      <c r="D32" s="9" t="s">
        <v>40</v>
      </c>
      <c r="F32" s="34"/>
      <c r="G32" s="34"/>
      <c r="H32" s="34">
        <f>$G$28/'Fixed data'!$C$7</f>
        <v>-9.0229329914151817E-3</v>
      </c>
      <c r="I32" s="34">
        <f>$G$28/'Fixed data'!$C$7</f>
        <v>-9.0229329914151817E-3</v>
      </c>
      <c r="J32" s="34">
        <f>$G$28/'Fixed data'!$C$7</f>
        <v>-9.0229329914151817E-3</v>
      </c>
      <c r="K32" s="34">
        <f>$G$28/'Fixed data'!$C$7</f>
        <v>-9.0229329914151817E-3</v>
      </c>
      <c r="L32" s="34">
        <f>$G$28/'Fixed data'!$C$7</f>
        <v>-9.0229329914151817E-3</v>
      </c>
      <c r="M32" s="34">
        <f>$G$28/'Fixed data'!$C$7</f>
        <v>-9.0229329914151817E-3</v>
      </c>
      <c r="N32" s="34">
        <f>$G$28/'Fixed data'!$C$7</f>
        <v>-9.0229329914151817E-3</v>
      </c>
      <c r="O32" s="34">
        <f>$G$28/'Fixed data'!$C$7</f>
        <v>-9.0229329914151817E-3</v>
      </c>
      <c r="P32" s="34">
        <f>$G$28/'Fixed data'!$C$7</f>
        <v>-9.0229329914151817E-3</v>
      </c>
      <c r="Q32" s="34">
        <f>$G$28/'Fixed data'!$C$7</f>
        <v>-9.0229329914151817E-3</v>
      </c>
      <c r="R32" s="34">
        <f>$G$28/'Fixed data'!$C$7</f>
        <v>-9.0229329914151817E-3</v>
      </c>
      <c r="S32" s="34">
        <f>$G$28/'Fixed data'!$C$7</f>
        <v>-9.0229329914151817E-3</v>
      </c>
      <c r="T32" s="34">
        <f>$G$28/'Fixed data'!$C$7</f>
        <v>-9.0229329914151817E-3</v>
      </c>
      <c r="U32" s="34">
        <f>$G$28/'Fixed data'!$C$7</f>
        <v>-9.0229329914151817E-3</v>
      </c>
      <c r="V32" s="34">
        <f>$G$28/'Fixed data'!$C$7</f>
        <v>-9.0229329914151817E-3</v>
      </c>
      <c r="W32" s="34">
        <f>$G$28/'Fixed data'!$C$7</f>
        <v>-9.0229329914151817E-3</v>
      </c>
      <c r="X32" s="34">
        <f>$G$28/'Fixed data'!$C$7</f>
        <v>-9.0229329914151817E-3</v>
      </c>
      <c r="Y32" s="34">
        <f>$G$28/'Fixed data'!$C$7</f>
        <v>-9.0229329914151817E-3</v>
      </c>
      <c r="Z32" s="34">
        <f>$G$28/'Fixed data'!$C$7</f>
        <v>-9.0229329914151817E-3</v>
      </c>
      <c r="AA32" s="34">
        <f>$G$28/'Fixed data'!$C$7</f>
        <v>-9.0229329914151817E-3</v>
      </c>
      <c r="AB32" s="34">
        <f>$G$28/'Fixed data'!$C$7</f>
        <v>-9.0229329914151817E-3</v>
      </c>
      <c r="AC32" s="34">
        <f>$G$28/'Fixed data'!$C$7</f>
        <v>-9.0229329914151817E-3</v>
      </c>
      <c r="AD32" s="34">
        <f>$G$28/'Fixed data'!$C$7</f>
        <v>-9.0229329914151817E-3</v>
      </c>
      <c r="AE32" s="34">
        <f>$G$28/'Fixed data'!$C$7</f>
        <v>-9.0229329914151817E-3</v>
      </c>
      <c r="AF32" s="34">
        <f>$G$28/'Fixed data'!$C$7</f>
        <v>-9.0229329914151817E-3</v>
      </c>
      <c r="AG32" s="34">
        <f>$G$28/'Fixed data'!$C$7</f>
        <v>-9.0229329914151817E-3</v>
      </c>
      <c r="AH32" s="34">
        <f>$G$28/'Fixed data'!$C$7</f>
        <v>-9.0229329914151817E-3</v>
      </c>
      <c r="AI32" s="34">
        <f>$G$28/'Fixed data'!$C$7</f>
        <v>-9.0229329914151817E-3</v>
      </c>
      <c r="AJ32" s="34">
        <f>$G$28/'Fixed data'!$C$7</f>
        <v>-9.0229329914151817E-3</v>
      </c>
      <c r="AK32" s="34">
        <f>$G$28/'Fixed data'!$C$7</f>
        <v>-9.0229329914151817E-3</v>
      </c>
      <c r="AL32" s="34">
        <f>$G$28/'Fixed data'!$C$7</f>
        <v>-9.0229329914151817E-3</v>
      </c>
      <c r="AM32" s="34">
        <f>$G$28/'Fixed data'!$C$7</f>
        <v>-9.0229329914151817E-3</v>
      </c>
      <c r="AN32" s="34">
        <f>$G$28/'Fixed data'!$C$7</f>
        <v>-9.0229329914151817E-3</v>
      </c>
      <c r="AO32" s="34">
        <f>$G$28/'Fixed data'!$C$7</f>
        <v>-9.0229329914151817E-3</v>
      </c>
      <c r="AP32" s="34">
        <f>$G$28/'Fixed data'!$C$7</f>
        <v>-9.0229329914151817E-3</v>
      </c>
      <c r="AQ32" s="34">
        <f>$G$28/'Fixed data'!$C$7</f>
        <v>-9.0229329914151817E-3</v>
      </c>
      <c r="AR32" s="34">
        <f>$G$28/'Fixed data'!$C$7</f>
        <v>-9.0229329914151817E-3</v>
      </c>
      <c r="AS32" s="34">
        <f>$G$28/'Fixed data'!$C$7</f>
        <v>-9.0229329914151817E-3</v>
      </c>
      <c r="AT32" s="34">
        <f>$G$28/'Fixed data'!$C$7</f>
        <v>-9.0229329914151817E-3</v>
      </c>
      <c r="AU32" s="34">
        <f>$G$28/'Fixed data'!$C$7</f>
        <v>-9.0229329914151817E-3</v>
      </c>
      <c r="AV32" s="34">
        <f>$G$28/'Fixed data'!$C$7</f>
        <v>-9.0229329914151817E-3</v>
      </c>
      <c r="AW32" s="34">
        <f>$G$28/'Fixed data'!$C$7</f>
        <v>-9.0229329914151817E-3</v>
      </c>
      <c r="AX32" s="34">
        <f>$G$28/'Fixed data'!$C$7</f>
        <v>-9.0229329914151817E-3</v>
      </c>
      <c r="AY32" s="34">
        <f>$G$28/'Fixed data'!$C$7</f>
        <v>-9.0229329914151817E-3</v>
      </c>
      <c r="AZ32" s="34">
        <f>$G$28/'Fixed data'!$C$7</f>
        <v>-9.0229329914151817E-3</v>
      </c>
      <c r="BA32" s="34"/>
      <c r="BB32" s="34"/>
      <c r="BC32" s="34"/>
      <c r="BD32" s="34"/>
    </row>
    <row r="33" spans="1:57" ht="16.5" hidden="1" customHeight="1" outlineLevel="1" x14ac:dyDescent="0.35">
      <c r="A33" s="115"/>
      <c r="B33" s="9" t="s">
        <v>4</v>
      </c>
      <c r="C33" s="11" t="s">
        <v>56</v>
      </c>
      <c r="D33" s="9" t="s">
        <v>40</v>
      </c>
      <c r="F33" s="34"/>
      <c r="G33" s="34"/>
      <c r="H33" s="34"/>
      <c r="I33" s="34">
        <f>$H$28/'Fixed data'!$C$7</f>
        <v>-8.0835964724436278E-3</v>
      </c>
      <c r="J33" s="34">
        <f>$H$28/'Fixed data'!$C$7</f>
        <v>-8.0835964724436278E-3</v>
      </c>
      <c r="K33" s="34">
        <f>$H$28/'Fixed data'!$C$7</f>
        <v>-8.0835964724436278E-3</v>
      </c>
      <c r="L33" s="34">
        <f>$H$28/'Fixed data'!$C$7</f>
        <v>-8.0835964724436278E-3</v>
      </c>
      <c r="M33" s="34">
        <f>$H$28/'Fixed data'!$C$7</f>
        <v>-8.0835964724436278E-3</v>
      </c>
      <c r="N33" s="34">
        <f>$H$28/'Fixed data'!$C$7</f>
        <v>-8.0835964724436278E-3</v>
      </c>
      <c r="O33" s="34">
        <f>$H$28/'Fixed data'!$C$7</f>
        <v>-8.0835964724436278E-3</v>
      </c>
      <c r="P33" s="34">
        <f>$H$28/'Fixed data'!$C$7</f>
        <v>-8.0835964724436278E-3</v>
      </c>
      <c r="Q33" s="34">
        <f>$H$28/'Fixed data'!$C$7</f>
        <v>-8.0835964724436278E-3</v>
      </c>
      <c r="R33" s="34">
        <f>$H$28/'Fixed data'!$C$7</f>
        <v>-8.0835964724436278E-3</v>
      </c>
      <c r="S33" s="34">
        <f>$H$28/'Fixed data'!$C$7</f>
        <v>-8.0835964724436278E-3</v>
      </c>
      <c r="T33" s="34">
        <f>$H$28/'Fixed data'!$C$7</f>
        <v>-8.0835964724436278E-3</v>
      </c>
      <c r="U33" s="34">
        <f>$H$28/'Fixed data'!$C$7</f>
        <v>-8.0835964724436278E-3</v>
      </c>
      <c r="V33" s="34">
        <f>$H$28/'Fixed data'!$C$7</f>
        <v>-8.0835964724436278E-3</v>
      </c>
      <c r="W33" s="34">
        <f>$H$28/'Fixed data'!$C$7</f>
        <v>-8.0835964724436278E-3</v>
      </c>
      <c r="X33" s="34">
        <f>$H$28/'Fixed data'!$C$7</f>
        <v>-8.0835964724436278E-3</v>
      </c>
      <c r="Y33" s="34">
        <f>$H$28/'Fixed data'!$C$7</f>
        <v>-8.0835964724436278E-3</v>
      </c>
      <c r="Z33" s="34">
        <f>$H$28/'Fixed data'!$C$7</f>
        <v>-8.0835964724436278E-3</v>
      </c>
      <c r="AA33" s="34">
        <f>$H$28/'Fixed data'!$C$7</f>
        <v>-8.0835964724436278E-3</v>
      </c>
      <c r="AB33" s="34">
        <f>$H$28/'Fixed data'!$C$7</f>
        <v>-8.0835964724436278E-3</v>
      </c>
      <c r="AC33" s="34">
        <f>$H$28/'Fixed data'!$C$7</f>
        <v>-8.0835964724436278E-3</v>
      </c>
      <c r="AD33" s="34">
        <f>$H$28/'Fixed data'!$C$7</f>
        <v>-8.0835964724436278E-3</v>
      </c>
      <c r="AE33" s="34">
        <f>$H$28/'Fixed data'!$C$7</f>
        <v>-8.0835964724436278E-3</v>
      </c>
      <c r="AF33" s="34">
        <f>$H$28/'Fixed data'!$C$7</f>
        <v>-8.0835964724436278E-3</v>
      </c>
      <c r="AG33" s="34">
        <f>$H$28/'Fixed data'!$C$7</f>
        <v>-8.0835964724436278E-3</v>
      </c>
      <c r="AH33" s="34">
        <f>$H$28/'Fixed data'!$C$7</f>
        <v>-8.0835964724436278E-3</v>
      </c>
      <c r="AI33" s="34">
        <f>$H$28/'Fixed data'!$C$7</f>
        <v>-8.0835964724436278E-3</v>
      </c>
      <c r="AJ33" s="34">
        <f>$H$28/'Fixed data'!$C$7</f>
        <v>-8.0835964724436278E-3</v>
      </c>
      <c r="AK33" s="34">
        <f>$H$28/'Fixed data'!$C$7</f>
        <v>-8.0835964724436278E-3</v>
      </c>
      <c r="AL33" s="34">
        <f>$H$28/'Fixed data'!$C$7</f>
        <v>-8.0835964724436278E-3</v>
      </c>
      <c r="AM33" s="34">
        <f>$H$28/'Fixed data'!$C$7</f>
        <v>-8.0835964724436278E-3</v>
      </c>
      <c r="AN33" s="34">
        <f>$H$28/'Fixed data'!$C$7</f>
        <v>-8.0835964724436278E-3</v>
      </c>
      <c r="AO33" s="34">
        <f>$H$28/'Fixed data'!$C$7</f>
        <v>-8.0835964724436278E-3</v>
      </c>
      <c r="AP33" s="34">
        <f>$H$28/'Fixed data'!$C$7</f>
        <v>-8.0835964724436278E-3</v>
      </c>
      <c r="AQ33" s="34">
        <f>$H$28/'Fixed data'!$C$7</f>
        <v>-8.0835964724436278E-3</v>
      </c>
      <c r="AR33" s="34">
        <f>$H$28/'Fixed data'!$C$7</f>
        <v>-8.0835964724436278E-3</v>
      </c>
      <c r="AS33" s="34">
        <f>$H$28/'Fixed data'!$C$7</f>
        <v>-8.0835964724436278E-3</v>
      </c>
      <c r="AT33" s="34">
        <f>$H$28/'Fixed data'!$C$7</f>
        <v>-8.0835964724436278E-3</v>
      </c>
      <c r="AU33" s="34">
        <f>$H$28/'Fixed data'!$C$7</f>
        <v>-8.0835964724436278E-3</v>
      </c>
      <c r="AV33" s="34">
        <f>$H$28/'Fixed data'!$C$7</f>
        <v>-8.0835964724436278E-3</v>
      </c>
      <c r="AW33" s="34">
        <f>$H$28/'Fixed data'!$C$7</f>
        <v>-8.0835964724436278E-3</v>
      </c>
      <c r="AX33" s="34">
        <f>$H$28/'Fixed data'!$C$7</f>
        <v>-8.0835964724436278E-3</v>
      </c>
      <c r="AY33" s="34">
        <f>$H$28/'Fixed data'!$C$7</f>
        <v>-8.0835964724436278E-3</v>
      </c>
      <c r="AZ33" s="34">
        <f>$H$28/'Fixed data'!$C$7</f>
        <v>-8.0835964724436278E-3</v>
      </c>
      <c r="BA33" s="34">
        <f>$H$28/'Fixed data'!$C$7</f>
        <v>-8.0835964724436278E-3</v>
      </c>
      <c r="BB33" s="34"/>
      <c r="BC33" s="34"/>
      <c r="BD33" s="34"/>
    </row>
    <row r="34" spans="1:57" ht="16.5" hidden="1" customHeight="1" outlineLevel="1" x14ac:dyDescent="0.35">
      <c r="A34" s="115"/>
      <c r="B34" s="9" t="s">
        <v>5</v>
      </c>
      <c r="C34" s="11" t="s">
        <v>57</v>
      </c>
      <c r="D34" s="9" t="s">
        <v>40</v>
      </c>
      <c r="F34" s="34"/>
      <c r="G34" s="34"/>
      <c r="H34" s="34"/>
      <c r="I34" s="34"/>
      <c r="J34" s="34">
        <f>$I$28/'Fixed data'!$C$7</f>
        <v>-8.6597380616808134E-3</v>
      </c>
      <c r="K34" s="34">
        <f>$I$28/'Fixed data'!$C$7</f>
        <v>-8.6597380616808134E-3</v>
      </c>
      <c r="L34" s="34">
        <f>$I$28/'Fixed data'!$C$7</f>
        <v>-8.6597380616808134E-3</v>
      </c>
      <c r="M34" s="34">
        <f>$I$28/'Fixed data'!$C$7</f>
        <v>-8.6597380616808134E-3</v>
      </c>
      <c r="N34" s="34">
        <f>$I$28/'Fixed data'!$C$7</f>
        <v>-8.6597380616808134E-3</v>
      </c>
      <c r="O34" s="34">
        <f>$I$28/'Fixed data'!$C$7</f>
        <v>-8.6597380616808134E-3</v>
      </c>
      <c r="P34" s="34">
        <f>$I$28/'Fixed data'!$C$7</f>
        <v>-8.6597380616808134E-3</v>
      </c>
      <c r="Q34" s="34">
        <f>$I$28/'Fixed data'!$C$7</f>
        <v>-8.6597380616808134E-3</v>
      </c>
      <c r="R34" s="34">
        <f>$I$28/'Fixed data'!$C$7</f>
        <v>-8.6597380616808134E-3</v>
      </c>
      <c r="S34" s="34">
        <f>$I$28/'Fixed data'!$C$7</f>
        <v>-8.6597380616808134E-3</v>
      </c>
      <c r="T34" s="34">
        <f>$I$28/'Fixed data'!$C$7</f>
        <v>-8.6597380616808134E-3</v>
      </c>
      <c r="U34" s="34">
        <f>$I$28/'Fixed data'!$C$7</f>
        <v>-8.6597380616808134E-3</v>
      </c>
      <c r="V34" s="34">
        <f>$I$28/'Fixed data'!$C$7</f>
        <v>-8.6597380616808134E-3</v>
      </c>
      <c r="W34" s="34">
        <f>$I$28/'Fixed data'!$C$7</f>
        <v>-8.6597380616808134E-3</v>
      </c>
      <c r="X34" s="34">
        <f>$I$28/'Fixed data'!$C$7</f>
        <v>-8.6597380616808134E-3</v>
      </c>
      <c r="Y34" s="34">
        <f>$I$28/'Fixed data'!$C$7</f>
        <v>-8.6597380616808134E-3</v>
      </c>
      <c r="Z34" s="34">
        <f>$I$28/'Fixed data'!$C$7</f>
        <v>-8.6597380616808134E-3</v>
      </c>
      <c r="AA34" s="34">
        <f>$I$28/'Fixed data'!$C$7</f>
        <v>-8.6597380616808134E-3</v>
      </c>
      <c r="AB34" s="34">
        <f>$I$28/'Fixed data'!$C$7</f>
        <v>-8.6597380616808134E-3</v>
      </c>
      <c r="AC34" s="34">
        <f>$I$28/'Fixed data'!$C$7</f>
        <v>-8.6597380616808134E-3</v>
      </c>
      <c r="AD34" s="34">
        <f>$I$28/'Fixed data'!$C$7</f>
        <v>-8.6597380616808134E-3</v>
      </c>
      <c r="AE34" s="34">
        <f>$I$28/'Fixed data'!$C$7</f>
        <v>-8.6597380616808134E-3</v>
      </c>
      <c r="AF34" s="34">
        <f>$I$28/'Fixed data'!$C$7</f>
        <v>-8.6597380616808134E-3</v>
      </c>
      <c r="AG34" s="34">
        <f>$I$28/'Fixed data'!$C$7</f>
        <v>-8.6597380616808134E-3</v>
      </c>
      <c r="AH34" s="34">
        <f>$I$28/'Fixed data'!$C$7</f>
        <v>-8.6597380616808134E-3</v>
      </c>
      <c r="AI34" s="34">
        <f>$I$28/'Fixed data'!$C$7</f>
        <v>-8.6597380616808134E-3</v>
      </c>
      <c r="AJ34" s="34">
        <f>$I$28/'Fixed data'!$C$7</f>
        <v>-8.6597380616808134E-3</v>
      </c>
      <c r="AK34" s="34">
        <f>$I$28/'Fixed data'!$C$7</f>
        <v>-8.6597380616808134E-3</v>
      </c>
      <c r="AL34" s="34">
        <f>$I$28/'Fixed data'!$C$7</f>
        <v>-8.6597380616808134E-3</v>
      </c>
      <c r="AM34" s="34">
        <f>$I$28/'Fixed data'!$C$7</f>
        <v>-8.6597380616808134E-3</v>
      </c>
      <c r="AN34" s="34">
        <f>$I$28/'Fixed data'!$C$7</f>
        <v>-8.6597380616808134E-3</v>
      </c>
      <c r="AO34" s="34">
        <f>$I$28/'Fixed data'!$C$7</f>
        <v>-8.6597380616808134E-3</v>
      </c>
      <c r="AP34" s="34">
        <f>$I$28/'Fixed data'!$C$7</f>
        <v>-8.6597380616808134E-3</v>
      </c>
      <c r="AQ34" s="34">
        <f>$I$28/'Fixed data'!$C$7</f>
        <v>-8.6597380616808134E-3</v>
      </c>
      <c r="AR34" s="34">
        <f>$I$28/'Fixed data'!$C$7</f>
        <v>-8.6597380616808134E-3</v>
      </c>
      <c r="AS34" s="34">
        <f>$I$28/'Fixed data'!$C$7</f>
        <v>-8.6597380616808134E-3</v>
      </c>
      <c r="AT34" s="34">
        <f>$I$28/'Fixed data'!$C$7</f>
        <v>-8.6597380616808134E-3</v>
      </c>
      <c r="AU34" s="34">
        <f>$I$28/'Fixed data'!$C$7</f>
        <v>-8.6597380616808134E-3</v>
      </c>
      <c r="AV34" s="34">
        <f>$I$28/'Fixed data'!$C$7</f>
        <v>-8.6597380616808134E-3</v>
      </c>
      <c r="AW34" s="34">
        <f>$I$28/'Fixed data'!$C$7</f>
        <v>-8.6597380616808134E-3</v>
      </c>
      <c r="AX34" s="34">
        <f>$I$28/'Fixed data'!$C$7</f>
        <v>-8.6597380616808134E-3</v>
      </c>
      <c r="AY34" s="34">
        <f>$I$28/'Fixed data'!$C$7</f>
        <v>-8.6597380616808134E-3</v>
      </c>
      <c r="AZ34" s="34">
        <f>$I$28/'Fixed data'!$C$7</f>
        <v>-8.6597380616808134E-3</v>
      </c>
      <c r="BA34" s="34">
        <f>$I$28/'Fixed data'!$C$7</f>
        <v>-8.6597380616808134E-3</v>
      </c>
      <c r="BB34" s="34">
        <f>$I$28/'Fixed data'!$C$7</f>
        <v>-8.6597380616808134E-3</v>
      </c>
      <c r="BC34" s="34"/>
      <c r="BD34" s="34"/>
    </row>
    <row r="35" spans="1:57" ht="16.5" hidden="1" customHeight="1" outlineLevel="1" x14ac:dyDescent="0.35">
      <c r="A35" s="115"/>
      <c r="B35" s="9" t="s">
        <v>6</v>
      </c>
      <c r="C35" s="11" t="s">
        <v>58</v>
      </c>
      <c r="D35" s="9" t="s">
        <v>40</v>
      </c>
      <c r="F35" s="34"/>
      <c r="G35" s="34"/>
      <c r="H35" s="34"/>
      <c r="I35" s="34"/>
      <c r="J35" s="34"/>
      <c r="K35" s="34">
        <f>$J$28/'Fixed data'!$C$7</f>
        <v>-8.4553746642047553E-3</v>
      </c>
      <c r="L35" s="34">
        <f>$J$28/'Fixed data'!$C$7</f>
        <v>-8.4553746642047553E-3</v>
      </c>
      <c r="M35" s="34">
        <f>$J$28/'Fixed data'!$C$7</f>
        <v>-8.4553746642047553E-3</v>
      </c>
      <c r="N35" s="34">
        <f>$J$28/'Fixed data'!$C$7</f>
        <v>-8.4553746642047553E-3</v>
      </c>
      <c r="O35" s="34">
        <f>$J$28/'Fixed data'!$C$7</f>
        <v>-8.4553746642047553E-3</v>
      </c>
      <c r="P35" s="34">
        <f>$J$28/'Fixed data'!$C$7</f>
        <v>-8.4553746642047553E-3</v>
      </c>
      <c r="Q35" s="34">
        <f>$J$28/'Fixed data'!$C$7</f>
        <v>-8.4553746642047553E-3</v>
      </c>
      <c r="R35" s="34">
        <f>$J$28/'Fixed data'!$C$7</f>
        <v>-8.4553746642047553E-3</v>
      </c>
      <c r="S35" s="34">
        <f>$J$28/'Fixed data'!$C$7</f>
        <v>-8.4553746642047553E-3</v>
      </c>
      <c r="T35" s="34">
        <f>$J$28/'Fixed data'!$C$7</f>
        <v>-8.4553746642047553E-3</v>
      </c>
      <c r="U35" s="34">
        <f>$J$28/'Fixed data'!$C$7</f>
        <v>-8.4553746642047553E-3</v>
      </c>
      <c r="V35" s="34">
        <f>$J$28/'Fixed data'!$C$7</f>
        <v>-8.4553746642047553E-3</v>
      </c>
      <c r="W35" s="34">
        <f>$J$28/'Fixed data'!$C$7</f>
        <v>-8.4553746642047553E-3</v>
      </c>
      <c r="X35" s="34">
        <f>$J$28/'Fixed data'!$C$7</f>
        <v>-8.4553746642047553E-3</v>
      </c>
      <c r="Y35" s="34">
        <f>$J$28/'Fixed data'!$C$7</f>
        <v>-8.4553746642047553E-3</v>
      </c>
      <c r="Z35" s="34">
        <f>$J$28/'Fixed data'!$C$7</f>
        <v>-8.4553746642047553E-3</v>
      </c>
      <c r="AA35" s="34">
        <f>$J$28/'Fixed data'!$C$7</f>
        <v>-8.4553746642047553E-3</v>
      </c>
      <c r="AB35" s="34">
        <f>$J$28/'Fixed data'!$C$7</f>
        <v>-8.4553746642047553E-3</v>
      </c>
      <c r="AC35" s="34">
        <f>$J$28/'Fixed data'!$C$7</f>
        <v>-8.4553746642047553E-3</v>
      </c>
      <c r="AD35" s="34">
        <f>$J$28/'Fixed data'!$C$7</f>
        <v>-8.4553746642047553E-3</v>
      </c>
      <c r="AE35" s="34">
        <f>$J$28/'Fixed data'!$C$7</f>
        <v>-8.4553746642047553E-3</v>
      </c>
      <c r="AF35" s="34">
        <f>$J$28/'Fixed data'!$C$7</f>
        <v>-8.4553746642047553E-3</v>
      </c>
      <c r="AG35" s="34">
        <f>$J$28/'Fixed data'!$C$7</f>
        <v>-8.4553746642047553E-3</v>
      </c>
      <c r="AH35" s="34">
        <f>$J$28/'Fixed data'!$C$7</f>
        <v>-8.4553746642047553E-3</v>
      </c>
      <c r="AI35" s="34">
        <f>$J$28/'Fixed data'!$C$7</f>
        <v>-8.4553746642047553E-3</v>
      </c>
      <c r="AJ35" s="34">
        <f>$J$28/'Fixed data'!$C$7</f>
        <v>-8.4553746642047553E-3</v>
      </c>
      <c r="AK35" s="34">
        <f>$J$28/'Fixed data'!$C$7</f>
        <v>-8.4553746642047553E-3</v>
      </c>
      <c r="AL35" s="34">
        <f>$J$28/'Fixed data'!$C$7</f>
        <v>-8.4553746642047553E-3</v>
      </c>
      <c r="AM35" s="34">
        <f>$J$28/'Fixed data'!$C$7</f>
        <v>-8.4553746642047553E-3</v>
      </c>
      <c r="AN35" s="34">
        <f>$J$28/'Fixed data'!$C$7</f>
        <v>-8.4553746642047553E-3</v>
      </c>
      <c r="AO35" s="34">
        <f>$J$28/'Fixed data'!$C$7</f>
        <v>-8.4553746642047553E-3</v>
      </c>
      <c r="AP35" s="34">
        <f>$J$28/'Fixed data'!$C$7</f>
        <v>-8.4553746642047553E-3</v>
      </c>
      <c r="AQ35" s="34">
        <f>$J$28/'Fixed data'!$C$7</f>
        <v>-8.4553746642047553E-3</v>
      </c>
      <c r="AR35" s="34">
        <f>$J$28/'Fixed data'!$C$7</f>
        <v>-8.4553746642047553E-3</v>
      </c>
      <c r="AS35" s="34">
        <f>$J$28/'Fixed data'!$C$7</f>
        <v>-8.4553746642047553E-3</v>
      </c>
      <c r="AT35" s="34">
        <f>$J$28/'Fixed data'!$C$7</f>
        <v>-8.4553746642047553E-3</v>
      </c>
      <c r="AU35" s="34">
        <f>$J$28/'Fixed data'!$C$7</f>
        <v>-8.4553746642047553E-3</v>
      </c>
      <c r="AV35" s="34">
        <f>$J$28/'Fixed data'!$C$7</f>
        <v>-8.4553746642047553E-3</v>
      </c>
      <c r="AW35" s="34">
        <f>$J$28/'Fixed data'!$C$7</f>
        <v>-8.4553746642047553E-3</v>
      </c>
      <c r="AX35" s="34">
        <f>$J$28/'Fixed data'!$C$7</f>
        <v>-8.4553746642047553E-3</v>
      </c>
      <c r="AY35" s="34">
        <f>$J$28/'Fixed data'!$C$7</f>
        <v>-8.4553746642047553E-3</v>
      </c>
      <c r="AZ35" s="34">
        <f>$J$28/'Fixed data'!$C$7</f>
        <v>-8.4553746642047553E-3</v>
      </c>
      <c r="BA35" s="34">
        <f>$J$28/'Fixed data'!$C$7</f>
        <v>-8.4553746642047553E-3</v>
      </c>
      <c r="BB35" s="34">
        <f>$J$28/'Fixed data'!$C$7</f>
        <v>-8.4553746642047553E-3</v>
      </c>
      <c r="BC35" s="34">
        <f>$J$28/'Fixed data'!$C$7</f>
        <v>-8.4553746642047553E-3</v>
      </c>
      <c r="BD35" s="34"/>
    </row>
    <row r="36" spans="1:57" ht="16.5" hidden="1" customHeight="1" outlineLevel="1" x14ac:dyDescent="0.35">
      <c r="A36" s="115"/>
      <c r="B36" s="9" t="s">
        <v>32</v>
      </c>
      <c r="C36" s="11" t="s">
        <v>59</v>
      </c>
      <c r="D36" s="9" t="s">
        <v>40</v>
      </c>
      <c r="F36" s="34"/>
      <c r="G36" s="34"/>
      <c r="H36" s="34"/>
      <c r="I36" s="34"/>
      <c r="J36" s="34"/>
      <c r="K36" s="34"/>
      <c r="L36" s="34">
        <f>$K$28/'Fixed data'!$C$7</f>
        <v>-8.2233976641481639E-3</v>
      </c>
      <c r="M36" s="34">
        <f>$K$28/'Fixed data'!$C$7</f>
        <v>-8.2233976641481639E-3</v>
      </c>
      <c r="N36" s="34">
        <f>$K$28/'Fixed data'!$C$7</f>
        <v>-8.2233976641481639E-3</v>
      </c>
      <c r="O36" s="34">
        <f>$K$28/'Fixed data'!$C$7</f>
        <v>-8.2233976641481639E-3</v>
      </c>
      <c r="P36" s="34">
        <f>$K$28/'Fixed data'!$C$7</f>
        <v>-8.2233976641481639E-3</v>
      </c>
      <c r="Q36" s="34">
        <f>$K$28/'Fixed data'!$C$7</f>
        <v>-8.2233976641481639E-3</v>
      </c>
      <c r="R36" s="34">
        <f>$K$28/'Fixed data'!$C$7</f>
        <v>-8.2233976641481639E-3</v>
      </c>
      <c r="S36" s="34">
        <f>$K$28/'Fixed data'!$C$7</f>
        <v>-8.2233976641481639E-3</v>
      </c>
      <c r="T36" s="34">
        <f>$K$28/'Fixed data'!$C$7</f>
        <v>-8.2233976641481639E-3</v>
      </c>
      <c r="U36" s="34">
        <f>$K$28/'Fixed data'!$C$7</f>
        <v>-8.2233976641481639E-3</v>
      </c>
      <c r="V36" s="34">
        <f>$K$28/'Fixed data'!$C$7</f>
        <v>-8.2233976641481639E-3</v>
      </c>
      <c r="W36" s="34">
        <f>$K$28/'Fixed data'!$C$7</f>
        <v>-8.2233976641481639E-3</v>
      </c>
      <c r="X36" s="34">
        <f>$K$28/'Fixed data'!$C$7</f>
        <v>-8.2233976641481639E-3</v>
      </c>
      <c r="Y36" s="34">
        <f>$K$28/'Fixed data'!$C$7</f>
        <v>-8.2233976641481639E-3</v>
      </c>
      <c r="Z36" s="34">
        <f>$K$28/'Fixed data'!$C$7</f>
        <v>-8.2233976641481639E-3</v>
      </c>
      <c r="AA36" s="34">
        <f>$K$28/'Fixed data'!$C$7</f>
        <v>-8.2233976641481639E-3</v>
      </c>
      <c r="AB36" s="34">
        <f>$K$28/'Fixed data'!$C$7</f>
        <v>-8.2233976641481639E-3</v>
      </c>
      <c r="AC36" s="34">
        <f>$K$28/'Fixed data'!$C$7</f>
        <v>-8.2233976641481639E-3</v>
      </c>
      <c r="AD36" s="34">
        <f>$K$28/'Fixed data'!$C$7</f>
        <v>-8.2233976641481639E-3</v>
      </c>
      <c r="AE36" s="34">
        <f>$K$28/'Fixed data'!$C$7</f>
        <v>-8.2233976641481639E-3</v>
      </c>
      <c r="AF36" s="34">
        <f>$K$28/'Fixed data'!$C$7</f>
        <v>-8.2233976641481639E-3</v>
      </c>
      <c r="AG36" s="34">
        <f>$K$28/'Fixed data'!$C$7</f>
        <v>-8.2233976641481639E-3</v>
      </c>
      <c r="AH36" s="34">
        <f>$K$28/'Fixed data'!$C$7</f>
        <v>-8.2233976641481639E-3</v>
      </c>
      <c r="AI36" s="34">
        <f>$K$28/'Fixed data'!$C$7</f>
        <v>-8.2233976641481639E-3</v>
      </c>
      <c r="AJ36" s="34">
        <f>$K$28/'Fixed data'!$C$7</f>
        <v>-8.2233976641481639E-3</v>
      </c>
      <c r="AK36" s="34">
        <f>$K$28/'Fixed data'!$C$7</f>
        <v>-8.2233976641481639E-3</v>
      </c>
      <c r="AL36" s="34">
        <f>$K$28/'Fixed data'!$C$7</f>
        <v>-8.2233976641481639E-3</v>
      </c>
      <c r="AM36" s="34">
        <f>$K$28/'Fixed data'!$C$7</f>
        <v>-8.2233976641481639E-3</v>
      </c>
      <c r="AN36" s="34">
        <f>$K$28/'Fixed data'!$C$7</f>
        <v>-8.2233976641481639E-3</v>
      </c>
      <c r="AO36" s="34">
        <f>$K$28/'Fixed data'!$C$7</f>
        <v>-8.2233976641481639E-3</v>
      </c>
      <c r="AP36" s="34">
        <f>$K$28/'Fixed data'!$C$7</f>
        <v>-8.2233976641481639E-3</v>
      </c>
      <c r="AQ36" s="34">
        <f>$K$28/'Fixed data'!$C$7</f>
        <v>-8.2233976641481639E-3</v>
      </c>
      <c r="AR36" s="34">
        <f>$K$28/'Fixed data'!$C$7</f>
        <v>-8.2233976641481639E-3</v>
      </c>
      <c r="AS36" s="34">
        <f>$K$28/'Fixed data'!$C$7</f>
        <v>-8.2233976641481639E-3</v>
      </c>
      <c r="AT36" s="34">
        <f>$K$28/'Fixed data'!$C$7</f>
        <v>-8.2233976641481639E-3</v>
      </c>
      <c r="AU36" s="34">
        <f>$K$28/'Fixed data'!$C$7</f>
        <v>-8.2233976641481639E-3</v>
      </c>
      <c r="AV36" s="34">
        <f>$K$28/'Fixed data'!$C$7</f>
        <v>-8.2233976641481639E-3</v>
      </c>
      <c r="AW36" s="34">
        <f>$K$28/'Fixed data'!$C$7</f>
        <v>-8.2233976641481639E-3</v>
      </c>
      <c r="AX36" s="34">
        <f>$K$28/'Fixed data'!$C$7</f>
        <v>-8.2233976641481639E-3</v>
      </c>
      <c r="AY36" s="34">
        <f>$K$28/'Fixed data'!$C$7</f>
        <v>-8.2233976641481639E-3</v>
      </c>
      <c r="AZ36" s="34">
        <f>$K$28/'Fixed data'!$C$7</f>
        <v>-8.2233976641481639E-3</v>
      </c>
      <c r="BA36" s="34">
        <f>$K$28/'Fixed data'!$C$7</f>
        <v>-8.2233976641481639E-3</v>
      </c>
      <c r="BB36" s="34">
        <f>$K$28/'Fixed data'!$C$7</f>
        <v>-8.2233976641481639E-3</v>
      </c>
      <c r="BC36" s="34">
        <f>$K$28/'Fixed data'!$C$7</f>
        <v>-8.2233976641481639E-3</v>
      </c>
      <c r="BD36" s="34">
        <f>$K$28/'Fixed data'!$C$7</f>
        <v>-8.2233976641481639E-3</v>
      </c>
    </row>
    <row r="37" spans="1:57" ht="16.5" hidden="1" customHeight="1" outlineLevel="1" x14ac:dyDescent="0.35">
      <c r="A37" s="115"/>
      <c r="B37" s="9" t="s">
        <v>33</v>
      </c>
      <c r="C37" s="11" t="s">
        <v>60</v>
      </c>
      <c r="D37" s="9" t="s">
        <v>40</v>
      </c>
      <c r="F37" s="34"/>
      <c r="G37" s="34"/>
      <c r="H37" s="34"/>
      <c r="I37" s="34"/>
      <c r="J37" s="34"/>
      <c r="K37" s="34"/>
      <c r="L37" s="34"/>
      <c r="M37" s="34">
        <f>$L$28/'Fixed data'!$C$7</f>
        <v>-7.9592264317029839E-3</v>
      </c>
      <c r="N37" s="34">
        <f>$L$28/'Fixed data'!$C$7</f>
        <v>-7.9592264317029839E-3</v>
      </c>
      <c r="O37" s="34">
        <f>$L$28/'Fixed data'!$C$7</f>
        <v>-7.9592264317029839E-3</v>
      </c>
      <c r="P37" s="34">
        <f>$L$28/'Fixed data'!$C$7</f>
        <v>-7.9592264317029839E-3</v>
      </c>
      <c r="Q37" s="34">
        <f>$L$28/'Fixed data'!$C$7</f>
        <v>-7.9592264317029839E-3</v>
      </c>
      <c r="R37" s="34">
        <f>$L$28/'Fixed data'!$C$7</f>
        <v>-7.9592264317029839E-3</v>
      </c>
      <c r="S37" s="34">
        <f>$L$28/'Fixed data'!$C$7</f>
        <v>-7.9592264317029839E-3</v>
      </c>
      <c r="T37" s="34">
        <f>$L$28/'Fixed data'!$C$7</f>
        <v>-7.9592264317029839E-3</v>
      </c>
      <c r="U37" s="34">
        <f>$L$28/'Fixed data'!$C$7</f>
        <v>-7.9592264317029839E-3</v>
      </c>
      <c r="V37" s="34">
        <f>$L$28/'Fixed data'!$C$7</f>
        <v>-7.9592264317029839E-3</v>
      </c>
      <c r="W37" s="34">
        <f>$L$28/'Fixed data'!$C$7</f>
        <v>-7.9592264317029839E-3</v>
      </c>
      <c r="X37" s="34">
        <f>$L$28/'Fixed data'!$C$7</f>
        <v>-7.9592264317029839E-3</v>
      </c>
      <c r="Y37" s="34">
        <f>$L$28/'Fixed data'!$C$7</f>
        <v>-7.9592264317029839E-3</v>
      </c>
      <c r="Z37" s="34">
        <f>$L$28/'Fixed data'!$C$7</f>
        <v>-7.9592264317029839E-3</v>
      </c>
      <c r="AA37" s="34">
        <f>$L$28/'Fixed data'!$C$7</f>
        <v>-7.9592264317029839E-3</v>
      </c>
      <c r="AB37" s="34">
        <f>$L$28/'Fixed data'!$C$7</f>
        <v>-7.9592264317029839E-3</v>
      </c>
      <c r="AC37" s="34">
        <f>$L$28/'Fixed data'!$C$7</f>
        <v>-7.9592264317029839E-3</v>
      </c>
      <c r="AD37" s="34">
        <f>$L$28/'Fixed data'!$C$7</f>
        <v>-7.9592264317029839E-3</v>
      </c>
      <c r="AE37" s="34">
        <f>$L$28/'Fixed data'!$C$7</f>
        <v>-7.9592264317029839E-3</v>
      </c>
      <c r="AF37" s="34">
        <f>$L$28/'Fixed data'!$C$7</f>
        <v>-7.9592264317029839E-3</v>
      </c>
      <c r="AG37" s="34">
        <f>$L$28/'Fixed data'!$C$7</f>
        <v>-7.9592264317029839E-3</v>
      </c>
      <c r="AH37" s="34">
        <f>$L$28/'Fixed data'!$C$7</f>
        <v>-7.9592264317029839E-3</v>
      </c>
      <c r="AI37" s="34">
        <f>$L$28/'Fixed data'!$C$7</f>
        <v>-7.9592264317029839E-3</v>
      </c>
      <c r="AJ37" s="34">
        <f>$L$28/'Fixed data'!$C$7</f>
        <v>-7.9592264317029839E-3</v>
      </c>
      <c r="AK37" s="34">
        <f>$L$28/'Fixed data'!$C$7</f>
        <v>-7.9592264317029839E-3</v>
      </c>
      <c r="AL37" s="34">
        <f>$L$28/'Fixed data'!$C$7</f>
        <v>-7.9592264317029839E-3</v>
      </c>
      <c r="AM37" s="34">
        <f>$L$28/'Fixed data'!$C$7</f>
        <v>-7.9592264317029839E-3</v>
      </c>
      <c r="AN37" s="34">
        <f>$L$28/'Fixed data'!$C$7</f>
        <v>-7.9592264317029839E-3</v>
      </c>
      <c r="AO37" s="34">
        <f>$L$28/'Fixed data'!$C$7</f>
        <v>-7.9592264317029839E-3</v>
      </c>
      <c r="AP37" s="34">
        <f>$L$28/'Fixed data'!$C$7</f>
        <v>-7.9592264317029839E-3</v>
      </c>
      <c r="AQ37" s="34">
        <f>$L$28/'Fixed data'!$C$7</f>
        <v>-7.9592264317029839E-3</v>
      </c>
      <c r="AR37" s="34">
        <f>$L$28/'Fixed data'!$C$7</f>
        <v>-7.9592264317029839E-3</v>
      </c>
      <c r="AS37" s="34">
        <f>$L$28/'Fixed data'!$C$7</f>
        <v>-7.9592264317029839E-3</v>
      </c>
      <c r="AT37" s="34">
        <f>$L$28/'Fixed data'!$C$7</f>
        <v>-7.9592264317029839E-3</v>
      </c>
      <c r="AU37" s="34">
        <f>$L$28/'Fixed data'!$C$7</f>
        <v>-7.9592264317029839E-3</v>
      </c>
      <c r="AV37" s="34">
        <f>$L$28/'Fixed data'!$C$7</f>
        <v>-7.9592264317029839E-3</v>
      </c>
      <c r="AW37" s="34">
        <f>$L$28/'Fixed data'!$C$7</f>
        <v>-7.9592264317029839E-3</v>
      </c>
      <c r="AX37" s="34">
        <f>$L$28/'Fixed data'!$C$7</f>
        <v>-7.9592264317029839E-3</v>
      </c>
      <c r="AY37" s="34">
        <f>$L$28/'Fixed data'!$C$7</f>
        <v>-7.9592264317029839E-3</v>
      </c>
      <c r="AZ37" s="34">
        <f>$L$28/'Fixed data'!$C$7</f>
        <v>-7.9592264317029839E-3</v>
      </c>
      <c r="BA37" s="34">
        <f>$L$28/'Fixed data'!$C$7</f>
        <v>-7.9592264317029839E-3</v>
      </c>
      <c r="BB37" s="34">
        <f>$L$28/'Fixed data'!$C$7</f>
        <v>-7.9592264317029839E-3</v>
      </c>
      <c r="BC37" s="34">
        <f>$L$28/'Fixed data'!$C$7</f>
        <v>-7.9592264317029839E-3</v>
      </c>
      <c r="BD37" s="34">
        <f>$L$28/'Fixed data'!$C$7</f>
        <v>-7.9592264317029839E-3</v>
      </c>
    </row>
    <row r="38" spans="1:57" ht="16.5" hidden="1" customHeight="1" outlineLevel="1" x14ac:dyDescent="0.35">
      <c r="A38" s="115"/>
      <c r="B38" s="9" t="s">
        <v>109</v>
      </c>
      <c r="C38" s="11" t="s">
        <v>131</v>
      </c>
      <c r="D38" s="9" t="s">
        <v>40</v>
      </c>
      <c r="F38" s="34"/>
      <c r="G38" s="34"/>
      <c r="H38" s="34"/>
      <c r="I38" s="34"/>
      <c r="J38" s="34"/>
      <c r="K38" s="34"/>
      <c r="L38" s="34"/>
      <c r="M38" s="34"/>
      <c r="N38" s="34">
        <f>$M$28/'Fixed data'!$C$7</f>
        <v>8.9010175058193343E-4</v>
      </c>
      <c r="O38" s="34">
        <f>$M$28/'Fixed data'!$C$7</f>
        <v>8.9010175058193343E-4</v>
      </c>
      <c r="P38" s="34">
        <f>$M$28/'Fixed data'!$C$7</f>
        <v>8.9010175058193343E-4</v>
      </c>
      <c r="Q38" s="34">
        <f>$M$28/'Fixed data'!$C$7</f>
        <v>8.9010175058193343E-4</v>
      </c>
      <c r="R38" s="34">
        <f>$M$28/'Fixed data'!$C$7</f>
        <v>8.9010175058193343E-4</v>
      </c>
      <c r="S38" s="34">
        <f>$M$28/'Fixed data'!$C$7</f>
        <v>8.9010175058193343E-4</v>
      </c>
      <c r="T38" s="34">
        <f>$M$28/'Fixed data'!$C$7</f>
        <v>8.9010175058193343E-4</v>
      </c>
      <c r="U38" s="34">
        <f>$M$28/'Fixed data'!$C$7</f>
        <v>8.9010175058193343E-4</v>
      </c>
      <c r="V38" s="34">
        <f>$M$28/'Fixed data'!$C$7</f>
        <v>8.9010175058193343E-4</v>
      </c>
      <c r="W38" s="34">
        <f>$M$28/'Fixed data'!$C$7</f>
        <v>8.9010175058193343E-4</v>
      </c>
      <c r="X38" s="34">
        <f>$M$28/'Fixed data'!$C$7</f>
        <v>8.9010175058193343E-4</v>
      </c>
      <c r="Y38" s="34">
        <f>$M$28/'Fixed data'!$C$7</f>
        <v>8.9010175058193343E-4</v>
      </c>
      <c r="Z38" s="34">
        <f>$M$28/'Fixed data'!$C$7</f>
        <v>8.9010175058193343E-4</v>
      </c>
      <c r="AA38" s="34">
        <f>$M$28/'Fixed data'!$C$7</f>
        <v>8.9010175058193343E-4</v>
      </c>
      <c r="AB38" s="34">
        <f>$M$28/'Fixed data'!$C$7</f>
        <v>8.9010175058193343E-4</v>
      </c>
      <c r="AC38" s="34">
        <f>$M$28/'Fixed data'!$C$7</f>
        <v>8.9010175058193343E-4</v>
      </c>
      <c r="AD38" s="34">
        <f>$M$28/'Fixed data'!$C$7</f>
        <v>8.9010175058193343E-4</v>
      </c>
      <c r="AE38" s="34">
        <f>$M$28/'Fixed data'!$C$7</f>
        <v>8.9010175058193343E-4</v>
      </c>
      <c r="AF38" s="34">
        <f>$M$28/'Fixed data'!$C$7</f>
        <v>8.9010175058193343E-4</v>
      </c>
      <c r="AG38" s="34">
        <f>$M$28/'Fixed data'!$C$7</f>
        <v>8.9010175058193343E-4</v>
      </c>
      <c r="AH38" s="34">
        <f>$M$28/'Fixed data'!$C$7</f>
        <v>8.9010175058193343E-4</v>
      </c>
      <c r="AI38" s="34">
        <f>$M$28/'Fixed data'!$C$7</f>
        <v>8.9010175058193343E-4</v>
      </c>
      <c r="AJ38" s="34">
        <f>$M$28/'Fixed data'!$C$7</f>
        <v>8.9010175058193343E-4</v>
      </c>
      <c r="AK38" s="34">
        <f>$M$28/'Fixed data'!$C$7</f>
        <v>8.9010175058193343E-4</v>
      </c>
      <c r="AL38" s="34">
        <f>$M$28/'Fixed data'!$C$7</f>
        <v>8.9010175058193343E-4</v>
      </c>
      <c r="AM38" s="34">
        <f>$M$28/'Fixed data'!$C$7</f>
        <v>8.9010175058193343E-4</v>
      </c>
      <c r="AN38" s="34">
        <f>$M$28/'Fixed data'!$C$7</f>
        <v>8.9010175058193343E-4</v>
      </c>
      <c r="AO38" s="34">
        <f>$M$28/'Fixed data'!$C$7</f>
        <v>8.9010175058193343E-4</v>
      </c>
      <c r="AP38" s="34">
        <f>$M$28/'Fixed data'!$C$7</f>
        <v>8.9010175058193343E-4</v>
      </c>
      <c r="AQ38" s="34">
        <f>$M$28/'Fixed data'!$C$7</f>
        <v>8.9010175058193343E-4</v>
      </c>
      <c r="AR38" s="34">
        <f>$M$28/'Fixed data'!$C$7</f>
        <v>8.9010175058193343E-4</v>
      </c>
      <c r="AS38" s="34">
        <f>$M$28/'Fixed data'!$C$7</f>
        <v>8.9010175058193343E-4</v>
      </c>
      <c r="AT38" s="34">
        <f>$M$28/'Fixed data'!$C$7</f>
        <v>8.9010175058193343E-4</v>
      </c>
      <c r="AU38" s="34">
        <f>$M$28/'Fixed data'!$C$7</f>
        <v>8.9010175058193343E-4</v>
      </c>
      <c r="AV38" s="34">
        <f>$M$28/'Fixed data'!$C$7</f>
        <v>8.9010175058193343E-4</v>
      </c>
      <c r="AW38" s="34">
        <f>$M$28/'Fixed data'!$C$7</f>
        <v>8.9010175058193343E-4</v>
      </c>
      <c r="AX38" s="34">
        <f>$M$28/'Fixed data'!$C$7</f>
        <v>8.9010175058193343E-4</v>
      </c>
      <c r="AY38" s="34">
        <f>$M$28/'Fixed data'!$C$7</f>
        <v>8.9010175058193343E-4</v>
      </c>
      <c r="AZ38" s="34">
        <f>$M$28/'Fixed data'!$C$7</f>
        <v>8.9010175058193343E-4</v>
      </c>
      <c r="BA38" s="34">
        <f>$M$28/'Fixed data'!$C$7</f>
        <v>8.9010175058193343E-4</v>
      </c>
      <c r="BB38" s="34">
        <f>$M$28/'Fixed data'!$C$7</f>
        <v>8.9010175058193343E-4</v>
      </c>
      <c r="BC38" s="34">
        <f>$M$28/'Fixed data'!$C$7</f>
        <v>8.9010175058193343E-4</v>
      </c>
      <c r="BD38" s="34">
        <f>$M$28/'Fixed data'!$C$7</f>
        <v>8.9010175058193343E-4</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1.0000107936198089E-3</v>
      </c>
      <c r="P39" s="34">
        <f>$N$28/'Fixed data'!$C$7</f>
        <v>1.0000107936198089E-3</v>
      </c>
      <c r="Q39" s="34">
        <f>$N$28/'Fixed data'!$C$7</f>
        <v>1.0000107936198089E-3</v>
      </c>
      <c r="R39" s="34">
        <f>$N$28/'Fixed data'!$C$7</f>
        <v>1.0000107936198089E-3</v>
      </c>
      <c r="S39" s="34">
        <f>$N$28/'Fixed data'!$C$7</f>
        <v>1.0000107936198089E-3</v>
      </c>
      <c r="T39" s="34">
        <f>$N$28/'Fixed data'!$C$7</f>
        <v>1.0000107936198089E-3</v>
      </c>
      <c r="U39" s="34">
        <f>$N$28/'Fixed data'!$C$7</f>
        <v>1.0000107936198089E-3</v>
      </c>
      <c r="V39" s="34">
        <f>$N$28/'Fixed data'!$C$7</f>
        <v>1.0000107936198089E-3</v>
      </c>
      <c r="W39" s="34">
        <f>$N$28/'Fixed data'!$C$7</f>
        <v>1.0000107936198089E-3</v>
      </c>
      <c r="X39" s="34">
        <f>$N$28/'Fixed data'!$C$7</f>
        <v>1.0000107936198089E-3</v>
      </c>
      <c r="Y39" s="34">
        <f>$N$28/'Fixed data'!$C$7</f>
        <v>1.0000107936198089E-3</v>
      </c>
      <c r="Z39" s="34">
        <f>$N$28/'Fixed data'!$C$7</f>
        <v>1.0000107936198089E-3</v>
      </c>
      <c r="AA39" s="34">
        <f>$N$28/'Fixed data'!$C$7</f>
        <v>1.0000107936198089E-3</v>
      </c>
      <c r="AB39" s="34">
        <f>$N$28/'Fixed data'!$C$7</f>
        <v>1.0000107936198089E-3</v>
      </c>
      <c r="AC39" s="34">
        <f>$N$28/'Fixed data'!$C$7</f>
        <v>1.0000107936198089E-3</v>
      </c>
      <c r="AD39" s="34">
        <f>$N$28/'Fixed data'!$C$7</f>
        <v>1.0000107936198089E-3</v>
      </c>
      <c r="AE39" s="34">
        <f>$N$28/'Fixed data'!$C$7</f>
        <v>1.0000107936198089E-3</v>
      </c>
      <c r="AF39" s="34">
        <f>$N$28/'Fixed data'!$C$7</f>
        <v>1.0000107936198089E-3</v>
      </c>
      <c r="AG39" s="34">
        <f>$N$28/'Fixed data'!$C$7</f>
        <v>1.0000107936198089E-3</v>
      </c>
      <c r="AH39" s="34">
        <f>$N$28/'Fixed data'!$C$7</f>
        <v>1.0000107936198089E-3</v>
      </c>
      <c r="AI39" s="34">
        <f>$N$28/'Fixed data'!$C$7</f>
        <v>1.0000107936198089E-3</v>
      </c>
      <c r="AJ39" s="34">
        <f>$N$28/'Fixed data'!$C$7</f>
        <v>1.0000107936198089E-3</v>
      </c>
      <c r="AK39" s="34">
        <f>$N$28/'Fixed data'!$C$7</f>
        <v>1.0000107936198089E-3</v>
      </c>
      <c r="AL39" s="34">
        <f>$N$28/'Fixed data'!$C$7</f>
        <v>1.0000107936198089E-3</v>
      </c>
      <c r="AM39" s="34">
        <f>$N$28/'Fixed data'!$C$7</f>
        <v>1.0000107936198089E-3</v>
      </c>
      <c r="AN39" s="34">
        <f>$N$28/'Fixed data'!$C$7</f>
        <v>1.0000107936198089E-3</v>
      </c>
      <c r="AO39" s="34">
        <f>$N$28/'Fixed data'!$C$7</f>
        <v>1.0000107936198089E-3</v>
      </c>
      <c r="AP39" s="34">
        <f>$N$28/'Fixed data'!$C$7</f>
        <v>1.0000107936198089E-3</v>
      </c>
      <c r="AQ39" s="34">
        <f>$N$28/'Fixed data'!$C$7</f>
        <v>1.0000107936198089E-3</v>
      </c>
      <c r="AR39" s="34">
        <f>$N$28/'Fixed data'!$C$7</f>
        <v>1.0000107936198089E-3</v>
      </c>
      <c r="AS39" s="34">
        <f>$N$28/'Fixed data'!$C$7</f>
        <v>1.0000107936198089E-3</v>
      </c>
      <c r="AT39" s="34">
        <f>$N$28/'Fixed data'!$C$7</f>
        <v>1.0000107936198089E-3</v>
      </c>
      <c r="AU39" s="34">
        <f>$N$28/'Fixed data'!$C$7</f>
        <v>1.0000107936198089E-3</v>
      </c>
      <c r="AV39" s="34">
        <f>$N$28/'Fixed data'!$C$7</f>
        <v>1.0000107936198089E-3</v>
      </c>
      <c r="AW39" s="34">
        <f>$N$28/'Fixed data'!$C$7</f>
        <v>1.0000107936198089E-3</v>
      </c>
      <c r="AX39" s="34">
        <f>$N$28/'Fixed data'!$C$7</f>
        <v>1.0000107936198089E-3</v>
      </c>
      <c r="AY39" s="34">
        <f>$N$28/'Fixed data'!$C$7</f>
        <v>1.0000107936198089E-3</v>
      </c>
      <c r="AZ39" s="34">
        <f>$N$28/'Fixed data'!$C$7</f>
        <v>1.0000107936198089E-3</v>
      </c>
      <c r="BA39" s="34">
        <f>$N$28/'Fixed data'!$C$7</f>
        <v>1.0000107936198089E-3</v>
      </c>
      <c r="BB39" s="34">
        <f>$N$28/'Fixed data'!$C$7</f>
        <v>1.0000107936198089E-3</v>
      </c>
      <c r="BC39" s="34">
        <f>$N$28/'Fixed data'!$C$7</f>
        <v>1.0000107936198089E-3</v>
      </c>
      <c r="BD39" s="34">
        <f>$N$28/'Fixed data'!$C$7</f>
        <v>1.0000107936198089E-3</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1.1173633439611958E-3</v>
      </c>
      <c r="Q40" s="34">
        <f>$O$28/'Fixed data'!$C$7</f>
        <v>1.1173633439611958E-3</v>
      </c>
      <c r="R40" s="34">
        <f>$O$28/'Fixed data'!$C$7</f>
        <v>1.1173633439611958E-3</v>
      </c>
      <c r="S40" s="34">
        <f>$O$28/'Fixed data'!$C$7</f>
        <v>1.1173633439611958E-3</v>
      </c>
      <c r="T40" s="34">
        <f>$O$28/'Fixed data'!$C$7</f>
        <v>1.1173633439611958E-3</v>
      </c>
      <c r="U40" s="34">
        <f>$O$28/'Fixed data'!$C$7</f>
        <v>1.1173633439611958E-3</v>
      </c>
      <c r="V40" s="34">
        <f>$O$28/'Fixed data'!$C$7</f>
        <v>1.1173633439611958E-3</v>
      </c>
      <c r="W40" s="34">
        <f>$O$28/'Fixed data'!$C$7</f>
        <v>1.1173633439611958E-3</v>
      </c>
      <c r="X40" s="34">
        <f>$O$28/'Fixed data'!$C$7</f>
        <v>1.1173633439611958E-3</v>
      </c>
      <c r="Y40" s="34">
        <f>$O$28/'Fixed data'!$C$7</f>
        <v>1.1173633439611958E-3</v>
      </c>
      <c r="Z40" s="34">
        <f>$O$28/'Fixed data'!$C$7</f>
        <v>1.1173633439611958E-3</v>
      </c>
      <c r="AA40" s="34">
        <f>$O$28/'Fixed data'!$C$7</f>
        <v>1.1173633439611958E-3</v>
      </c>
      <c r="AB40" s="34">
        <f>$O$28/'Fixed data'!$C$7</f>
        <v>1.1173633439611958E-3</v>
      </c>
      <c r="AC40" s="34">
        <f>$O$28/'Fixed data'!$C$7</f>
        <v>1.1173633439611958E-3</v>
      </c>
      <c r="AD40" s="34">
        <f>$O$28/'Fixed data'!$C$7</f>
        <v>1.1173633439611958E-3</v>
      </c>
      <c r="AE40" s="34">
        <f>$O$28/'Fixed data'!$C$7</f>
        <v>1.1173633439611958E-3</v>
      </c>
      <c r="AF40" s="34">
        <f>$O$28/'Fixed data'!$C$7</f>
        <v>1.1173633439611958E-3</v>
      </c>
      <c r="AG40" s="34">
        <f>$O$28/'Fixed data'!$C$7</f>
        <v>1.1173633439611958E-3</v>
      </c>
      <c r="AH40" s="34">
        <f>$O$28/'Fixed data'!$C$7</f>
        <v>1.1173633439611958E-3</v>
      </c>
      <c r="AI40" s="34">
        <f>$O$28/'Fixed data'!$C$7</f>
        <v>1.1173633439611958E-3</v>
      </c>
      <c r="AJ40" s="34">
        <f>$O$28/'Fixed data'!$C$7</f>
        <v>1.1173633439611958E-3</v>
      </c>
      <c r="AK40" s="34">
        <f>$O$28/'Fixed data'!$C$7</f>
        <v>1.1173633439611958E-3</v>
      </c>
      <c r="AL40" s="34">
        <f>$O$28/'Fixed data'!$C$7</f>
        <v>1.1173633439611958E-3</v>
      </c>
      <c r="AM40" s="34">
        <f>$O$28/'Fixed data'!$C$7</f>
        <v>1.1173633439611958E-3</v>
      </c>
      <c r="AN40" s="34">
        <f>$O$28/'Fixed data'!$C$7</f>
        <v>1.1173633439611958E-3</v>
      </c>
      <c r="AO40" s="34">
        <f>$O$28/'Fixed data'!$C$7</f>
        <v>1.1173633439611958E-3</v>
      </c>
      <c r="AP40" s="34">
        <f>$O$28/'Fixed data'!$C$7</f>
        <v>1.1173633439611958E-3</v>
      </c>
      <c r="AQ40" s="34">
        <f>$O$28/'Fixed data'!$C$7</f>
        <v>1.1173633439611958E-3</v>
      </c>
      <c r="AR40" s="34">
        <f>$O$28/'Fixed data'!$C$7</f>
        <v>1.1173633439611958E-3</v>
      </c>
      <c r="AS40" s="34">
        <f>$O$28/'Fixed data'!$C$7</f>
        <v>1.1173633439611958E-3</v>
      </c>
      <c r="AT40" s="34">
        <f>$O$28/'Fixed data'!$C$7</f>
        <v>1.1173633439611958E-3</v>
      </c>
      <c r="AU40" s="34">
        <f>$O$28/'Fixed data'!$C$7</f>
        <v>1.1173633439611958E-3</v>
      </c>
      <c r="AV40" s="34">
        <f>$O$28/'Fixed data'!$C$7</f>
        <v>1.1173633439611958E-3</v>
      </c>
      <c r="AW40" s="34">
        <f>$O$28/'Fixed data'!$C$7</f>
        <v>1.1173633439611958E-3</v>
      </c>
      <c r="AX40" s="34">
        <f>$O$28/'Fixed data'!$C$7</f>
        <v>1.1173633439611958E-3</v>
      </c>
      <c r="AY40" s="34">
        <f>$O$28/'Fixed data'!$C$7</f>
        <v>1.1173633439611958E-3</v>
      </c>
      <c r="AZ40" s="34">
        <f>$O$28/'Fixed data'!$C$7</f>
        <v>1.1173633439611958E-3</v>
      </c>
      <c r="BA40" s="34">
        <f>$O$28/'Fixed data'!$C$7</f>
        <v>1.1173633439611958E-3</v>
      </c>
      <c r="BB40" s="34">
        <f>$O$28/'Fixed data'!$C$7</f>
        <v>1.1173633439611958E-3</v>
      </c>
      <c r="BC40" s="34">
        <f>$O$28/'Fixed data'!$C$7</f>
        <v>1.1173633439611958E-3</v>
      </c>
      <c r="BD40" s="34">
        <f>$O$28/'Fixed data'!$C$7</f>
        <v>1.1173633439611958E-3</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1.2424060983701514E-3</v>
      </c>
      <c r="R41" s="34">
        <f>$P$28/'Fixed data'!$C$7</f>
        <v>1.2424060983701514E-3</v>
      </c>
      <c r="S41" s="34">
        <f>$P$28/'Fixed data'!$C$7</f>
        <v>1.2424060983701514E-3</v>
      </c>
      <c r="T41" s="34">
        <f>$P$28/'Fixed data'!$C$7</f>
        <v>1.2424060983701514E-3</v>
      </c>
      <c r="U41" s="34">
        <f>$P$28/'Fixed data'!$C$7</f>
        <v>1.2424060983701514E-3</v>
      </c>
      <c r="V41" s="34">
        <f>$P$28/'Fixed data'!$C$7</f>
        <v>1.2424060983701514E-3</v>
      </c>
      <c r="W41" s="34">
        <f>$P$28/'Fixed data'!$C$7</f>
        <v>1.2424060983701514E-3</v>
      </c>
      <c r="X41" s="34">
        <f>$P$28/'Fixed data'!$C$7</f>
        <v>1.2424060983701514E-3</v>
      </c>
      <c r="Y41" s="34">
        <f>$P$28/'Fixed data'!$C$7</f>
        <v>1.2424060983701514E-3</v>
      </c>
      <c r="Z41" s="34">
        <f>$P$28/'Fixed data'!$C$7</f>
        <v>1.2424060983701514E-3</v>
      </c>
      <c r="AA41" s="34">
        <f>$P$28/'Fixed data'!$C$7</f>
        <v>1.2424060983701514E-3</v>
      </c>
      <c r="AB41" s="34">
        <f>$P$28/'Fixed data'!$C$7</f>
        <v>1.2424060983701514E-3</v>
      </c>
      <c r="AC41" s="34">
        <f>$P$28/'Fixed data'!$C$7</f>
        <v>1.2424060983701514E-3</v>
      </c>
      <c r="AD41" s="34">
        <f>$P$28/'Fixed data'!$C$7</f>
        <v>1.2424060983701514E-3</v>
      </c>
      <c r="AE41" s="34">
        <f>$P$28/'Fixed data'!$C$7</f>
        <v>1.2424060983701514E-3</v>
      </c>
      <c r="AF41" s="34">
        <f>$P$28/'Fixed data'!$C$7</f>
        <v>1.2424060983701514E-3</v>
      </c>
      <c r="AG41" s="34">
        <f>$P$28/'Fixed data'!$C$7</f>
        <v>1.2424060983701514E-3</v>
      </c>
      <c r="AH41" s="34">
        <f>$P$28/'Fixed data'!$C$7</f>
        <v>1.2424060983701514E-3</v>
      </c>
      <c r="AI41" s="34">
        <f>$P$28/'Fixed data'!$C$7</f>
        <v>1.2424060983701514E-3</v>
      </c>
      <c r="AJ41" s="34">
        <f>$P$28/'Fixed data'!$C$7</f>
        <v>1.2424060983701514E-3</v>
      </c>
      <c r="AK41" s="34">
        <f>$P$28/'Fixed data'!$C$7</f>
        <v>1.2424060983701514E-3</v>
      </c>
      <c r="AL41" s="34">
        <f>$P$28/'Fixed data'!$C$7</f>
        <v>1.2424060983701514E-3</v>
      </c>
      <c r="AM41" s="34">
        <f>$P$28/'Fixed data'!$C$7</f>
        <v>1.2424060983701514E-3</v>
      </c>
      <c r="AN41" s="34">
        <f>$P$28/'Fixed data'!$C$7</f>
        <v>1.2424060983701514E-3</v>
      </c>
      <c r="AO41" s="34">
        <f>$P$28/'Fixed data'!$C$7</f>
        <v>1.2424060983701514E-3</v>
      </c>
      <c r="AP41" s="34">
        <f>$P$28/'Fixed data'!$C$7</f>
        <v>1.2424060983701514E-3</v>
      </c>
      <c r="AQ41" s="34">
        <f>$P$28/'Fixed data'!$C$7</f>
        <v>1.2424060983701514E-3</v>
      </c>
      <c r="AR41" s="34">
        <f>$P$28/'Fixed data'!$C$7</f>
        <v>1.2424060983701514E-3</v>
      </c>
      <c r="AS41" s="34">
        <f>$P$28/'Fixed data'!$C$7</f>
        <v>1.2424060983701514E-3</v>
      </c>
      <c r="AT41" s="34">
        <f>$P$28/'Fixed data'!$C$7</f>
        <v>1.2424060983701514E-3</v>
      </c>
      <c r="AU41" s="34">
        <f>$P$28/'Fixed data'!$C$7</f>
        <v>1.2424060983701514E-3</v>
      </c>
      <c r="AV41" s="34">
        <f>$P$28/'Fixed data'!$C$7</f>
        <v>1.2424060983701514E-3</v>
      </c>
      <c r="AW41" s="34">
        <f>$P$28/'Fixed data'!$C$7</f>
        <v>1.2424060983701514E-3</v>
      </c>
      <c r="AX41" s="34">
        <f>$P$28/'Fixed data'!$C$7</f>
        <v>1.2424060983701514E-3</v>
      </c>
      <c r="AY41" s="34">
        <f>$P$28/'Fixed data'!$C$7</f>
        <v>1.2424060983701514E-3</v>
      </c>
      <c r="AZ41" s="34">
        <f>$P$28/'Fixed data'!$C$7</f>
        <v>1.2424060983701514E-3</v>
      </c>
      <c r="BA41" s="34">
        <f>$P$28/'Fixed data'!$C$7</f>
        <v>1.2424060983701514E-3</v>
      </c>
      <c r="BB41" s="34">
        <f>$P$28/'Fixed data'!$C$7</f>
        <v>1.2424060983701514E-3</v>
      </c>
      <c r="BC41" s="34">
        <f>$P$28/'Fixed data'!$C$7</f>
        <v>1.2424060983701514E-3</v>
      </c>
      <c r="BD41" s="34">
        <f>$P$28/'Fixed data'!$C$7</f>
        <v>1.2424060983701514E-3</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1.3753860450410203E-3</v>
      </c>
      <c r="S42" s="34">
        <f>$Q$28/'Fixed data'!$C$7</f>
        <v>1.3753860450410203E-3</v>
      </c>
      <c r="T42" s="34">
        <f>$Q$28/'Fixed data'!$C$7</f>
        <v>1.3753860450410203E-3</v>
      </c>
      <c r="U42" s="34">
        <f>$Q$28/'Fixed data'!$C$7</f>
        <v>1.3753860450410203E-3</v>
      </c>
      <c r="V42" s="34">
        <f>$Q$28/'Fixed data'!$C$7</f>
        <v>1.3753860450410203E-3</v>
      </c>
      <c r="W42" s="34">
        <f>$Q$28/'Fixed data'!$C$7</f>
        <v>1.3753860450410203E-3</v>
      </c>
      <c r="X42" s="34">
        <f>$Q$28/'Fixed data'!$C$7</f>
        <v>1.3753860450410203E-3</v>
      </c>
      <c r="Y42" s="34">
        <f>$Q$28/'Fixed data'!$C$7</f>
        <v>1.3753860450410203E-3</v>
      </c>
      <c r="Z42" s="34">
        <f>$Q$28/'Fixed data'!$C$7</f>
        <v>1.3753860450410203E-3</v>
      </c>
      <c r="AA42" s="34">
        <f>$Q$28/'Fixed data'!$C$7</f>
        <v>1.3753860450410203E-3</v>
      </c>
      <c r="AB42" s="34">
        <f>$Q$28/'Fixed data'!$C$7</f>
        <v>1.3753860450410203E-3</v>
      </c>
      <c r="AC42" s="34">
        <f>$Q$28/'Fixed data'!$C$7</f>
        <v>1.3753860450410203E-3</v>
      </c>
      <c r="AD42" s="34">
        <f>$Q$28/'Fixed data'!$C$7</f>
        <v>1.3753860450410203E-3</v>
      </c>
      <c r="AE42" s="34">
        <f>$Q$28/'Fixed data'!$C$7</f>
        <v>1.3753860450410203E-3</v>
      </c>
      <c r="AF42" s="34">
        <f>$Q$28/'Fixed data'!$C$7</f>
        <v>1.3753860450410203E-3</v>
      </c>
      <c r="AG42" s="34">
        <f>$Q$28/'Fixed data'!$C$7</f>
        <v>1.3753860450410203E-3</v>
      </c>
      <c r="AH42" s="34">
        <f>$Q$28/'Fixed data'!$C$7</f>
        <v>1.3753860450410203E-3</v>
      </c>
      <c r="AI42" s="34">
        <f>$Q$28/'Fixed data'!$C$7</f>
        <v>1.3753860450410203E-3</v>
      </c>
      <c r="AJ42" s="34">
        <f>$Q$28/'Fixed data'!$C$7</f>
        <v>1.3753860450410203E-3</v>
      </c>
      <c r="AK42" s="34">
        <f>$Q$28/'Fixed data'!$C$7</f>
        <v>1.3753860450410203E-3</v>
      </c>
      <c r="AL42" s="34">
        <f>$Q$28/'Fixed data'!$C$7</f>
        <v>1.3753860450410203E-3</v>
      </c>
      <c r="AM42" s="34">
        <f>$Q$28/'Fixed data'!$C$7</f>
        <v>1.3753860450410203E-3</v>
      </c>
      <c r="AN42" s="34">
        <f>$Q$28/'Fixed data'!$C$7</f>
        <v>1.3753860450410203E-3</v>
      </c>
      <c r="AO42" s="34">
        <f>$Q$28/'Fixed data'!$C$7</f>
        <v>1.3753860450410203E-3</v>
      </c>
      <c r="AP42" s="34">
        <f>$Q$28/'Fixed data'!$C$7</f>
        <v>1.3753860450410203E-3</v>
      </c>
      <c r="AQ42" s="34">
        <f>$Q$28/'Fixed data'!$C$7</f>
        <v>1.3753860450410203E-3</v>
      </c>
      <c r="AR42" s="34">
        <f>$Q$28/'Fixed data'!$C$7</f>
        <v>1.3753860450410203E-3</v>
      </c>
      <c r="AS42" s="34">
        <f>$Q$28/'Fixed data'!$C$7</f>
        <v>1.3753860450410203E-3</v>
      </c>
      <c r="AT42" s="34">
        <f>$Q$28/'Fixed data'!$C$7</f>
        <v>1.3753860450410203E-3</v>
      </c>
      <c r="AU42" s="34">
        <f>$Q$28/'Fixed data'!$C$7</f>
        <v>1.3753860450410203E-3</v>
      </c>
      <c r="AV42" s="34">
        <f>$Q$28/'Fixed data'!$C$7</f>
        <v>1.3753860450410203E-3</v>
      </c>
      <c r="AW42" s="34">
        <f>$Q$28/'Fixed data'!$C$7</f>
        <v>1.3753860450410203E-3</v>
      </c>
      <c r="AX42" s="34">
        <f>$Q$28/'Fixed data'!$C$7</f>
        <v>1.3753860450410203E-3</v>
      </c>
      <c r="AY42" s="34">
        <f>$Q$28/'Fixed data'!$C$7</f>
        <v>1.3753860450410203E-3</v>
      </c>
      <c r="AZ42" s="34">
        <f>$Q$28/'Fixed data'!$C$7</f>
        <v>1.3753860450410203E-3</v>
      </c>
      <c r="BA42" s="34">
        <f>$Q$28/'Fixed data'!$C$7</f>
        <v>1.3753860450410203E-3</v>
      </c>
      <c r="BB42" s="34">
        <f>$Q$28/'Fixed data'!$C$7</f>
        <v>1.3753860450410203E-3</v>
      </c>
      <c r="BC42" s="34">
        <f>$Q$28/'Fixed data'!$C$7</f>
        <v>1.3753860450410203E-3</v>
      </c>
      <c r="BD42" s="34">
        <f>$Q$28/'Fixed data'!$C$7</f>
        <v>1.3753860450410203E-3</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1.514297120556659E-3</v>
      </c>
      <c r="T43" s="34">
        <f>$R$28/'Fixed data'!$C$7</f>
        <v>1.514297120556659E-3</v>
      </c>
      <c r="U43" s="34">
        <f>$R$28/'Fixed data'!$C$7</f>
        <v>1.514297120556659E-3</v>
      </c>
      <c r="V43" s="34">
        <f>$R$28/'Fixed data'!$C$7</f>
        <v>1.514297120556659E-3</v>
      </c>
      <c r="W43" s="34">
        <f>$R$28/'Fixed data'!$C$7</f>
        <v>1.514297120556659E-3</v>
      </c>
      <c r="X43" s="34">
        <f>$R$28/'Fixed data'!$C$7</f>
        <v>1.514297120556659E-3</v>
      </c>
      <c r="Y43" s="34">
        <f>$R$28/'Fixed data'!$C$7</f>
        <v>1.514297120556659E-3</v>
      </c>
      <c r="Z43" s="34">
        <f>$R$28/'Fixed data'!$C$7</f>
        <v>1.514297120556659E-3</v>
      </c>
      <c r="AA43" s="34">
        <f>$R$28/'Fixed data'!$C$7</f>
        <v>1.514297120556659E-3</v>
      </c>
      <c r="AB43" s="34">
        <f>$R$28/'Fixed data'!$C$7</f>
        <v>1.514297120556659E-3</v>
      </c>
      <c r="AC43" s="34">
        <f>$R$28/'Fixed data'!$C$7</f>
        <v>1.514297120556659E-3</v>
      </c>
      <c r="AD43" s="34">
        <f>$R$28/'Fixed data'!$C$7</f>
        <v>1.514297120556659E-3</v>
      </c>
      <c r="AE43" s="34">
        <f>$R$28/'Fixed data'!$C$7</f>
        <v>1.514297120556659E-3</v>
      </c>
      <c r="AF43" s="34">
        <f>$R$28/'Fixed data'!$C$7</f>
        <v>1.514297120556659E-3</v>
      </c>
      <c r="AG43" s="34">
        <f>$R$28/'Fixed data'!$C$7</f>
        <v>1.514297120556659E-3</v>
      </c>
      <c r="AH43" s="34">
        <f>$R$28/'Fixed data'!$C$7</f>
        <v>1.514297120556659E-3</v>
      </c>
      <c r="AI43" s="34">
        <f>$R$28/'Fixed data'!$C$7</f>
        <v>1.514297120556659E-3</v>
      </c>
      <c r="AJ43" s="34">
        <f>$R$28/'Fixed data'!$C$7</f>
        <v>1.514297120556659E-3</v>
      </c>
      <c r="AK43" s="34">
        <f>$R$28/'Fixed data'!$C$7</f>
        <v>1.514297120556659E-3</v>
      </c>
      <c r="AL43" s="34">
        <f>$R$28/'Fixed data'!$C$7</f>
        <v>1.514297120556659E-3</v>
      </c>
      <c r="AM43" s="34">
        <f>$R$28/'Fixed data'!$C$7</f>
        <v>1.514297120556659E-3</v>
      </c>
      <c r="AN43" s="34">
        <f>$R$28/'Fixed data'!$C$7</f>
        <v>1.514297120556659E-3</v>
      </c>
      <c r="AO43" s="34">
        <f>$R$28/'Fixed data'!$C$7</f>
        <v>1.514297120556659E-3</v>
      </c>
      <c r="AP43" s="34">
        <f>$R$28/'Fixed data'!$C$7</f>
        <v>1.514297120556659E-3</v>
      </c>
      <c r="AQ43" s="34">
        <f>$R$28/'Fixed data'!$C$7</f>
        <v>1.514297120556659E-3</v>
      </c>
      <c r="AR43" s="34">
        <f>$R$28/'Fixed data'!$C$7</f>
        <v>1.514297120556659E-3</v>
      </c>
      <c r="AS43" s="34">
        <f>$R$28/'Fixed data'!$C$7</f>
        <v>1.514297120556659E-3</v>
      </c>
      <c r="AT43" s="34">
        <f>$R$28/'Fixed data'!$C$7</f>
        <v>1.514297120556659E-3</v>
      </c>
      <c r="AU43" s="34">
        <f>$R$28/'Fixed data'!$C$7</f>
        <v>1.514297120556659E-3</v>
      </c>
      <c r="AV43" s="34">
        <f>$R$28/'Fixed data'!$C$7</f>
        <v>1.514297120556659E-3</v>
      </c>
      <c r="AW43" s="34">
        <f>$R$28/'Fixed data'!$C$7</f>
        <v>1.514297120556659E-3</v>
      </c>
      <c r="AX43" s="34">
        <f>$R$28/'Fixed data'!$C$7</f>
        <v>1.514297120556659E-3</v>
      </c>
      <c r="AY43" s="34">
        <f>$R$28/'Fixed data'!$C$7</f>
        <v>1.514297120556659E-3</v>
      </c>
      <c r="AZ43" s="34">
        <f>$R$28/'Fixed data'!$C$7</f>
        <v>1.514297120556659E-3</v>
      </c>
      <c r="BA43" s="34">
        <f>$R$28/'Fixed data'!$C$7</f>
        <v>1.514297120556659E-3</v>
      </c>
      <c r="BB43" s="34">
        <f>$R$28/'Fixed data'!$C$7</f>
        <v>1.514297120556659E-3</v>
      </c>
      <c r="BC43" s="34">
        <f>$R$28/'Fixed data'!$C$7</f>
        <v>1.514297120556659E-3</v>
      </c>
      <c r="BD43" s="34">
        <f>$R$28/'Fixed data'!$C$7</f>
        <v>1.514297120556659E-3</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1.6320289806335856E-3</v>
      </c>
      <c r="U44" s="34">
        <f>$S$28/'Fixed data'!$C$7</f>
        <v>1.6320289806335856E-3</v>
      </c>
      <c r="V44" s="34">
        <f>$S$28/'Fixed data'!$C$7</f>
        <v>1.6320289806335856E-3</v>
      </c>
      <c r="W44" s="34">
        <f>$S$28/'Fixed data'!$C$7</f>
        <v>1.6320289806335856E-3</v>
      </c>
      <c r="X44" s="34">
        <f>$S$28/'Fixed data'!$C$7</f>
        <v>1.6320289806335856E-3</v>
      </c>
      <c r="Y44" s="34">
        <f>$S$28/'Fixed data'!$C$7</f>
        <v>1.6320289806335856E-3</v>
      </c>
      <c r="Z44" s="34">
        <f>$S$28/'Fixed data'!$C$7</f>
        <v>1.6320289806335856E-3</v>
      </c>
      <c r="AA44" s="34">
        <f>$S$28/'Fixed data'!$C$7</f>
        <v>1.6320289806335856E-3</v>
      </c>
      <c r="AB44" s="34">
        <f>$S$28/'Fixed data'!$C$7</f>
        <v>1.6320289806335856E-3</v>
      </c>
      <c r="AC44" s="34">
        <f>$S$28/'Fixed data'!$C$7</f>
        <v>1.6320289806335856E-3</v>
      </c>
      <c r="AD44" s="34">
        <f>$S$28/'Fixed data'!$C$7</f>
        <v>1.6320289806335856E-3</v>
      </c>
      <c r="AE44" s="34">
        <f>$S$28/'Fixed data'!$C$7</f>
        <v>1.6320289806335856E-3</v>
      </c>
      <c r="AF44" s="34">
        <f>$S$28/'Fixed data'!$C$7</f>
        <v>1.6320289806335856E-3</v>
      </c>
      <c r="AG44" s="34">
        <f>$S$28/'Fixed data'!$C$7</f>
        <v>1.6320289806335856E-3</v>
      </c>
      <c r="AH44" s="34">
        <f>$S$28/'Fixed data'!$C$7</f>
        <v>1.6320289806335856E-3</v>
      </c>
      <c r="AI44" s="34">
        <f>$S$28/'Fixed data'!$C$7</f>
        <v>1.6320289806335856E-3</v>
      </c>
      <c r="AJ44" s="34">
        <f>$S$28/'Fixed data'!$C$7</f>
        <v>1.6320289806335856E-3</v>
      </c>
      <c r="AK44" s="34">
        <f>$S$28/'Fixed data'!$C$7</f>
        <v>1.6320289806335856E-3</v>
      </c>
      <c r="AL44" s="34">
        <f>$S$28/'Fixed data'!$C$7</f>
        <v>1.6320289806335856E-3</v>
      </c>
      <c r="AM44" s="34">
        <f>$S$28/'Fixed data'!$C$7</f>
        <v>1.6320289806335856E-3</v>
      </c>
      <c r="AN44" s="34">
        <f>$S$28/'Fixed data'!$C$7</f>
        <v>1.6320289806335856E-3</v>
      </c>
      <c r="AO44" s="34">
        <f>$S$28/'Fixed data'!$C$7</f>
        <v>1.6320289806335856E-3</v>
      </c>
      <c r="AP44" s="34">
        <f>$S$28/'Fixed data'!$C$7</f>
        <v>1.6320289806335856E-3</v>
      </c>
      <c r="AQ44" s="34">
        <f>$S$28/'Fixed data'!$C$7</f>
        <v>1.6320289806335856E-3</v>
      </c>
      <c r="AR44" s="34">
        <f>$S$28/'Fixed data'!$C$7</f>
        <v>1.6320289806335856E-3</v>
      </c>
      <c r="AS44" s="34">
        <f>$S$28/'Fixed data'!$C$7</f>
        <v>1.6320289806335856E-3</v>
      </c>
      <c r="AT44" s="34">
        <f>$S$28/'Fixed data'!$C$7</f>
        <v>1.6320289806335856E-3</v>
      </c>
      <c r="AU44" s="34">
        <f>$S$28/'Fixed data'!$C$7</f>
        <v>1.6320289806335856E-3</v>
      </c>
      <c r="AV44" s="34">
        <f>$S$28/'Fixed data'!$C$7</f>
        <v>1.6320289806335856E-3</v>
      </c>
      <c r="AW44" s="34">
        <f>$S$28/'Fixed data'!$C$7</f>
        <v>1.6320289806335856E-3</v>
      </c>
      <c r="AX44" s="34">
        <f>$S$28/'Fixed data'!$C$7</f>
        <v>1.6320289806335856E-3</v>
      </c>
      <c r="AY44" s="34">
        <f>$S$28/'Fixed data'!$C$7</f>
        <v>1.6320289806335856E-3</v>
      </c>
      <c r="AZ44" s="34">
        <f>$S$28/'Fixed data'!$C$7</f>
        <v>1.6320289806335856E-3</v>
      </c>
      <c r="BA44" s="34">
        <f>$S$28/'Fixed data'!$C$7</f>
        <v>1.6320289806335856E-3</v>
      </c>
      <c r="BB44" s="34">
        <f>$S$28/'Fixed data'!$C$7</f>
        <v>1.6320289806335856E-3</v>
      </c>
      <c r="BC44" s="34">
        <f>$S$28/'Fixed data'!$C$7</f>
        <v>1.6320289806335856E-3</v>
      </c>
      <c r="BD44" s="34">
        <f>$S$28/'Fixed data'!$C$7</f>
        <v>1.6320289806335856E-3</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1.6982131048649853E-3</v>
      </c>
      <c r="V45" s="34">
        <f>$T$28/'Fixed data'!$C$7</f>
        <v>1.6982131048649853E-3</v>
      </c>
      <c r="W45" s="34">
        <f>$T$28/'Fixed data'!$C$7</f>
        <v>1.6982131048649853E-3</v>
      </c>
      <c r="X45" s="34">
        <f>$T$28/'Fixed data'!$C$7</f>
        <v>1.6982131048649853E-3</v>
      </c>
      <c r="Y45" s="34">
        <f>$T$28/'Fixed data'!$C$7</f>
        <v>1.6982131048649853E-3</v>
      </c>
      <c r="Z45" s="34">
        <f>$T$28/'Fixed data'!$C$7</f>
        <v>1.6982131048649853E-3</v>
      </c>
      <c r="AA45" s="34">
        <f>$T$28/'Fixed data'!$C$7</f>
        <v>1.6982131048649853E-3</v>
      </c>
      <c r="AB45" s="34">
        <f>$T$28/'Fixed data'!$C$7</f>
        <v>1.6982131048649853E-3</v>
      </c>
      <c r="AC45" s="34">
        <f>$T$28/'Fixed data'!$C$7</f>
        <v>1.6982131048649853E-3</v>
      </c>
      <c r="AD45" s="34">
        <f>$T$28/'Fixed data'!$C$7</f>
        <v>1.6982131048649853E-3</v>
      </c>
      <c r="AE45" s="34">
        <f>$T$28/'Fixed data'!$C$7</f>
        <v>1.6982131048649853E-3</v>
      </c>
      <c r="AF45" s="34">
        <f>$T$28/'Fixed data'!$C$7</f>
        <v>1.6982131048649853E-3</v>
      </c>
      <c r="AG45" s="34">
        <f>$T$28/'Fixed data'!$C$7</f>
        <v>1.6982131048649853E-3</v>
      </c>
      <c r="AH45" s="34">
        <f>$T$28/'Fixed data'!$C$7</f>
        <v>1.6982131048649853E-3</v>
      </c>
      <c r="AI45" s="34">
        <f>$T$28/'Fixed data'!$C$7</f>
        <v>1.6982131048649853E-3</v>
      </c>
      <c r="AJ45" s="34">
        <f>$T$28/'Fixed data'!$C$7</f>
        <v>1.6982131048649853E-3</v>
      </c>
      <c r="AK45" s="34">
        <f>$T$28/'Fixed data'!$C$7</f>
        <v>1.6982131048649853E-3</v>
      </c>
      <c r="AL45" s="34">
        <f>$T$28/'Fixed data'!$C$7</f>
        <v>1.6982131048649853E-3</v>
      </c>
      <c r="AM45" s="34">
        <f>$T$28/'Fixed data'!$C$7</f>
        <v>1.6982131048649853E-3</v>
      </c>
      <c r="AN45" s="34">
        <f>$T$28/'Fixed data'!$C$7</f>
        <v>1.6982131048649853E-3</v>
      </c>
      <c r="AO45" s="34">
        <f>$T$28/'Fixed data'!$C$7</f>
        <v>1.6982131048649853E-3</v>
      </c>
      <c r="AP45" s="34">
        <f>$T$28/'Fixed data'!$C$7</f>
        <v>1.6982131048649853E-3</v>
      </c>
      <c r="AQ45" s="34">
        <f>$T$28/'Fixed data'!$C$7</f>
        <v>1.6982131048649853E-3</v>
      </c>
      <c r="AR45" s="34">
        <f>$T$28/'Fixed data'!$C$7</f>
        <v>1.6982131048649853E-3</v>
      </c>
      <c r="AS45" s="34">
        <f>$T$28/'Fixed data'!$C$7</f>
        <v>1.6982131048649853E-3</v>
      </c>
      <c r="AT45" s="34">
        <f>$T$28/'Fixed data'!$C$7</f>
        <v>1.6982131048649853E-3</v>
      </c>
      <c r="AU45" s="34">
        <f>$T$28/'Fixed data'!$C$7</f>
        <v>1.6982131048649853E-3</v>
      </c>
      <c r="AV45" s="34">
        <f>$T$28/'Fixed data'!$C$7</f>
        <v>1.6982131048649853E-3</v>
      </c>
      <c r="AW45" s="34">
        <f>$T$28/'Fixed data'!$C$7</f>
        <v>1.6982131048649853E-3</v>
      </c>
      <c r="AX45" s="34">
        <f>$T$28/'Fixed data'!$C$7</f>
        <v>1.6982131048649853E-3</v>
      </c>
      <c r="AY45" s="34">
        <f>$T$28/'Fixed data'!$C$7</f>
        <v>1.6982131048649853E-3</v>
      </c>
      <c r="AZ45" s="34">
        <f>$T$28/'Fixed data'!$C$7</f>
        <v>1.6982131048649853E-3</v>
      </c>
      <c r="BA45" s="34">
        <f>$T$28/'Fixed data'!$C$7</f>
        <v>1.6982131048649853E-3</v>
      </c>
      <c r="BB45" s="34">
        <f>$T$28/'Fixed data'!$C$7</f>
        <v>1.6982131048649853E-3</v>
      </c>
      <c r="BC45" s="34">
        <f>$T$28/'Fixed data'!$C$7</f>
        <v>1.6982131048649853E-3</v>
      </c>
      <c r="BD45" s="34">
        <f>$T$28/'Fixed data'!$C$7</f>
        <v>1.6982131048649853E-3</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1.7630205660901577E-3</v>
      </c>
      <c r="W46" s="34">
        <f>$U$28/'Fixed data'!$C$7</f>
        <v>1.7630205660901577E-3</v>
      </c>
      <c r="X46" s="34">
        <f>$U$28/'Fixed data'!$C$7</f>
        <v>1.7630205660901577E-3</v>
      </c>
      <c r="Y46" s="34">
        <f>$U$28/'Fixed data'!$C$7</f>
        <v>1.7630205660901577E-3</v>
      </c>
      <c r="Z46" s="34">
        <f>$U$28/'Fixed data'!$C$7</f>
        <v>1.7630205660901577E-3</v>
      </c>
      <c r="AA46" s="34">
        <f>$U$28/'Fixed data'!$C$7</f>
        <v>1.7630205660901577E-3</v>
      </c>
      <c r="AB46" s="34">
        <f>$U$28/'Fixed data'!$C$7</f>
        <v>1.7630205660901577E-3</v>
      </c>
      <c r="AC46" s="34">
        <f>$U$28/'Fixed data'!$C$7</f>
        <v>1.7630205660901577E-3</v>
      </c>
      <c r="AD46" s="34">
        <f>$U$28/'Fixed data'!$C$7</f>
        <v>1.7630205660901577E-3</v>
      </c>
      <c r="AE46" s="34">
        <f>$U$28/'Fixed data'!$C$7</f>
        <v>1.7630205660901577E-3</v>
      </c>
      <c r="AF46" s="34">
        <f>$U$28/'Fixed data'!$C$7</f>
        <v>1.7630205660901577E-3</v>
      </c>
      <c r="AG46" s="34">
        <f>$U$28/'Fixed data'!$C$7</f>
        <v>1.7630205660901577E-3</v>
      </c>
      <c r="AH46" s="34">
        <f>$U$28/'Fixed data'!$C$7</f>
        <v>1.7630205660901577E-3</v>
      </c>
      <c r="AI46" s="34">
        <f>$U$28/'Fixed data'!$C$7</f>
        <v>1.7630205660901577E-3</v>
      </c>
      <c r="AJ46" s="34">
        <f>$U$28/'Fixed data'!$C$7</f>
        <v>1.7630205660901577E-3</v>
      </c>
      <c r="AK46" s="34">
        <f>$U$28/'Fixed data'!$C$7</f>
        <v>1.7630205660901577E-3</v>
      </c>
      <c r="AL46" s="34">
        <f>$U$28/'Fixed data'!$C$7</f>
        <v>1.7630205660901577E-3</v>
      </c>
      <c r="AM46" s="34">
        <f>$U$28/'Fixed data'!$C$7</f>
        <v>1.7630205660901577E-3</v>
      </c>
      <c r="AN46" s="34">
        <f>$U$28/'Fixed data'!$C$7</f>
        <v>1.7630205660901577E-3</v>
      </c>
      <c r="AO46" s="34">
        <f>$U$28/'Fixed data'!$C$7</f>
        <v>1.7630205660901577E-3</v>
      </c>
      <c r="AP46" s="34">
        <f>$U$28/'Fixed data'!$C$7</f>
        <v>1.7630205660901577E-3</v>
      </c>
      <c r="AQ46" s="34">
        <f>$U$28/'Fixed data'!$C$7</f>
        <v>1.7630205660901577E-3</v>
      </c>
      <c r="AR46" s="34">
        <f>$U$28/'Fixed data'!$C$7</f>
        <v>1.7630205660901577E-3</v>
      </c>
      <c r="AS46" s="34">
        <f>$U$28/'Fixed data'!$C$7</f>
        <v>1.7630205660901577E-3</v>
      </c>
      <c r="AT46" s="34">
        <f>$U$28/'Fixed data'!$C$7</f>
        <v>1.7630205660901577E-3</v>
      </c>
      <c r="AU46" s="34">
        <f>$U$28/'Fixed data'!$C$7</f>
        <v>1.7630205660901577E-3</v>
      </c>
      <c r="AV46" s="34">
        <f>$U$28/'Fixed data'!$C$7</f>
        <v>1.7630205660901577E-3</v>
      </c>
      <c r="AW46" s="34">
        <f>$U$28/'Fixed data'!$C$7</f>
        <v>1.7630205660901577E-3</v>
      </c>
      <c r="AX46" s="34">
        <f>$U$28/'Fixed data'!$C$7</f>
        <v>1.7630205660901577E-3</v>
      </c>
      <c r="AY46" s="34">
        <f>$U$28/'Fixed data'!$C$7</f>
        <v>1.7630205660901577E-3</v>
      </c>
      <c r="AZ46" s="34">
        <f>$U$28/'Fixed data'!$C$7</f>
        <v>1.7630205660901577E-3</v>
      </c>
      <c r="BA46" s="34">
        <f>$U$28/'Fixed data'!$C$7</f>
        <v>1.7630205660901577E-3</v>
      </c>
      <c r="BB46" s="34">
        <f>$U$28/'Fixed data'!$C$7</f>
        <v>1.7630205660901577E-3</v>
      </c>
      <c r="BC46" s="34">
        <f>$U$28/'Fixed data'!$C$7</f>
        <v>1.7630205660901577E-3</v>
      </c>
      <c r="BD46" s="34">
        <f>$U$28/'Fixed data'!$C$7</f>
        <v>1.7630205660901577E-3</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1.7952025485462829E-3</v>
      </c>
      <c r="X47" s="34">
        <f>$V$28/'Fixed data'!$C$7</f>
        <v>1.7952025485462829E-3</v>
      </c>
      <c r="Y47" s="34">
        <f>$V$28/'Fixed data'!$C$7</f>
        <v>1.7952025485462829E-3</v>
      </c>
      <c r="Z47" s="34">
        <f>$V$28/'Fixed data'!$C$7</f>
        <v>1.7952025485462829E-3</v>
      </c>
      <c r="AA47" s="34">
        <f>$V$28/'Fixed data'!$C$7</f>
        <v>1.7952025485462829E-3</v>
      </c>
      <c r="AB47" s="34">
        <f>$V$28/'Fixed data'!$C$7</f>
        <v>1.7952025485462829E-3</v>
      </c>
      <c r="AC47" s="34">
        <f>$V$28/'Fixed data'!$C$7</f>
        <v>1.7952025485462829E-3</v>
      </c>
      <c r="AD47" s="34">
        <f>$V$28/'Fixed data'!$C$7</f>
        <v>1.7952025485462829E-3</v>
      </c>
      <c r="AE47" s="34">
        <f>$V$28/'Fixed data'!$C$7</f>
        <v>1.7952025485462829E-3</v>
      </c>
      <c r="AF47" s="34">
        <f>$V$28/'Fixed data'!$C$7</f>
        <v>1.7952025485462829E-3</v>
      </c>
      <c r="AG47" s="34">
        <f>$V$28/'Fixed data'!$C$7</f>
        <v>1.7952025485462829E-3</v>
      </c>
      <c r="AH47" s="34">
        <f>$V$28/'Fixed data'!$C$7</f>
        <v>1.7952025485462829E-3</v>
      </c>
      <c r="AI47" s="34">
        <f>$V$28/'Fixed data'!$C$7</f>
        <v>1.7952025485462829E-3</v>
      </c>
      <c r="AJ47" s="34">
        <f>$V$28/'Fixed data'!$C$7</f>
        <v>1.7952025485462829E-3</v>
      </c>
      <c r="AK47" s="34">
        <f>$V$28/'Fixed data'!$C$7</f>
        <v>1.7952025485462829E-3</v>
      </c>
      <c r="AL47" s="34">
        <f>$V$28/'Fixed data'!$C$7</f>
        <v>1.7952025485462829E-3</v>
      </c>
      <c r="AM47" s="34">
        <f>$V$28/'Fixed data'!$C$7</f>
        <v>1.7952025485462829E-3</v>
      </c>
      <c r="AN47" s="34">
        <f>$V$28/'Fixed data'!$C$7</f>
        <v>1.7952025485462829E-3</v>
      </c>
      <c r="AO47" s="34">
        <f>$V$28/'Fixed data'!$C$7</f>
        <v>1.7952025485462829E-3</v>
      </c>
      <c r="AP47" s="34">
        <f>$V$28/'Fixed data'!$C$7</f>
        <v>1.7952025485462829E-3</v>
      </c>
      <c r="AQ47" s="34">
        <f>$V$28/'Fixed data'!$C$7</f>
        <v>1.7952025485462829E-3</v>
      </c>
      <c r="AR47" s="34">
        <f>$V$28/'Fixed data'!$C$7</f>
        <v>1.7952025485462829E-3</v>
      </c>
      <c r="AS47" s="34">
        <f>$V$28/'Fixed data'!$C$7</f>
        <v>1.7952025485462829E-3</v>
      </c>
      <c r="AT47" s="34">
        <f>$V$28/'Fixed data'!$C$7</f>
        <v>1.7952025485462829E-3</v>
      </c>
      <c r="AU47" s="34">
        <f>$V$28/'Fixed data'!$C$7</f>
        <v>1.7952025485462829E-3</v>
      </c>
      <c r="AV47" s="34">
        <f>$V$28/'Fixed data'!$C$7</f>
        <v>1.7952025485462829E-3</v>
      </c>
      <c r="AW47" s="34">
        <f>$V$28/'Fixed data'!$C$7</f>
        <v>1.7952025485462829E-3</v>
      </c>
      <c r="AX47" s="34">
        <f>$V$28/'Fixed data'!$C$7</f>
        <v>1.7952025485462829E-3</v>
      </c>
      <c r="AY47" s="34">
        <f>$V$28/'Fixed data'!$C$7</f>
        <v>1.7952025485462829E-3</v>
      </c>
      <c r="AZ47" s="34">
        <f>$V$28/'Fixed data'!$C$7</f>
        <v>1.7952025485462829E-3</v>
      </c>
      <c r="BA47" s="34">
        <f>$V$28/'Fixed data'!$C$7</f>
        <v>1.7952025485462829E-3</v>
      </c>
      <c r="BB47" s="34">
        <f>$V$28/'Fixed data'!$C$7</f>
        <v>1.7952025485462829E-3</v>
      </c>
      <c r="BC47" s="34">
        <f>$V$28/'Fixed data'!$C$7</f>
        <v>1.7952025485462829E-3</v>
      </c>
      <c r="BD47" s="34">
        <f>$V$28/'Fixed data'!$C$7</f>
        <v>1.7952025485462829E-3</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1.8038293195448212E-3</v>
      </c>
      <c r="Y48" s="34">
        <f>$W$28/'Fixed data'!$C$7</f>
        <v>1.8038293195448212E-3</v>
      </c>
      <c r="Z48" s="34">
        <f>$W$28/'Fixed data'!$C$7</f>
        <v>1.8038293195448212E-3</v>
      </c>
      <c r="AA48" s="34">
        <f>$W$28/'Fixed data'!$C$7</f>
        <v>1.8038293195448212E-3</v>
      </c>
      <c r="AB48" s="34">
        <f>$W$28/'Fixed data'!$C$7</f>
        <v>1.8038293195448212E-3</v>
      </c>
      <c r="AC48" s="34">
        <f>$W$28/'Fixed data'!$C$7</f>
        <v>1.8038293195448212E-3</v>
      </c>
      <c r="AD48" s="34">
        <f>$W$28/'Fixed data'!$C$7</f>
        <v>1.8038293195448212E-3</v>
      </c>
      <c r="AE48" s="34">
        <f>$W$28/'Fixed data'!$C$7</f>
        <v>1.8038293195448212E-3</v>
      </c>
      <c r="AF48" s="34">
        <f>$W$28/'Fixed data'!$C$7</f>
        <v>1.8038293195448212E-3</v>
      </c>
      <c r="AG48" s="34">
        <f>$W$28/'Fixed data'!$C$7</f>
        <v>1.8038293195448212E-3</v>
      </c>
      <c r="AH48" s="34">
        <f>$W$28/'Fixed data'!$C$7</f>
        <v>1.8038293195448212E-3</v>
      </c>
      <c r="AI48" s="34">
        <f>$W$28/'Fixed data'!$C$7</f>
        <v>1.8038293195448212E-3</v>
      </c>
      <c r="AJ48" s="34">
        <f>$W$28/'Fixed data'!$C$7</f>
        <v>1.8038293195448212E-3</v>
      </c>
      <c r="AK48" s="34">
        <f>$W$28/'Fixed data'!$C$7</f>
        <v>1.8038293195448212E-3</v>
      </c>
      <c r="AL48" s="34">
        <f>$W$28/'Fixed data'!$C$7</f>
        <v>1.8038293195448212E-3</v>
      </c>
      <c r="AM48" s="34">
        <f>$W$28/'Fixed data'!$C$7</f>
        <v>1.8038293195448212E-3</v>
      </c>
      <c r="AN48" s="34">
        <f>$W$28/'Fixed data'!$C$7</f>
        <v>1.8038293195448212E-3</v>
      </c>
      <c r="AO48" s="34">
        <f>$W$28/'Fixed data'!$C$7</f>
        <v>1.8038293195448212E-3</v>
      </c>
      <c r="AP48" s="34">
        <f>$W$28/'Fixed data'!$C$7</f>
        <v>1.8038293195448212E-3</v>
      </c>
      <c r="AQ48" s="34">
        <f>$W$28/'Fixed data'!$C$7</f>
        <v>1.8038293195448212E-3</v>
      </c>
      <c r="AR48" s="34">
        <f>$W$28/'Fixed data'!$C$7</f>
        <v>1.8038293195448212E-3</v>
      </c>
      <c r="AS48" s="34">
        <f>$W$28/'Fixed data'!$C$7</f>
        <v>1.8038293195448212E-3</v>
      </c>
      <c r="AT48" s="34">
        <f>$W$28/'Fixed data'!$C$7</f>
        <v>1.8038293195448212E-3</v>
      </c>
      <c r="AU48" s="34">
        <f>$W$28/'Fixed data'!$C$7</f>
        <v>1.8038293195448212E-3</v>
      </c>
      <c r="AV48" s="34">
        <f>$W$28/'Fixed data'!$C$7</f>
        <v>1.8038293195448212E-3</v>
      </c>
      <c r="AW48" s="34">
        <f>$W$28/'Fixed data'!$C$7</f>
        <v>1.8038293195448212E-3</v>
      </c>
      <c r="AX48" s="34">
        <f>$W$28/'Fixed data'!$C$7</f>
        <v>1.8038293195448212E-3</v>
      </c>
      <c r="AY48" s="34">
        <f>$W$28/'Fixed data'!$C$7</f>
        <v>1.8038293195448212E-3</v>
      </c>
      <c r="AZ48" s="34">
        <f>$W$28/'Fixed data'!$C$7</f>
        <v>1.8038293195448212E-3</v>
      </c>
      <c r="BA48" s="34">
        <f>$W$28/'Fixed data'!$C$7</f>
        <v>1.8038293195448212E-3</v>
      </c>
      <c r="BB48" s="34">
        <f>$W$28/'Fixed data'!$C$7</f>
        <v>1.8038293195448212E-3</v>
      </c>
      <c r="BC48" s="34">
        <f>$W$28/'Fixed data'!$C$7</f>
        <v>1.8038293195448212E-3</v>
      </c>
      <c r="BD48" s="34">
        <f>$W$28/'Fixed data'!$C$7</f>
        <v>1.8038293195448212E-3</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1.8060024613274304E-3</v>
      </c>
      <c r="Z49" s="34">
        <f>$X$28/'Fixed data'!$C$7</f>
        <v>1.8060024613274304E-3</v>
      </c>
      <c r="AA49" s="34">
        <f>$X$28/'Fixed data'!$C$7</f>
        <v>1.8060024613274304E-3</v>
      </c>
      <c r="AB49" s="34">
        <f>$X$28/'Fixed data'!$C$7</f>
        <v>1.8060024613274304E-3</v>
      </c>
      <c r="AC49" s="34">
        <f>$X$28/'Fixed data'!$C$7</f>
        <v>1.8060024613274304E-3</v>
      </c>
      <c r="AD49" s="34">
        <f>$X$28/'Fixed data'!$C$7</f>
        <v>1.8060024613274304E-3</v>
      </c>
      <c r="AE49" s="34">
        <f>$X$28/'Fixed data'!$C$7</f>
        <v>1.8060024613274304E-3</v>
      </c>
      <c r="AF49" s="34">
        <f>$X$28/'Fixed data'!$C$7</f>
        <v>1.8060024613274304E-3</v>
      </c>
      <c r="AG49" s="34">
        <f>$X$28/'Fixed data'!$C$7</f>
        <v>1.8060024613274304E-3</v>
      </c>
      <c r="AH49" s="34">
        <f>$X$28/'Fixed data'!$C$7</f>
        <v>1.8060024613274304E-3</v>
      </c>
      <c r="AI49" s="34">
        <f>$X$28/'Fixed data'!$C$7</f>
        <v>1.8060024613274304E-3</v>
      </c>
      <c r="AJ49" s="34">
        <f>$X$28/'Fixed data'!$C$7</f>
        <v>1.8060024613274304E-3</v>
      </c>
      <c r="AK49" s="34">
        <f>$X$28/'Fixed data'!$C$7</f>
        <v>1.8060024613274304E-3</v>
      </c>
      <c r="AL49" s="34">
        <f>$X$28/'Fixed data'!$C$7</f>
        <v>1.8060024613274304E-3</v>
      </c>
      <c r="AM49" s="34">
        <f>$X$28/'Fixed data'!$C$7</f>
        <v>1.8060024613274304E-3</v>
      </c>
      <c r="AN49" s="34">
        <f>$X$28/'Fixed data'!$C$7</f>
        <v>1.8060024613274304E-3</v>
      </c>
      <c r="AO49" s="34">
        <f>$X$28/'Fixed data'!$C$7</f>
        <v>1.8060024613274304E-3</v>
      </c>
      <c r="AP49" s="34">
        <f>$X$28/'Fixed data'!$C$7</f>
        <v>1.8060024613274304E-3</v>
      </c>
      <c r="AQ49" s="34">
        <f>$X$28/'Fixed data'!$C$7</f>
        <v>1.8060024613274304E-3</v>
      </c>
      <c r="AR49" s="34">
        <f>$X$28/'Fixed data'!$C$7</f>
        <v>1.8060024613274304E-3</v>
      </c>
      <c r="AS49" s="34">
        <f>$X$28/'Fixed data'!$C$7</f>
        <v>1.8060024613274304E-3</v>
      </c>
      <c r="AT49" s="34">
        <f>$X$28/'Fixed data'!$C$7</f>
        <v>1.8060024613274304E-3</v>
      </c>
      <c r="AU49" s="34">
        <f>$X$28/'Fixed data'!$C$7</f>
        <v>1.8060024613274304E-3</v>
      </c>
      <c r="AV49" s="34">
        <f>$X$28/'Fixed data'!$C$7</f>
        <v>1.8060024613274304E-3</v>
      </c>
      <c r="AW49" s="34">
        <f>$X$28/'Fixed data'!$C$7</f>
        <v>1.8060024613274304E-3</v>
      </c>
      <c r="AX49" s="34">
        <f>$X$28/'Fixed data'!$C$7</f>
        <v>1.8060024613274304E-3</v>
      </c>
      <c r="AY49" s="34">
        <f>$X$28/'Fixed data'!$C$7</f>
        <v>1.8060024613274304E-3</v>
      </c>
      <c r="AZ49" s="34">
        <f>$X$28/'Fixed data'!$C$7</f>
        <v>1.8060024613274304E-3</v>
      </c>
      <c r="BA49" s="34">
        <f>$X$28/'Fixed data'!$C$7</f>
        <v>1.8060024613274304E-3</v>
      </c>
      <c r="BB49" s="34">
        <f>$X$28/'Fixed data'!$C$7</f>
        <v>1.8060024613274304E-3</v>
      </c>
      <c r="BC49" s="34">
        <f>$X$28/'Fixed data'!$C$7</f>
        <v>1.8060024613274304E-3</v>
      </c>
      <c r="BD49" s="34">
        <f>$X$28/'Fixed data'!$C$7</f>
        <v>1.8060024613274304E-3</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1.8060024613274304E-3</v>
      </c>
      <c r="AA50" s="34">
        <f>$Y$28/'Fixed data'!$C$7</f>
        <v>1.8060024613274304E-3</v>
      </c>
      <c r="AB50" s="34">
        <f>$Y$28/'Fixed data'!$C$7</f>
        <v>1.8060024613274304E-3</v>
      </c>
      <c r="AC50" s="34">
        <f>$Y$28/'Fixed data'!$C$7</f>
        <v>1.8060024613274304E-3</v>
      </c>
      <c r="AD50" s="34">
        <f>$Y$28/'Fixed data'!$C$7</f>
        <v>1.8060024613274304E-3</v>
      </c>
      <c r="AE50" s="34">
        <f>$Y$28/'Fixed data'!$C$7</f>
        <v>1.8060024613274304E-3</v>
      </c>
      <c r="AF50" s="34">
        <f>$Y$28/'Fixed data'!$C$7</f>
        <v>1.8060024613274304E-3</v>
      </c>
      <c r="AG50" s="34">
        <f>$Y$28/'Fixed data'!$C$7</f>
        <v>1.8060024613274304E-3</v>
      </c>
      <c r="AH50" s="34">
        <f>$Y$28/'Fixed data'!$C$7</f>
        <v>1.8060024613274304E-3</v>
      </c>
      <c r="AI50" s="34">
        <f>$Y$28/'Fixed data'!$C$7</f>
        <v>1.8060024613274304E-3</v>
      </c>
      <c r="AJ50" s="34">
        <f>$Y$28/'Fixed data'!$C$7</f>
        <v>1.8060024613274304E-3</v>
      </c>
      <c r="AK50" s="34">
        <f>$Y$28/'Fixed data'!$C$7</f>
        <v>1.8060024613274304E-3</v>
      </c>
      <c r="AL50" s="34">
        <f>$Y$28/'Fixed data'!$C$7</f>
        <v>1.8060024613274304E-3</v>
      </c>
      <c r="AM50" s="34">
        <f>$Y$28/'Fixed data'!$C$7</f>
        <v>1.8060024613274304E-3</v>
      </c>
      <c r="AN50" s="34">
        <f>$Y$28/'Fixed data'!$C$7</f>
        <v>1.8060024613274304E-3</v>
      </c>
      <c r="AO50" s="34">
        <f>$Y$28/'Fixed data'!$C$7</f>
        <v>1.8060024613274304E-3</v>
      </c>
      <c r="AP50" s="34">
        <f>$Y$28/'Fixed data'!$C$7</f>
        <v>1.8060024613274304E-3</v>
      </c>
      <c r="AQ50" s="34">
        <f>$Y$28/'Fixed data'!$C$7</f>
        <v>1.8060024613274304E-3</v>
      </c>
      <c r="AR50" s="34">
        <f>$Y$28/'Fixed data'!$C$7</f>
        <v>1.8060024613274304E-3</v>
      </c>
      <c r="AS50" s="34">
        <f>$Y$28/'Fixed data'!$C$7</f>
        <v>1.8060024613274304E-3</v>
      </c>
      <c r="AT50" s="34">
        <f>$Y$28/'Fixed data'!$C$7</f>
        <v>1.8060024613274304E-3</v>
      </c>
      <c r="AU50" s="34">
        <f>$Y$28/'Fixed data'!$C$7</f>
        <v>1.8060024613274304E-3</v>
      </c>
      <c r="AV50" s="34">
        <f>$Y$28/'Fixed data'!$C$7</f>
        <v>1.8060024613274304E-3</v>
      </c>
      <c r="AW50" s="34">
        <f>$Y$28/'Fixed data'!$C$7</f>
        <v>1.8060024613274304E-3</v>
      </c>
      <c r="AX50" s="34">
        <f>$Y$28/'Fixed data'!$C$7</f>
        <v>1.8060024613274304E-3</v>
      </c>
      <c r="AY50" s="34">
        <f>$Y$28/'Fixed data'!$C$7</f>
        <v>1.8060024613274304E-3</v>
      </c>
      <c r="AZ50" s="34">
        <f>$Y$28/'Fixed data'!$C$7</f>
        <v>1.8060024613274304E-3</v>
      </c>
      <c r="BA50" s="34">
        <f>$Y$28/'Fixed data'!$C$7</f>
        <v>1.8060024613274304E-3</v>
      </c>
      <c r="BB50" s="34">
        <f>$Y$28/'Fixed data'!$C$7</f>
        <v>1.8060024613274304E-3</v>
      </c>
      <c r="BC50" s="34">
        <f>$Y$28/'Fixed data'!$C$7</f>
        <v>1.8060024613274304E-3</v>
      </c>
      <c r="BD50" s="34">
        <f>$Y$28/'Fixed data'!$C$7</f>
        <v>1.8060024613274304E-3</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1.8060024613274304E-3</v>
      </c>
      <c r="AB51" s="34">
        <f>$Z$28/'Fixed data'!$C$7</f>
        <v>1.8060024613274304E-3</v>
      </c>
      <c r="AC51" s="34">
        <f>$Z$28/'Fixed data'!$C$7</f>
        <v>1.8060024613274304E-3</v>
      </c>
      <c r="AD51" s="34">
        <f>$Z$28/'Fixed data'!$C$7</f>
        <v>1.8060024613274304E-3</v>
      </c>
      <c r="AE51" s="34">
        <f>$Z$28/'Fixed data'!$C$7</f>
        <v>1.8060024613274304E-3</v>
      </c>
      <c r="AF51" s="34">
        <f>$Z$28/'Fixed data'!$C$7</f>
        <v>1.8060024613274304E-3</v>
      </c>
      <c r="AG51" s="34">
        <f>$Z$28/'Fixed data'!$C$7</f>
        <v>1.8060024613274304E-3</v>
      </c>
      <c r="AH51" s="34">
        <f>$Z$28/'Fixed data'!$C$7</f>
        <v>1.8060024613274304E-3</v>
      </c>
      <c r="AI51" s="34">
        <f>$Z$28/'Fixed data'!$C$7</f>
        <v>1.8060024613274304E-3</v>
      </c>
      <c r="AJ51" s="34">
        <f>$Z$28/'Fixed data'!$C$7</f>
        <v>1.8060024613274304E-3</v>
      </c>
      <c r="AK51" s="34">
        <f>$Z$28/'Fixed data'!$C$7</f>
        <v>1.8060024613274304E-3</v>
      </c>
      <c r="AL51" s="34">
        <f>$Z$28/'Fixed data'!$C$7</f>
        <v>1.8060024613274304E-3</v>
      </c>
      <c r="AM51" s="34">
        <f>$Z$28/'Fixed data'!$C$7</f>
        <v>1.8060024613274304E-3</v>
      </c>
      <c r="AN51" s="34">
        <f>$Z$28/'Fixed data'!$C$7</f>
        <v>1.8060024613274304E-3</v>
      </c>
      <c r="AO51" s="34">
        <f>$Z$28/'Fixed data'!$C$7</f>
        <v>1.8060024613274304E-3</v>
      </c>
      <c r="AP51" s="34">
        <f>$Z$28/'Fixed data'!$C$7</f>
        <v>1.8060024613274304E-3</v>
      </c>
      <c r="AQ51" s="34">
        <f>$Z$28/'Fixed data'!$C$7</f>
        <v>1.8060024613274304E-3</v>
      </c>
      <c r="AR51" s="34">
        <f>$Z$28/'Fixed data'!$C$7</f>
        <v>1.8060024613274304E-3</v>
      </c>
      <c r="AS51" s="34">
        <f>$Z$28/'Fixed data'!$C$7</f>
        <v>1.8060024613274304E-3</v>
      </c>
      <c r="AT51" s="34">
        <f>$Z$28/'Fixed data'!$C$7</f>
        <v>1.8060024613274304E-3</v>
      </c>
      <c r="AU51" s="34">
        <f>$Z$28/'Fixed data'!$C$7</f>
        <v>1.8060024613274304E-3</v>
      </c>
      <c r="AV51" s="34">
        <f>$Z$28/'Fixed data'!$C$7</f>
        <v>1.8060024613274304E-3</v>
      </c>
      <c r="AW51" s="34">
        <f>$Z$28/'Fixed data'!$C$7</f>
        <v>1.8060024613274304E-3</v>
      </c>
      <c r="AX51" s="34">
        <f>$Z$28/'Fixed data'!$C$7</f>
        <v>1.8060024613274304E-3</v>
      </c>
      <c r="AY51" s="34">
        <f>$Z$28/'Fixed data'!$C$7</f>
        <v>1.8060024613274304E-3</v>
      </c>
      <c r="AZ51" s="34">
        <f>$Z$28/'Fixed data'!$C$7</f>
        <v>1.8060024613274304E-3</v>
      </c>
      <c r="BA51" s="34">
        <f>$Z$28/'Fixed data'!$C$7</f>
        <v>1.8060024613274304E-3</v>
      </c>
      <c r="BB51" s="34">
        <f>$Z$28/'Fixed data'!$C$7</f>
        <v>1.8060024613274304E-3</v>
      </c>
      <c r="BC51" s="34">
        <f>$Z$28/'Fixed data'!$C$7</f>
        <v>1.8060024613274304E-3</v>
      </c>
      <c r="BD51" s="34">
        <f>$Z$28/'Fixed data'!$C$7</f>
        <v>1.8060024613274304E-3</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1.8060024613274304E-3</v>
      </c>
      <c r="AC52" s="34">
        <f>$AA$28/'Fixed data'!$C$7</f>
        <v>1.8060024613274304E-3</v>
      </c>
      <c r="AD52" s="34">
        <f>$AA$28/'Fixed data'!$C$7</f>
        <v>1.8060024613274304E-3</v>
      </c>
      <c r="AE52" s="34">
        <f>$AA$28/'Fixed data'!$C$7</f>
        <v>1.8060024613274304E-3</v>
      </c>
      <c r="AF52" s="34">
        <f>$AA$28/'Fixed data'!$C$7</f>
        <v>1.8060024613274304E-3</v>
      </c>
      <c r="AG52" s="34">
        <f>$AA$28/'Fixed data'!$C$7</f>
        <v>1.8060024613274304E-3</v>
      </c>
      <c r="AH52" s="34">
        <f>$AA$28/'Fixed data'!$C$7</f>
        <v>1.8060024613274304E-3</v>
      </c>
      <c r="AI52" s="34">
        <f>$AA$28/'Fixed data'!$C$7</f>
        <v>1.8060024613274304E-3</v>
      </c>
      <c r="AJ52" s="34">
        <f>$AA$28/'Fixed data'!$C$7</f>
        <v>1.8060024613274304E-3</v>
      </c>
      <c r="AK52" s="34">
        <f>$AA$28/'Fixed data'!$C$7</f>
        <v>1.8060024613274304E-3</v>
      </c>
      <c r="AL52" s="34">
        <f>$AA$28/'Fixed data'!$C$7</f>
        <v>1.8060024613274304E-3</v>
      </c>
      <c r="AM52" s="34">
        <f>$AA$28/'Fixed data'!$C$7</f>
        <v>1.8060024613274304E-3</v>
      </c>
      <c r="AN52" s="34">
        <f>$AA$28/'Fixed data'!$C$7</f>
        <v>1.8060024613274304E-3</v>
      </c>
      <c r="AO52" s="34">
        <f>$AA$28/'Fixed data'!$C$7</f>
        <v>1.8060024613274304E-3</v>
      </c>
      <c r="AP52" s="34">
        <f>$AA$28/'Fixed data'!$C$7</f>
        <v>1.8060024613274304E-3</v>
      </c>
      <c r="AQ52" s="34">
        <f>$AA$28/'Fixed data'!$C$7</f>
        <v>1.8060024613274304E-3</v>
      </c>
      <c r="AR52" s="34">
        <f>$AA$28/'Fixed data'!$C$7</f>
        <v>1.8060024613274304E-3</v>
      </c>
      <c r="AS52" s="34">
        <f>$AA$28/'Fixed data'!$C$7</f>
        <v>1.8060024613274304E-3</v>
      </c>
      <c r="AT52" s="34">
        <f>$AA$28/'Fixed data'!$C$7</f>
        <v>1.8060024613274304E-3</v>
      </c>
      <c r="AU52" s="34">
        <f>$AA$28/'Fixed data'!$C$7</f>
        <v>1.8060024613274304E-3</v>
      </c>
      <c r="AV52" s="34">
        <f>$AA$28/'Fixed data'!$C$7</f>
        <v>1.8060024613274304E-3</v>
      </c>
      <c r="AW52" s="34">
        <f>$AA$28/'Fixed data'!$C$7</f>
        <v>1.8060024613274304E-3</v>
      </c>
      <c r="AX52" s="34">
        <f>$AA$28/'Fixed data'!$C$7</f>
        <v>1.8060024613274304E-3</v>
      </c>
      <c r="AY52" s="34">
        <f>$AA$28/'Fixed data'!$C$7</f>
        <v>1.8060024613274304E-3</v>
      </c>
      <c r="AZ52" s="34">
        <f>$AA$28/'Fixed data'!$C$7</f>
        <v>1.8060024613274304E-3</v>
      </c>
      <c r="BA52" s="34">
        <f>$AA$28/'Fixed data'!$C$7</f>
        <v>1.8060024613274304E-3</v>
      </c>
      <c r="BB52" s="34">
        <f>$AA$28/'Fixed data'!$C$7</f>
        <v>1.8060024613274304E-3</v>
      </c>
      <c r="BC52" s="34">
        <f>$AA$28/'Fixed data'!$C$7</f>
        <v>1.8060024613274304E-3</v>
      </c>
      <c r="BD52" s="34">
        <f>$AA$28/'Fixed data'!$C$7</f>
        <v>1.8060024613274304E-3</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1.8060024613274304E-3</v>
      </c>
      <c r="AD53" s="34">
        <f>$AB$28/'Fixed data'!$C$7</f>
        <v>1.8060024613274304E-3</v>
      </c>
      <c r="AE53" s="34">
        <f>$AB$28/'Fixed data'!$C$7</f>
        <v>1.8060024613274304E-3</v>
      </c>
      <c r="AF53" s="34">
        <f>$AB$28/'Fixed data'!$C$7</f>
        <v>1.8060024613274304E-3</v>
      </c>
      <c r="AG53" s="34">
        <f>$AB$28/'Fixed data'!$C$7</f>
        <v>1.8060024613274304E-3</v>
      </c>
      <c r="AH53" s="34">
        <f>$AB$28/'Fixed data'!$C$7</f>
        <v>1.8060024613274304E-3</v>
      </c>
      <c r="AI53" s="34">
        <f>$AB$28/'Fixed data'!$C$7</f>
        <v>1.8060024613274304E-3</v>
      </c>
      <c r="AJ53" s="34">
        <f>$AB$28/'Fixed data'!$C$7</f>
        <v>1.8060024613274304E-3</v>
      </c>
      <c r="AK53" s="34">
        <f>$AB$28/'Fixed data'!$C$7</f>
        <v>1.8060024613274304E-3</v>
      </c>
      <c r="AL53" s="34">
        <f>$AB$28/'Fixed data'!$C$7</f>
        <v>1.8060024613274304E-3</v>
      </c>
      <c r="AM53" s="34">
        <f>$AB$28/'Fixed data'!$C$7</f>
        <v>1.8060024613274304E-3</v>
      </c>
      <c r="AN53" s="34">
        <f>$AB$28/'Fixed data'!$C$7</f>
        <v>1.8060024613274304E-3</v>
      </c>
      <c r="AO53" s="34">
        <f>$AB$28/'Fixed data'!$C$7</f>
        <v>1.8060024613274304E-3</v>
      </c>
      <c r="AP53" s="34">
        <f>$AB$28/'Fixed data'!$C$7</f>
        <v>1.8060024613274304E-3</v>
      </c>
      <c r="AQ53" s="34">
        <f>$AB$28/'Fixed data'!$C$7</f>
        <v>1.8060024613274304E-3</v>
      </c>
      <c r="AR53" s="34">
        <f>$AB$28/'Fixed data'!$C$7</f>
        <v>1.8060024613274304E-3</v>
      </c>
      <c r="AS53" s="34">
        <f>$AB$28/'Fixed data'!$C$7</f>
        <v>1.8060024613274304E-3</v>
      </c>
      <c r="AT53" s="34">
        <f>$AB$28/'Fixed data'!$C$7</f>
        <v>1.8060024613274304E-3</v>
      </c>
      <c r="AU53" s="34">
        <f>$AB$28/'Fixed data'!$C$7</f>
        <v>1.8060024613274304E-3</v>
      </c>
      <c r="AV53" s="34">
        <f>$AB$28/'Fixed data'!$C$7</f>
        <v>1.8060024613274304E-3</v>
      </c>
      <c r="AW53" s="34">
        <f>$AB$28/'Fixed data'!$C$7</f>
        <v>1.8060024613274304E-3</v>
      </c>
      <c r="AX53" s="34">
        <f>$AB$28/'Fixed data'!$C$7</f>
        <v>1.8060024613274304E-3</v>
      </c>
      <c r="AY53" s="34">
        <f>$AB$28/'Fixed data'!$C$7</f>
        <v>1.8060024613274304E-3</v>
      </c>
      <c r="AZ53" s="34">
        <f>$AB$28/'Fixed data'!$C$7</f>
        <v>1.8060024613274304E-3</v>
      </c>
      <c r="BA53" s="34">
        <f>$AB$28/'Fixed data'!$C$7</f>
        <v>1.8060024613274304E-3</v>
      </c>
      <c r="BB53" s="34">
        <f>$AB$28/'Fixed data'!$C$7</f>
        <v>1.8060024613274304E-3</v>
      </c>
      <c r="BC53" s="34">
        <f>$AB$28/'Fixed data'!$C$7</f>
        <v>1.8060024613274304E-3</v>
      </c>
      <c r="BD53" s="34">
        <f>$AB$28/'Fixed data'!$C$7</f>
        <v>1.8060024613274304E-3</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1.8060024613274304E-3</v>
      </c>
      <c r="AE54" s="34">
        <f>$AC$28/'Fixed data'!$C$7</f>
        <v>1.8060024613274304E-3</v>
      </c>
      <c r="AF54" s="34">
        <f>$AC$28/'Fixed data'!$C$7</f>
        <v>1.8060024613274304E-3</v>
      </c>
      <c r="AG54" s="34">
        <f>$AC$28/'Fixed data'!$C$7</f>
        <v>1.8060024613274304E-3</v>
      </c>
      <c r="AH54" s="34">
        <f>$AC$28/'Fixed data'!$C$7</f>
        <v>1.8060024613274304E-3</v>
      </c>
      <c r="AI54" s="34">
        <f>$AC$28/'Fixed data'!$C$7</f>
        <v>1.8060024613274304E-3</v>
      </c>
      <c r="AJ54" s="34">
        <f>$AC$28/'Fixed data'!$C$7</f>
        <v>1.8060024613274304E-3</v>
      </c>
      <c r="AK54" s="34">
        <f>$AC$28/'Fixed data'!$C$7</f>
        <v>1.8060024613274304E-3</v>
      </c>
      <c r="AL54" s="34">
        <f>$AC$28/'Fixed data'!$C$7</f>
        <v>1.8060024613274304E-3</v>
      </c>
      <c r="AM54" s="34">
        <f>$AC$28/'Fixed data'!$C$7</f>
        <v>1.8060024613274304E-3</v>
      </c>
      <c r="AN54" s="34">
        <f>$AC$28/'Fixed data'!$C$7</f>
        <v>1.8060024613274304E-3</v>
      </c>
      <c r="AO54" s="34">
        <f>$AC$28/'Fixed data'!$C$7</f>
        <v>1.8060024613274304E-3</v>
      </c>
      <c r="AP54" s="34">
        <f>$AC$28/'Fixed data'!$C$7</f>
        <v>1.8060024613274304E-3</v>
      </c>
      <c r="AQ54" s="34">
        <f>$AC$28/'Fixed data'!$C$7</f>
        <v>1.8060024613274304E-3</v>
      </c>
      <c r="AR54" s="34">
        <f>$AC$28/'Fixed data'!$C$7</f>
        <v>1.8060024613274304E-3</v>
      </c>
      <c r="AS54" s="34">
        <f>$AC$28/'Fixed data'!$C$7</f>
        <v>1.8060024613274304E-3</v>
      </c>
      <c r="AT54" s="34">
        <f>$AC$28/'Fixed data'!$C$7</f>
        <v>1.8060024613274304E-3</v>
      </c>
      <c r="AU54" s="34">
        <f>$AC$28/'Fixed data'!$C$7</f>
        <v>1.8060024613274304E-3</v>
      </c>
      <c r="AV54" s="34">
        <f>$AC$28/'Fixed data'!$C$7</f>
        <v>1.8060024613274304E-3</v>
      </c>
      <c r="AW54" s="34">
        <f>$AC$28/'Fixed data'!$C$7</f>
        <v>1.8060024613274304E-3</v>
      </c>
      <c r="AX54" s="34">
        <f>$AC$28/'Fixed data'!$C$7</f>
        <v>1.8060024613274304E-3</v>
      </c>
      <c r="AY54" s="34">
        <f>$AC$28/'Fixed data'!$C$7</f>
        <v>1.8060024613274304E-3</v>
      </c>
      <c r="AZ54" s="34">
        <f>$AC$28/'Fixed data'!$C$7</f>
        <v>1.8060024613274304E-3</v>
      </c>
      <c r="BA54" s="34">
        <f>$AC$28/'Fixed data'!$C$7</f>
        <v>1.8060024613274304E-3</v>
      </c>
      <c r="BB54" s="34">
        <f>$AC$28/'Fixed data'!$C$7</f>
        <v>1.8060024613274304E-3</v>
      </c>
      <c r="BC54" s="34">
        <f>$AC$28/'Fixed data'!$C$7</f>
        <v>1.8060024613274304E-3</v>
      </c>
      <c r="BD54" s="34">
        <f>$AC$28/'Fixed data'!$C$7</f>
        <v>1.8060024613274304E-3</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1.8060024613274304E-3</v>
      </c>
      <c r="AF55" s="34">
        <f>$AD$28/'Fixed data'!$C$7</f>
        <v>1.8060024613274304E-3</v>
      </c>
      <c r="AG55" s="34">
        <f>$AD$28/'Fixed data'!$C$7</f>
        <v>1.8060024613274304E-3</v>
      </c>
      <c r="AH55" s="34">
        <f>$AD$28/'Fixed data'!$C$7</f>
        <v>1.8060024613274304E-3</v>
      </c>
      <c r="AI55" s="34">
        <f>$AD$28/'Fixed data'!$C$7</f>
        <v>1.8060024613274304E-3</v>
      </c>
      <c r="AJ55" s="34">
        <f>$AD$28/'Fixed data'!$C$7</f>
        <v>1.8060024613274304E-3</v>
      </c>
      <c r="AK55" s="34">
        <f>$AD$28/'Fixed data'!$C$7</f>
        <v>1.8060024613274304E-3</v>
      </c>
      <c r="AL55" s="34">
        <f>$AD$28/'Fixed data'!$C$7</f>
        <v>1.8060024613274304E-3</v>
      </c>
      <c r="AM55" s="34">
        <f>$AD$28/'Fixed data'!$C$7</f>
        <v>1.8060024613274304E-3</v>
      </c>
      <c r="AN55" s="34">
        <f>$AD$28/'Fixed data'!$C$7</f>
        <v>1.8060024613274304E-3</v>
      </c>
      <c r="AO55" s="34">
        <f>$AD$28/'Fixed data'!$C$7</f>
        <v>1.8060024613274304E-3</v>
      </c>
      <c r="AP55" s="34">
        <f>$AD$28/'Fixed data'!$C$7</f>
        <v>1.8060024613274304E-3</v>
      </c>
      <c r="AQ55" s="34">
        <f>$AD$28/'Fixed data'!$C$7</f>
        <v>1.8060024613274304E-3</v>
      </c>
      <c r="AR55" s="34">
        <f>$AD$28/'Fixed data'!$C$7</f>
        <v>1.8060024613274304E-3</v>
      </c>
      <c r="AS55" s="34">
        <f>$AD$28/'Fixed data'!$C$7</f>
        <v>1.8060024613274304E-3</v>
      </c>
      <c r="AT55" s="34">
        <f>$AD$28/'Fixed data'!$C$7</f>
        <v>1.8060024613274304E-3</v>
      </c>
      <c r="AU55" s="34">
        <f>$AD$28/'Fixed data'!$C$7</f>
        <v>1.8060024613274304E-3</v>
      </c>
      <c r="AV55" s="34">
        <f>$AD$28/'Fixed data'!$C$7</f>
        <v>1.8060024613274304E-3</v>
      </c>
      <c r="AW55" s="34">
        <f>$AD$28/'Fixed data'!$C$7</f>
        <v>1.8060024613274304E-3</v>
      </c>
      <c r="AX55" s="34">
        <f>$AD$28/'Fixed data'!$C$7</f>
        <v>1.8060024613274304E-3</v>
      </c>
      <c r="AY55" s="34">
        <f>$AD$28/'Fixed data'!$C$7</f>
        <v>1.8060024613274304E-3</v>
      </c>
      <c r="AZ55" s="34">
        <f>$AD$28/'Fixed data'!$C$7</f>
        <v>1.8060024613274304E-3</v>
      </c>
      <c r="BA55" s="34">
        <f>$AD$28/'Fixed data'!$C$7</f>
        <v>1.8060024613274304E-3</v>
      </c>
      <c r="BB55" s="34">
        <f>$AD$28/'Fixed data'!$C$7</f>
        <v>1.8060024613274304E-3</v>
      </c>
      <c r="BC55" s="34">
        <f>$AD$28/'Fixed data'!$C$7</f>
        <v>1.8060024613274304E-3</v>
      </c>
      <c r="BD55" s="34">
        <f>$AD$28/'Fixed data'!$C$7</f>
        <v>1.8060024613274304E-3</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1.8060024613274304E-3</v>
      </c>
      <c r="AG56" s="34">
        <f>$AE$28/'Fixed data'!$C$7</f>
        <v>1.8060024613274304E-3</v>
      </c>
      <c r="AH56" s="34">
        <f>$AE$28/'Fixed data'!$C$7</f>
        <v>1.8060024613274304E-3</v>
      </c>
      <c r="AI56" s="34">
        <f>$AE$28/'Fixed data'!$C$7</f>
        <v>1.8060024613274304E-3</v>
      </c>
      <c r="AJ56" s="34">
        <f>$AE$28/'Fixed data'!$C$7</f>
        <v>1.8060024613274304E-3</v>
      </c>
      <c r="AK56" s="34">
        <f>$AE$28/'Fixed data'!$C$7</f>
        <v>1.8060024613274304E-3</v>
      </c>
      <c r="AL56" s="34">
        <f>$AE$28/'Fixed data'!$C$7</f>
        <v>1.8060024613274304E-3</v>
      </c>
      <c r="AM56" s="34">
        <f>$AE$28/'Fixed data'!$C$7</f>
        <v>1.8060024613274304E-3</v>
      </c>
      <c r="AN56" s="34">
        <f>$AE$28/'Fixed data'!$C$7</f>
        <v>1.8060024613274304E-3</v>
      </c>
      <c r="AO56" s="34">
        <f>$AE$28/'Fixed data'!$C$7</f>
        <v>1.8060024613274304E-3</v>
      </c>
      <c r="AP56" s="34">
        <f>$AE$28/'Fixed data'!$C$7</f>
        <v>1.8060024613274304E-3</v>
      </c>
      <c r="AQ56" s="34">
        <f>$AE$28/'Fixed data'!$C$7</f>
        <v>1.8060024613274304E-3</v>
      </c>
      <c r="AR56" s="34">
        <f>$AE$28/'Fixed data'!$C$7</f>
        <v>1.8060024613274304E-3</v>
      </c>
      <c r="AS56" s="34">
        <f>$AE$28/'Fixed data'!$C$7</f>
        <v>1.8060024613274304E-3</v>
      </c>
      <c r="AT56" s="34">
        <f>$AE$28/'Fixed data'!$C$7</f>
        <v>1.8060024613274304E-3</v>
      </c>
      <c r="AU56" s="34">
        <f>$AE$28/'Fixed data'!$C$7</f>
        <v>1.8060024613274304E-3</v>
      </c>
      <c r="AV56" s="34">
        <f>$AE$28/'Fixed data'!$C$7</f>
        <v>1.8060024613274304E-3</v>
      </c>
      <c r="AW56" s="34">
        <f>$AE$28/'Fixed data'!$C$7</f>
        <v>1.8060024613274304E-3</v>
      </c>
      <c r="AX56" s="34">
        <f>$AE$28/'Fixed data'!$C$7</f>
        <v>1.8060024613274304E-3</v>
      </c>
      <c r="AY56" s="34">
        <f>$AE$28/'Fixed data'!$C$7</f>
        <v>1.8060024613274304E-3</v>
      </c>
      <c r="AZ56" s="34">
        <f>$AE$28/'Fixed data'!$C$7</f>
        <v>1.8060024613274304E-3</v>
      </c>
      <c r="BA56" s="34">
        <f>$AE$28/'Fixed data'!$C$7</f>
        <v>1.8060024613274304E-3</v>
      </c>
      <c r="BB56" s="34">
        <f>$AE$28/'Fixed data'!$C$7</f>
        <v>1.8060024613274304E-3</v>
      </c>
      <c r="BC56" s="34">
        <f>$AE$28/'Fixed data'!$C$7</f>
        <v>1.8060024613274304E-3</v>
      </c>
      <c r="BD56" s="34">
        <f>$AE$28/'Fixed data'!$C$7</f>
        <v>1.8060024613274304E-3</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1.8060024613274304E-3</v>
      </c>
      <c r="AH57" s="34">
        <f>$AF$28/'Fixed data'!$C$7</f>
        <v>1.8060024613274304E-3</v>
      </c>
      <c r="AI57" s="34">
        <f>$AF$28/'Fixed data'!$C$7</f>
        <v>1.8060024613274304E-3</v>
      </c>
      <c r="AJ57" s="34">
        <f>$AF$28/'Fixed data'!$C$7</f>
        <v>1.8060024613274304E-3</v>
      </c>
      <c r="AK57" s="34">
        <f>$AF$28/'Fixed data'!$C$7</f>
        <v>1.8060024613274304E-3</v>
      </c>
      <c r="AL57" s="34">
        <f>$AF$28/'Fixed data'!$C$7</f>
        <v>1.8060024613274304E-3</v>
      </c>
      <c r="AM57" s="34">
        <f>$AF$28/'Fixed data'!$C$7</f>
        <v>1.8060024613274304E-3</v>
      </c>
      <c r="AN57" s="34">
        <f>$AF$28/'Fixed data'!$C$7</f>
        <v>1.8060024613274304E-3</v>
      </c>
      <c r="AO57" s="34">
        <f>$AF$28/'Fixed data'!$C$7</f>
        <v>1.8060024613274304E-3</v>
      </c>
      <c r="AP57" s="34">
        <f>$AF$28/'Fixed data'!$C$7</f>
        <v>1.8060024613274304E-3</v>
      </c>
      <c r="AQ57" s="34">
        <f>$AF$28/'Fixed data'!$C$7</f>
        <v>1.8060024613274304E-3</v>
      </c>
      <c r="AR57" s="34">
        <f>$AF$28/'Fixed data'!$C$7</f>
        <v>1.8060024613274304E-3</v>
      </c>
      <c r="AS57" s="34">
        <f>$AF$28/'Fixed data'!$C$7</f>
        <v>1.8060024613274304E-3</v>
      </c>
      <c r="AT57" s="34">
        <f>$AF$28/'Fixed data'!$C$7</f>
        <v>1.8060024613274304E-3</v>
      </c>
      <c r="AU57" s="34">
        <f>$AF$28/'Fixed data'!$C$7</f>
        <v>1.8060024613274304E-3</v>
      </c>
      <c r="AV57" s="34">
        <f>$AF$28/'Fixed data'!$C$7</f>
        <v>1.8060024613274304E-3</v>
      </c>
      <c r="AW57" s="34">
        <f>$AF$28/'Fixed data'!$C$7</f>
        <v>1.8060024613274304E-3</v>
      </c>
      <c r="AX57" s="34">
        <f>$AF$28/'Fixed data'!$C$7</f>
        <v>1.8060024613274304E-3</v>
      </c>
      <c r="AY57" s="34">
        <f>$AF$28/'Fixed data'!$C$7</f>
        <v>1.8060024613274304E-3</v>
      </c>
      <c r="AZ57" s="34">
        <f>$AF$28/'Fixed data'!$C$7</f>
        <v>1.8060024613274304E-3</v>
      </c>
      <c r="BA57" s="34">
        <f>$AF$28/'Fixed data'!$C$7</f>
        <v>1.8060024613274304E-3</v>
      </c>
      <c r="BB57" s="34">
        <f>$AF$28/'Fixed data'!$C$7</f>
        <v>1.8060024613274304E-3</v>
      </c>
      <c r="BC57" s="34">
        <f>$AF$28/'Fixed data'!$C$7</f>
        <v>1.8060024613274304E-3</v>
      </c>
      <c r="BD57" s="34">
        <f>$AF$28/'Fixed data'!$C$7</f>
        <v>1.8060024613274304E-3</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1.8060024613274304E-3</v>
      </c>
      <c r="AI58" s="34">
        <f>$AG$28/'Fixed data'!$C$7</f>
        <v>1.8060024613274304E-3</v>
      </c>
      <c r="AJ58" s="34">
        <f>$AG$28/'Fixed data'!$C$7</f>
        <v>1.8060024613274304E-3</v>
      </c>
      <c r="AK58" s="34">
        <f>$AG$28/'Fixed data'!$C$7</f>
        <v>1.8060024613274304E-3</v>
      </c>
      <c r="AL58" s="34">
        <f>$AG$28/'Fixed data'!$C$7</f>
        <v>1.8060024613274304E-3</v>
      </c>
      <c r="AM58" s="34">
        <f>$AG$28/'Fixed data'!$C$7</f>
        <v>1.8060024613274304E-3</v>
      </c>
      <c r="AN58" s="34">
        <f>$AG$28/'Fixed data'!$C$7</f>
        <v>1.8060024613274304E-3</v>
      </c>
      <c r="AO58" s="34">
        <f>$AG$28/'Fixed data'!$C$7</f>
        <v>1.8060024613274304E-3</v>
      </c>
      <c r="AP58" s="34">
        <f>$AG$28/'Fixed data'!$C$7</f>
        <v>1.8060024613274304E-3</v>
      </c>
      <c r="AQ58" s="34">
        <f>$AG$28/'Fixed data'!$C$7</f>
        <v>1.8060024613274304E-3</v>
      </c>
      <c r="AR58" s="34">
        <f>$AG$28/'Fixed data'!$C$7</f>
        <v>1.8060024613274304E-3</v>
      </c>
      <c r="AS58" s="34">
        <f>$AG$28/'Fixed data'!$C$7</f>
        <v>1.8060024613274304E-3</v>
      </c>
      <c r="AT58" s="34">
        <f>$AG$28/'Fixed data'!$C$7</f>
        <v>1.8060024613274304E-3</v>
      </c>
      <c r="AU58" s="34">
        <f>$AG$28/'Fixed data'!$C$7</f>
        <v>1.8060024613274304E-3</v>
      </c>
      <c r="AV58" s="34">
        <f>$AG$28/'Fixed data'!$C$7</f>
        <v>1.8060024613274304E-3</v>
      </c>
      <c r="AW58" s="34">
        <f>$AG$28/'Fixed data'!$C$7</f>
        <v>1.8060024613274304E-3</v>
      </c>
      <c r="AX58" s="34">
        <f>$AG$28/'Fixed data'!$C$7</f>
        <v>1.8060024613274304E-3</v>
      </c>
      <c r="AY58" s="34">
        <f>$AG$28/'Fixed data'!$C$7</f>
        <v>1.8060024613274304E-3</v>
      </c>
      <c r="AZ58" s="34">
        <f>$AG$28/'Fixed data'!$C$7</f>
        <v>1.8060024613274304E-3</v>
      </c>
      <c r="BA58" s="34">
        <f>$AG$28/'Fixed data'!$C$7</f>
        <v>1.8060024613274304E-3</v>
      </c>
      <c r="BB58" s="34">
        <f>$AG$28/'Fixed data'!$C$7</f>
        <v>1.8060024613274304E-3</v>
      </c>
      <c r="BC58" s="34">
        <f>$AG$28/'Fixed data'!$C$7</f>
        <v>1.8060024613274304E-3</v>
      </c>
      <c r="BD58" s="34">
        <f>$AG$28/'Fixed data'!$C$7</f>
        <v>1.8060024613274304E-3</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1.8060024613274304E-3</v>
      </c>
      <c r="AJ59" s="34">
        <f>$AH$28/'Fixed data'!$C$7</f>
        <v>1.8060024613274304E-3</v>
      </c>
      <c r="AK59" s="34">
        <f>$AH$28/'Fixed data'!$C$7</f>
        <v>1.8060024613274304E-3</v>
      </c>
      <c r="AL59" s="34">
        <f>$AH$28/'Fixed data'!$C$7</f>
        <v>1.8060024613274304E-3</v>
      </c>
      <c r="AM59" s="34">
        <f>$AH$28/'Fixed data'!$C$7</f>
        <v>1.8060024613274304E-3</v>
      </c>
      <c r="AN59" s="34">
        <f>$AH$28/'Fixed data'!$C$7</f>
        <v>1.8060024613274304E-3</v>
      </c>
      <c r="AO59" s="34">
        <f>$AH$28/'Fixed data'!$C$7</f>
        <v>1.8060024613274304E-3</v>
      </c>
      <c r="AP59" s="34">
        <f>$AH$28/'Fixed data'!$C$7</f>
        <v>1.8060024613274304E-3</v>
      </c>
      <c r="AQ59" s="34">
        <f>$AH$28/'Fixed data'!$C$7</f>
        <v>1.8060024613274304E-3</v>
      </c>
      <c r="AR59" s="34">
        <f>$AH$28/'Fixed data'!$C$7</f>
        <v>1.8060024613274304E-3</v>
      </c>
      <c r="AS59" s="34">
        <f>$AH$28/'Fixed data'!$C$7</f>
        <v>1.8060024613274304E-3</v>
      </c>
      <c r="AT59" s="34">
        <f>$AH$28/'Fixed data'!$C$7</f>
        <v>1.8060024613274304E-3</v>
      </c>
      <c r="AU59" s="34">
        <f>$AH$28/'Fixed data'!$C$7</f>
        <v>1.8060024613274304E-3</v>
      </c>
      <c r="AV59" s="34">
        <f>$AH$28/'Fixed data'!$C$7</f>
        <v>1.8060024613274304E-3</v>
      </c>
      <c r="AW59" s="34">
        <f>$AH$28/'Fixed data'!$C$7</f>
        <v>1.8060024613274304E-3</v>
      </c>
      <c r="AX59" s="34">
        <f>$AH$28/'Fixed data'!$C$7</f>
        <v>1.8060024613274304E-3</v>
      </c>
      <c r="AY59" s="34">
        <f>$AH$28/'Fixed data'!$C$7</f>
        <v>1.8060024613274304E-3</v>
      </c>
      <c r="AZ59" s="34">
        <f>$AH$28/'Fixed data'!$C$7</f>
        <v>1.8060024613274304E-3</v>
      </c>
      <c r="BA59" s="34">
        <f>$AH$28/'Fixed data'!$C$7</f>
        <v>1.8060024613274304E-3</v>
      </c>
      <c r="BB59" s="34">
        <f>$AH$28/'Fixed data'!$C$7</f>
        <v>1.8060024613274304E-3</v>
      </c>
      <c r="BC59" s="34">
        <f>$AH$28/'Fixed data'!$C$7</f>
        <v>1.8060024613274304E-3</v>
      </c>
      <c r="BD59" s="34">
        <f>$AH$28/'Fixed data'!$C$7</f>
        <v>1.8060024613274304E-3</v>
      </c>
    </row>
    <row r="60" spans="1:56" ht="16.5" collapsed="1" x14ac:dyDescent="0.35">
      <c r="A60" s="115"/>
      <c r="B60" s="9" t="s">
        <v>7</v>
      </c>
      <c r="C60" s="9" t="s">
        <v>61</v>
      </c>
      <c r="D60" s="9" t="s">
        <v>40</v>
      </c>
      <c r="E60" s="34">
        <f>SUM(E30:E59)</f>
        <v>0</v>
      </c>
      <c r="F60" s="34">
        <f t="shared" ref="F60:BD60" si="6">SUM(F30:F59)</f>
        <v>-9.320888888888889E-3</v>
      </c>
      <c r="G60" s="34">
        <f t="shared" si="6"/>
        <v>-1.7731231337560133E-2</v>
      </c>
      <c r="H60" s="34">
        <f t="shared" si="6"/>
        <v>-2.6754164328975316E-2</v>
      </c>
      <c r="I60" s="34">
        <f t="shared" si="6"/>
        <v>-3.483776080141894E-2</v>
      </c>
      <c r="J60" s="34">
        <f t="shared" si="6"/>
        <v>-4.3497498863099754E-2</v>
      </c>
      <c r="K60" s="34">
        <f t="shared" si="6"/>
        <v>-5.1952873527304509E-2</v>
      </c>
      <c r="L60" s="34">
        <f t="shared" si="6"/>
        <v>-6.0176271191452677E-2</v>
      </c>
      <c r="M60" s="34">
        <f t="shared" si="6"/>
        <v>-6.8135497623155655E-2</v>
      </c>
      <c r="N60" s="34">
        <f t="shared" si="6"/>
        <v>-6.7245395872573721E-2</v>
      </c>
      <c r="O60" s="34">
        <f t="shared" si="6"/>
        <v>-6.6245385078953917E-2</v>
      </c>
      <c r="P60" s="34">
        <f t="shared" si="6"/>
        <v>-6.5128021734992728E-2</v>
      </c>
      <c r="Q60" s="34">
        <f t="shared" si="6"/>
        <v>-6.3885615636622581E-2</v>
      </c>
      <c r="R60" s="34">
        <f t="shared" si="6"/>
        <v>-6.2510229591581562E-2</v>
      </c>
      <c r="S60" s="34">
        <f t="shared" si="6"/>
        <v>-6.0995932471024902E-2</v>
      </c>
      <c r="T60" s="34">
        <f t="shared" si="6"/>
        <v>-5.9363903490391313E-2</v>
      </c>
      <c r="U60" s="34">
        <f t="shared" si="6"/>
        <v>-5.7665690385526325E-2</v>
      </c>
      <c r="V60" s="34">
        <f t="shared" si="6"/>
        <v>-5.5902669819436167E-2</v>
      </c>
      <c r="W60" s="34">
        <f t="shared" si="6"/>
        <v>-5.4107467270889886E-2</v>
      </c>
      <c r="X60" s="34">
        <f t="shared" si="6"/>
        <v>-5.2303637951345065E-2</v>
      </c>
      <c r="Y60" s="34">
        <f t="shared" si="6"/>
        <v>-5.0497635490017637E-2</v>
      </c>
      <c r="Z60" s="34">
        <f t="shared" si="6"/>
        <v>-4.8691633028690208E-2</v>
      </c>
      <c r="AA60" s="34">
        <f t="shared" si="6"/>
        <v>-4.6885630567362779E-2</v>
      </c>
      <c r="AB60" s="34">
        <f t="shared" si="6"/>
        <v>-4.5079628106035351E-2</v>
      </c>
      <c r="AC60" s="34">
        <f t="shared" si="6"/>
        <v>-4.3273625644707922E-2</v>
      </c>
      <c r="AD60" s="34">
        <f t="shared" si="6"/>
        <v>-4.1467623183380493E-2</v>
      </c>
      <c r="AE60" s="34">
        <f t="shared" si="6"/>
        <v>-3.9661620722053065E-2</v>
      </c>
      <c r="AF60" s="34">
        <f t="shared" si="6"/>
        <v>-3.7855618260725636E-2</v>
      </c>
      <c r="AG60" s="34">
        <f t="shared" si="6"/>
        <v>-3.6049615799398207E-2</v>
      </c>
      <c r="AH60" s="34">
        <f t="shared" si="6"/>
        <v>-3.4243613338070779E-2</v>
      </c>
      <c r="AI60" s="34">
        <f t="shared" si="6"/>
        <v>-3.243761087674335E-2</v>
      </c>
      <c r="AJ60" s="34">
        <f t="shared" si="6"/>
        <v>-3.243761087674335E-2</v>
      </c>
      <c r="AK60" s="34">
        <f t="shared" si="6"/>
        <v>-3.243761087674335E-2</v>
      </c>
      <c r="AL60" s="34">
        <f t="shared" si="6"/>
        <v>-3.243761087674335E-2</v>
      </c>
      <c r="AM60" s="34">
        <f t="shared" si="6"/>
        <v>-3.243761087674335E-2</v>
      </c>
      <c r="AN60" s="34">
        <f t="shared" si="6"/>
        <v>-3.243761087674335E-2</v>
      </c>
      <c r="AO60" s="34">
        <f t="shared" si="6"/>
        <v>-3.243761087674335E-2</v>
      </c>
      <c r="AP60" s="34">
        <f t="shared" si="6"/>
        <v>-3.243761087674335E-2</v>
      </c>
      <c r="AQ60" s="34">
        <f t="shared" si="6"/>
        <v>-3.243761087674335E-2</v>
      </c>
      <c r="AR60" s="34">
        <f t="shared" si="6"/>
        <v>-3.243761087674335E-2</v>
      </c>
      <c r="AS60" s="34">
        <f t="shared" si="6"/>
        <v>-3.243761087674335E-2</v>
      </c>
      <c r="AT60" s="34">
        <f t="shared" si="6"/>
        <v>-3.243761087674335E-2</v>
      </c>
      <c r="AU60" s="34">
        <f t="shared" si="6"/>
        <v>-3.243761087674335E-2</v>
      </c>
      <c r="AV60" s="34">
        <f t="shared" si="6"/>
        <v>-3.243761087674335E-2</v>
      </c>
      <c r="AW60" s="34">
        <f t="shared" si="6"/>
        <v>-3.243761087674335E-2</v>
      </c>
      <c r="AX60" s="34">
        <f t="shared" si="6"/>
        <v>-3.243761087674335E-2</v>
      </c>
      <c r="AY60" s="34">
        <f t="shared" si="6"/>
        <v>-2.3116721987854444E-2</v>
      </c>
      <c r="AZ60" s="34">
        <f t="shared" si="6"/>
        <v>-1.4706379539183202E-2</v>
      </c>
      <c r="BA60" s="34">
        <f t="shared" si="6"/>
        <v>-5.6834465477680098E-3</v>
      </c>
      <c r="BB60" s="34">
        <f t="shared" si="6"/>
        <v>2.4001499246756215E-3</v>
      </c>
      <c r="BC60" s="34">
        <f t="shared" si="6"/>
        <v>1.1059887986356431E-2</v>
      </c>
      <c r="BD60" s="34">
        <f t="shared" si="6"/>
        <v>1.9515262650561194E-2</v>
      </c>
    </row>
    <row r="61" spans="1:56" ht="17.25" hidden="1" customHeight="1" outlineLevel="1" x14ac:dyDescent="0.35">
      <c r="A61" s="115"/>
      <c r="B61" s="9" t="s">
        <v>35</v>
      </c>
      <c r="C61" s="9" t="s">
        <v>62</v>
      </c>
      <c r="D61" s="9" t="s">
        <v>40</v>
      </c>
      <c r="E61" s="34">
        <v>0</v>
      </c>
      <c r="F61" s="34">
        <f>E62</f>
        <v>-0.41944000000000004</v>
      </c>
      <c r="G61" s="34">
        <f t="shared" ref="G61:BD61" si="7">F62</f>
        <v>-0.78858452130131695</v>
      </c>
      <c r="H61" s="34">
        <f t="shared" si="7"/>
        <v>-1.1768852745774399</v>
      </c>
      <c r="I61" s="34">
        <f t="shared" si="7"/>
        <v>-1.5138929515084278</v>
      </c>
      <c r="J61" s="34">
        <f t="shared" si="7"/>
        <v>-1.8687434034826456</v>
      </c>
      <c r="K61" s="34">
        <f t="shared" si="7"/>
        <v>-2.2057377645087599</v>
      </c>
      <c r="L61" s="34">
        <f t="shared" si="7"/>
        <v>-2.5238377858681229</v>
      </c>
      <c r="M61" s="34">
        <f t="shared" si="7"/>
        <v>-2.8218267041033043</v>
      </c>
      <c r="N61" s="34">
        <f t="shared" si="7"/>
        <v>-2.7136366277039614</v>
      </c>
      <c r="O61" s="34">
        <f t="shared" si="7"/>
        <v>-2.6013907461184962</v>
      </c>
      <c r="P61" s="34">
        <f t="shared" si="7"/>
        <v>-2.4848640105612887</v>
      </c>
      <c r="Q61" s="34">
        <f t="shared" si="7"/>
        <v>-2.3638277143996391</v>
      </c>
      <c r="R61" s="34">
        <f t="shared" si="7"/>
        <v>-2.2380497267361705</v>
      </c>
      <c r="S61" s="34">
        <f t="shared" si="7"/>
        <v>-2.1073961267195394</v>
      </c>
      <c r="T61" s="34">
        <f t="shared" si="7"/>
        <v>-1.972958890120003</v>
      </c>
      <c r="U61" s="34">
        <f t="shared" si="7"/>
        <v>-1.8371753969106874</v>
      </c>
      <c r="V61" s="34">
        <f t="shared" si="7"/>
        <v>-1.7001737810511039</v>
      </c>
      <c r="W61" s="34">
        <f t="shared" si="7"/>
        <v>-1.563486996547085</v>
      </c>
      <c r="X61" s="34">
        <f t="shared" si="7"/>
        <v>-1.4282072098966783</v>
      </c>
      <c r="Y61" s="34">
        <f t="shared" si="7"/>
        <v>-1.2946334611855987</v>
      </c>
      <c r="Z61" s="34">
        <f t="shared" si="7"/>
        <v>-1.1628657149358468</v>
      </c>
      <c r="AA61" s="34">
        <f t="shared" si="7"/>
        <v>-1.0329039711474222</v>
      </c>
      <c r="AB61" s="34">
        <f t="shared" si="7"/>
        <v>-0.90474822982032499</v>
      </c>
      <c r="AC61" s="34">
        <f t="shared" si="7"/>
        <v>-0.77839849095455527</v>
      </c>
      <c r="AD61" s="34">
        <f t="shared" si="7"/>
        <v>-0.65385475455011299</v>
      </c>
      <c r="AE61" s="34">
        <f t="shared" si="7"/>
        <v>-0.53111702060699817</v>
      </c>
      <c r="AF61" s="34">
        <f t="shared" si="7"/>
        <v>-0.41018528912521074</v>
      </c>
      <c r="AG61" s="34">
        <f t="shared" si="7"/>
        <v>-0.29105956010475076</v>
      </c>
      <c r="AH61" s="34">
        <f t="shared" si="7"/>
        <v>-0.17373983354561817</v>
      </c>
      <c r="AI61" s="34">
        <f t="shared" si="7"/>
        <v>-5.8226109447813035E-2</v>
      </c>
      <c r="AJ61" s="34">
        <f t="shared" si="7"/>
        <v>5.5481612188664681E-2</v>
      </c>
      <c r="AK61" s="34">
        <f t="shared" si="7"/>
        <v>0.1691893338251424</v>
      </c>
      <c r="AL61" s="34">
        <f t="shared" si="7"/>
        <v>0.28289705546162014</v>
      </c>
      <c r="AM61" s="34">
        <f t="shared" si="7"/>
        <v>0.39660477709809783</v>
      </c>
      <c r="AN61" s="34">
        <f t="shared" si="7"/>
        <v>0.51031249873457551</v>
      </c>
      <c r="AO61" s="34">
        <f t="shared" si="7"/>
        <v>0.6240202203710532</v>
      </c>
      <c r="AP61" s="34">
        <f t="shared" si="7"/>
        <v>0.73772794200753089</v>
      </c>
      <c r="AQ61" s="34">
        <f t="shared" si="7"/>
        <v>0.85143566364400858</v>
      </c>
      <c r="AR61" s="34">
        <f t="shared" si="7"/>
        <v>0.96514338528048627</v>
      </c>
      <c r="AS61" s="34">
        <f t="shared" si="7"/>
        <v>1.078851106916964</v>
      </c>
      <c r="AT61" s="34">
        <f t="shared" si="7"/>
        <v>1.1925588285534416</v>
      </c>
      <c r="AU61" s="34">
        <f t="shared" si="7"/>
        <v>1.3062665501899193</v>
      </c>
      <c r="AV61" s="34">
        <f t="shared" si="7"/>
        <v>1.419974271826397</v>
      </c>
      <c r="AW61" s="34">
        <f t="shared" si="7"/>
        <v>1.5336819934628747</v>
      </c>
      <c r="AX61" s="34">
        <f t="shared" si="7"/>
        <v>1.6473897150993524</v>
      </c>
      <c r="AY61" s="34">
        <f t="shared" si="7"/>
        <v>1.6798273259760959</v>
      </c>
      <c r="AZ61" s="34">
        <f t="shared" si="7"/>
        <v>1.7029440479639504</v>
      </c>
      <c r="BA61" s="34">
        <f t="shared" si="7"/>
        <v>1.7176504275031337</v>
      </c>
      <c r="BB61" s="34">
        <f t="shared" si="7"/>
        <v>1.7233338740509017</v>
      </c>
      <c r="BC61" s="34">
        <f t="shared" si="7"/>
        <v>1.7209337241262261</v>
      </c>
      <c r="BD61" s="34">
        <f t="shared" si="7"/>
        <v>1.7098738361398698</v>
      </c>
    </row>
    <row r="62" spans="1:56" ht="16.5" hidden="1" customHeight="1" outlineLevel="1" x14ac:dyDescent="0.3">
      <c r="A62" s="115"/>
      <c r="B62" s="9" t="s">
        <v>34</v>
      </c>
      <c r="C62" s="9" t="s">
        <v>68</v>
      </c>
      <c r="D62" s="9" t="s">
        <v>40</v>
      </c>
      <c r="E62" s="34">
        <f t="shared" ref="E62:BD62" si="8">E28-E60+E61</f>
        <v>-0.41944000000000004</v>
      </c>
      <c r="F62" s="34">
        <f t="shared" si="8"/>
        <v>-0.78858452130131695</v>
      </c>
      <c r="G62" s="34">
        <f t="shared" si="8"/>
        <v>-1.1768852745774399</v>
      </c>
      <c r="H62" s="34">
        <f t="shared" si="8"/>
        <v>-1.5138929515084278</v>
      </c>
      <c r="I62" s="34">
        <f t="shared" si="8"/>
        <v>-1.8687434034826456</v>
      </c>
      <c r="J62" s="34">
        <f t="shared" si="8"/>
        <v>-2.2057377645087599</v>
      </c>
      <c r="K62" s="34">
        <f t="shared" si="8"/>
        <v>-2.5238377858681229</v>
      </c>
      <c r="L62" s="34">
        <f t="shared" si="8"/>
        <v>-2.8218267041033043</v>
      </c>
      <c r="M62" s="34">
        <f t="shared" si="8"/>
        <v>-2.7136366277039614</v>
      </c>
      <c r="N62" s="34">
        <f t="shared" si="8"/>
        <v>-2.6013907461184962</v>
      </c>
      <c r="O62" s="34">
        <f t="shared" si="8"/>
        <v>-2.4848640105612887</v>
      </c>
      <c r="P62" s="34">
        <f t="shared" si="8"/>
        <v>-2.3638277143996391</v>
      </c>
      <c r="Q62" s="34">
        <f t="shared" si="8"/>
        <v>-2.2380497267361705</v>
      </c>
      <c r="R62" s="34">
        <f t="shared" si="8"/>
        <v>-2.1073961267195394</v>
      </c>
      <c r="S62" s="34">
        <f t="shared" si="8"/>
        <v>-1.972958890120003</v>
      </c>
      <c r="T62" s="34">
        <f t="shared" si="8"/>
        <v>-1.8371753969106874</v>
      </c>
      <c r="U62" s="34">
        <f t="shared" si="8"/>
        <v>-1.7001737810511039</v>
      </c>
      <c r="V62" s="34">
        <f t="shared" si="8"/>
        <v>-1.563486996547085</v>
      </c>
      <c r="W62" s="34">
        <f t="shared" si="8"/>
        <v>-1.4282072098966783</v>
      </c>
      <c r="X62" s="34">
        <f t="shared" si="8"/>
        <v>-1.2946334611855987</v>
      </c>
      <c r="Y62" s="34">
        <f t="shared" si="8"/>
        <v>-1.1628657149358468</v>
      </c>
      <c r="Z62" s="34">
        <f t="shared" si="8"/>
        <v>-1.0329039711474222</v>
      </c>
      <c r="AA62" s="34">
        <f t="shared" si="8"/>
        <v>-0.90474822982032499</v>
      </c>
      <c r="AB62" s="34">
        <f t="shared" si="8"/>
        <v>-0.77839849095455527</v>
      </c>
      <c r="AC62" s="34">
        <f t="shared" si="8"/>
        <v>-0.65385475455011299</v>
      </c>
      <c r="AD62" s="34">
        <f t="shared" si="8"/>
        <v>-0.53111702060699817</v>
      </c>
      <c r="AE62" s="34">
        <f t="shared" si="8"/>
        <v>-0.41018528912521074</v>
      </c>
      <c r="AF62" s="34">
        <f t="shared" si="8"/>
        <v>-0.29105956010475076</v>
      </c>
      <c r="AG62" s="34">
        <f t="shared" si="8"/>
        <v>-0.17373983354561817</v>
      </c>
      <c r="AH62" s="34">
        <f t="shared" si="8"/>
        <v>-5.8226109447813035E-2</v>
      </c>
      <c r="AI62" s="34">
        <f t="shared" si="8"/>
        <v>5.5481612188664681E-2</v>
      </c>
      <c r="AJ62" s="34">
        <f t="shared" si="8"/>
        <v>0.1691893338251424</v>
      </c>
      <c r="AK62" s="34">
        <f t="shared" si="8"/>
        <v>0.28289705546162014</v>
      </c>
      <c r="AL62" s="34">
        <f t="shared" si="8"/>
        <v>0.39660477709809783</v>
      </c>
      <c r="AM62" s="34">
        <f t="shared" si="8"/>
        <v>0.51031249873457551</v>
      </c>
      <c r="AN62" s="34">
        <f t="shared" si="8"/>
        <v>0.6240202203710532</v>
      </c>
      <c r="AO62" s="34">
        <f t="shared" si="8"/>
        <v>0.73772794200753089</v>
      </c>
      <c r="AP62" s="34">
        <f t="shared" si="8"/>
        <v>0.85143566364400858</v>
      </c>
      <c r="AQ62" s="34">
        <f t="shared" si="8"/>
        <v>0.96514338528048627</v>
      </c>
      <c r="AR62" s="34">
        <f t="shared" si="8"/>
        <v>1.078851106916964</v>
      </c>
      <c r="AS62" s="34">
        <f t="shared" si="8"/>
        <v>1.1925588285534416</v>
      </c>
      <c r="AT62" s="34">
        <f t="shared" si="8"/>
        <v>1.3062665501899193</v>
      </c>
      <c r="AU62" s="34">
        <f t="shared" si="8"/>
        <v>1.419974271826397</v>
      </c>
      <c r="AV62" s="34">
        <f t="shared" si="8"/>
        <v>1.5336819934628747</v>
      </c>
      <c r="AW62" s="34">
        <f t="shared" si="8"/>
        <v>1.6473897150993524</v>
      </c>
      <c r="AX62" s="34">
        <f t="shared" si="8"/>
        <v>1.6798273259760959</v>
      </c>
      <c r="AY62" s="34">
        <f t="shared" si="8"/>
        <v>1.7029440479639504</v>
      </c>
      <c r="AZ62" s="34">
        <f t="shared" si="8"/>
        <v>1.7176504275031337</v>
      </c>
      <c r="BA62" s="34">
        <f t="shared" si="8"/>
        <v>1.7233338740509017</v>
      </c>
      <c r="BB62" s="34">
        <f t="shared" si="8"/>
        <v>1.7209337241262261</v>
      </c>
      <c r="BC62" s="34">
        <f t="shared" si="8"/>
        <v>1.7098738361398698</v>
      </c>
      <c r="BD62" s="34">
        <f t="shared" si="8"/>
        <v>1.6903585734893085</v>
      </c>
    </row>
    <row r="63" spans="1:56" ht="16.5" collapsed="1" x14ac:dyDescent="0.3">
      <c r="A63" s="115"/>
      <c r="B63" s="9" t="s">
        <v>8</v>
      </c>
      <c r="C63" s="11" t="s">
        <v>67</v>
      </c>
      <c r="D63" s="9" t="s">
        <v>40</v>
      </c>
      <c r="E63" s="34">
        <f>AVERAGE(E61:E62)*'Fixed data'!$C$3</f>
        <v>-1.0129476000000002E-2</v>
      </c>
      <c r="F63" s="34">
        <f>AVERAGE(F61:F62)*'Fixed data'!$C$3</f>
        <v>-2.9173792189426808E-2</v>
      </c>
      <c r="G63" s="34">
        <f>AVERAGE(G61:G62)*'Fixed data'!$C$3</f>
        <v>-4.7466095570471982E-2</v>
      </c>
      <c r="H63" s="34">
        <f>AVERAGE(H61:H62)*'Fixed data'!$C$3</f>
        <v>-6.4982294159973711E-2</v>
      </c>
      <c r="I63" s="34">
        <f>AVERAGE(I61:I62)*'Fixed data'!$C$3</f>
        <v>-8.1690667973034439E-2</v>
      </c>
      <c r="J63" s="34">
        <f>AVERAGE(J61:J62)*'Fixed data'!$C$3</f>
        <v>-9.8398720206992446E-2</v>
      </c>
      <c r="K63" s="34">
        <f>AVERAGE(K61:K62)*'Fixed data'!$C$3</f>
        <v>-0.11421924954160172</v>
      </c>
      <c r="L63" s="34">
        <f>AVERAGE(L61:L62)*'Fixed data'!$C$3</f>
        <v>-0.12909779743280997</v>
      </c>
      <c r="M63" s="34">
        <f>AVERAGE(M61:M62)*'Fixed data'!$C$3</f>
        <v>-0.13368143946314548</v>
      </c>
      <c r="N63" s="34">
        <f>AVERAGE(N61:N62)*'Fixed data'!$C$3</f>
        <v>-0.12835791107781236</v>
      </c>
      <c r="O63" s="34">
        <f>AVERAGE(O61:O62)*'Fixed data'!$C$3</f>
        <v>-0.12283305237381681</v>
      </c>
      <c r="P63" s="34">
        <f>AVERAGE(P61:P62)*'Fixed data'!$C$3</f>
        <v>-0.11709590515780641</v>
      </c>
      <c r="Q63" s="34">
        <f>AVERAGE(Q61:Q62)*'Fixed data'!$C$3</f>
        <v>-0.11113534020342981</v>
      </c>
      <c r="R63" s="34">
        <f>AVERAGE(R61:R62)*'Fixed data'!$C$3</f>
        <v>-0.10494251736095539</v>
      </c>
      <c r="S63" s="34">
        <f>AVERAGE(S61:S62)*'Fixed data'!$C$3</f>
        <v>-9.8540573656674943E-2</v>
      </c>
      <c r="T63" s="34">
        <f>AVERAGE(T61:T62)*'Fixed data'!$C$3</f>
        <v>-9.2014743031791177E-2</v>
      </c>
      <c r="U63" s="34">
        <f>AVERAGE(U61:U62)*'Fixed data'!$C$3</f>
        <v>-8.5426982647777261E-2</v>
      </c>
      <c r="V63" s="34">
        <f>AVERAGE(V61:V62)*'Fixed data'!$C$3</f>
        <v>-7.8817407778996276E-2</v>
      </c>
      <c r="W63" s="34">
        <f>AVERAGE(W61:W62)*'Fixed data'!$C$3</f>
        <v>-7.2249415085616886E-2</v>
      </c>
      <c r="X63" s="34">
        <f>AVERAGE(X61:X62)*'Fixed data'!$C$3</f>
        <v>-6.5756602206636997E-2</v>
      </c>
      <c r="Y63" s="34">
        <f>AVERAGE(Y61:Y62)*'Fixed data'!$C$3</f>
        <v>-5.9348605103332917E-2</v>
      </c>
      <c r="Z63" s="34">
        <f>AVERAGE(Z61:Z62)*'Fixed data'!$C$3</f>
        <v>-5.3027837918910942E-2</v>
      </c>
      <c r="AA63" s="34">
        <f>AVERAGE(AA61:AA62)*'Fixed data'!$C$3</f>
        <v>-4.6794300653371097E-2</v>
      </c>
      <c r="AB63" s="34">
        <f>AVERAGE(AB61:AB62)*'Fixed data'!$C$3</f>
        <v>-4.0647993306713363E-2</v>
      </c>
      <c r="AC63" s="34">
        <f>AVERAGE(AC61:AC62)*'Fixed data'!$C$3</f>
        <v>-3.458891587893774E-2</v>
      </c>
      <c r="AD63" s="34">
        <f>AVERAGE(AD61:AD62)*'Fixed data'!$C$3</f>
        <v>-2.8617068370044237E-2</v>
      </c>
      <c r="AE63" s="34">
        <f>AVERAGE(AE61:AE62)*'Fixed data'!$C$3</f>
        <v>-2.2732450780032845E-2</v>
      </c>
      <c r="AF63" s="34">
        <f>AVERAGE(AF61:AF62)*'Fixed data'!$C$3</f>
        <v>-1.693506310890357E-2</v>
      </c>
      <c r="AG63" s="34">
        <f>AVERAGE(AG61:AG62)*'Fixed data'!$C$3</f>
        <v>-1.122490535665641E-2</v>
      </c>
      <c r="AH63" s="34">
        <f>AVERAGE(AH61:AH62)*'Fixed data'!$C$3</f>
        <v>-5.6019775232913635E-3</v>
      </c>
      <c r="AI63" s="34">
        <f>AVERAGE(AI61:AI62)*'Fixed data'!$C$3</f>
        <v>-6.6279608808432751E-5</v>
      </c>
      <c r="AJ63" s="34">
        <f>AVERAGE(AJ61:AJ62)*'Fixed data'!$C$3</f>
        <v>5.4258033462334411E-3</v>
      </c>
      <c r="AK63" s="34">
        <f>AVERAGE(AK61:AK62)*'Fixed data'!$C$3</f>
        <v>1.0917886301275315E-2</v>
      </c>
      <c r="AL63" s="34">
        <f>AVERAGE(AL61:AL62)*'Fixed data'!$C$3</f>
        <v>1.640996925631719E-2</v>
      </c>
      <c r="AM63" s="34">
        <f>AVERAGE(AM61:AM62)*'Fixed data'!$C$3</f>
        <v>2.1902052211359064E-2</v>
      </c>
      <c r="AN63" s="34">
        <f>AVERAGE(AN61:AN62)*'Fixed data'!$C$3</f>
        <v>2.7394135166400935E-2</v>
      </c>
      <c r="AO63" s="34">
        <f>AVERAGE(AO61:AO62)*'Fixed data'!$C$3</f>
        <v>3.2886218121442809E-2</v>
      </c>
      <c r="AP63" s="34">
        <f>AVERAGE(AP61:AP62)*'Fixed data'!$C$3</f>
        <v>3.8378301076484683E-2</v>
      </c>
      <c r="AQ63" s="34">
        <f>AVERAGE(AQ61:AQ62)*'Fixed data'!$C$3</f>
        <v>4.3870384031526551E-2</v>
      </c>
      <c r="AR63" s="34">
        <f>AVERAGE(AR61:AR62)*'Fixed data'!$C$3</f>
        <v>4.9362466986568432E-2</v>
      </c>
      <c r="AS63" s="34">
        <f>AVERAGE(AS61:AS62)*'Fixed data'!$C$3</f>
        <v>5.4854549941610292E-2</v>
      </c>
      <c r="AT63" s="34">
        <f>AVERAGE(AT61:AT62)*'Fixed data'!$C$3</f>
        <v>6.0346632896652173E-2</v>
      </c>
      <c r="AU63" s="34">
        <f>AVERAGE(AU61:AU62)*'Fixed data'!$C$3</f>
        <v>6.5838715851694041E-2</v>
      </c>
      <c r="AV63" s="34">
        <f>AVERAGE(AV61:AV62)*'Fixed data'!$C$3</f>
        <v>7.1330798806735915E-2</v>
      </c>
      <c r="AW63" s="34">
        <f>AVERAGE(AW61:AW62)*'Fixed data'!$C$3</f>
        <v>7.6822881761777789E-2</v>
      </c>
      <c r="AX63" s="34">
        <f>AVERAGE(AX61:AX62)*'Fixed data'!$C$3</f>
        <v>8.0352291541972071E-2</v>
      </c>
      <c r="AY63" s="34">
        <f>AVERAGE(AY61:AY62)*'Fixed data'!$C$3</f>
        <v>8.1693928680652117E-2</v>
      </c>
      <c r="AZ63" s="34">
        <f>AVERAGE(AZ61:AZ62)*'Fixed data'!$C$3</f>
        <v>8.2607356582530073E-2</v>
      </c>
      <c r="BA63" s="34">
        <f>AVERAGE(BA61:BA62)*'Fixed data'!$C$3</f>
        <v>8.3099770882529955E-2</v>
      </c>
      <c r="BB63" s="34">
        <f>AVERAGE(BB61:BB62)*'Fixed data'!$C$3</f>
        <v>8.3179062495977646E-2</v>
      </c>
      <c r="BC63" s="34">
        <f>AVERAGE(BC61:BC62)*'Fixed data'!$C$3</f>
        <v>8.2854002580426217E-2</v>
      </c>
      <c r="BD63" s="34">
        <f>AVERAGE(BD61:BD62)*'Fixed data'!$C$3</f>
        <v>8.2115612692544665E-2</v>
      </c>
    </row>
    <row r="64" spans="1:56" ht="15.75" thickBot="1" x14ac:dyDescent="0.35">
      <c r="A64" s="114"/>
      <c r="B64" s="12" t="s">
        <v>94</v>
      </c>
      <c r="C64" s="12" t="s">
        <v>45</v>
      </c>
      <c r="D64" s="12" t="s">
        <v>40</v>
      </c>
      <c r="E64" s="53">
        <f t="shared" ref="E64:BD64" si="9">E29+E60+E63</f>
        <v>-0.11498947599999995</v>
      </c>
      <c r="F64" s="53">
        <f t="shared" si="9"/>
        <v>-0.13311103362586715</v>
      </c>
      <c r="G64" s="53">
        <f t="shared" si="9"/>
        <v>-0.16670532306145289</v>
      </c>
      <c r="H64" s="53">
        <f t="shared" si="9"/>
        <v>-0.18267691880393977</v>
      </c>
      <c r="I64" s="53">
        <f t="shared" si="9"/>
        <v>-0.21395048196836247</v>
      </c>
      <c r="J64" s="53">
        <f t="shared" si="9"/>
        <v>-0.23701918404239569</v>
      </c>
      <c r="K64" s="53">
        <f t="shared" si="9"/>
        <v>-0.25868534679057303</v>
      </c>
      <c r="L64" s="53">
        <f t="shared" si="9"/>
        <v>-0.27881536598092121</v>
      </c>
      <c r="M64" s="53">
        <f t="shared" si="9"/>
        <v>-0.19180329239225438</v>
      </c>
      <c r="N64" s="53">
        <f t="shared" si="9"/>
        <v>-0.18435318552216323</v>
      </c>
      <c r="O64" s="53">
        <f t="shared" si="9"/>
        <v>-0.17650809983320728</v>
      </c>
      <c r="P64" s="53">
        <f t="shared" si="9"/>
        <v>-0.16824685828613495</v>
      </c>
      <c r="Q64" s="53">
        <f t="shared" si="9"/>
        <v>-0.15954786283334094</v>
      </c>
      <c r="R64" s="53">
        <f t="shared" si="9"/>
        <v>-0.15041690434627453</v>
      </c>
      <c r="S64" s="53">
        <f t="shared" si="9"/>
        <v>-0.14117618009557201</v>
      </c>
      <c r="T64" s="53">
        <f t="shared" si="9"/>
        <v>-0.1322737490924514</v>
      </c>
      <c r="U64" s="53">
        <f t="shared" si="9"/>
        <v>-0.12325869166478931</v>
      </c>
      <c r="V64" s="53">
        <f t="shared" si="9"/>
        <v>-0.11452404892728676</v>
      </c>
      <c r="W64" s="53">
        <f t="shared" si="9"/>
        <v>-0.10606380251162754</v>
      </c>
      <c r="X64" s="53">
        <f t="shared" si="9"/>
        <v>-9.774271246804847E-2</v>
      </c>
      <c r="Y64" s="53">
        <f t="shared" si="9"/>
        <v>-8.9528712903416963E-2</v>
      </c>
      <c r="Z64" s="53">
        <f t="shared" si="9"/>
        <v>-8.1401943257667558E-2</v>
      </c>
      <c r="AA64" s="53">
        <f t="shared" si="9"/>
        <v>-7.3362403530800285E-2</v>
      </c>
      <c r="AB64" s="53">
        <f t="shared" si="9"/>
        <v>-6.541009372281513E-2</v>
      </c>
      <c r="AC64" s="53">
        <f t="shared" si="9"/>
        <v>-5.7545013833712078E-2</v>
      </c>
      <c r="AD64" s="53">
        <f t="shared" si="9"/>
        <v>-4.9767163863491143E-2</v>
      </c>
      <c r="AE64" s="53">
        <f t="shared" si="9"/>
        <v>-4.2076543812152326E-2</v>
      </c>
      <c r="AF64" s="53">
        <f t="shared" si="9"/>
        <v>-3.4473153679695626E-2</v>
      </c>
      <c r="AG64" s="53">
        <f t="shared" si="9"/>
        <v>-2.6956993466121033E-2</v>
      </c>
      <c r="AH64" s="53">
        <f t="shared" si="9"/>
        <v>-1.9528063171428557E-2</v>
      </c>
      <c r="AI64" s="53">
        <f t="shared" si="9"/>
        <v>-1.2186362795618199E-2</v>
      </c>
      <c r="AJ64" s="53">
        <f t="shared" si="9"/>
        <v>-6.6942798405763247E-3</v>
      </c>
      <c r="AK64" s="53">
        <f t="shared" si="9"/>
        <v>-1.2021968855344504E-3</v>
      </c>
      <c r="AL64" s="53">
        <f t="shared" si="9"/>
        <v>4.2898860695074238E-3</v>
      </c>
      <c r="AM64" s="53">
        <f t="shared" si="9"/>
        <v>9.7819690245492981E-3</v>
      </c>
      <c r="AN64" s="53">
        <f t="shared" si="9"/>
        <v>1.5274051979591169E-2</v>
      </c>
      <c r="AO64" s="53">
        <f t="shared" si="9"/>
        <v>2.0766134934633043E-2</v>
      </c>
      <c r="AP64" s="53">
        <f t="shared" si="9"/>
        <v>2.6258217889674917E-2</v>
      </c>
      <c r="AQ64" s="53">
        <f t="shared" si="9"/>
        <v>3.1750300844716785E-2</v>
      </c>
      <c r="AR64" s="53">
        <f t="shared" si="9"/>
        <v>3.7242383799758666E-2</v>
      </c>
      <c r="AS64" s="53">
        <f t="shared" si="9"/>
        <v>4.2734466754800526E-2</v>
      </c>
      <c r="AT64" s="53">
        <f t="shared" si="9"/>
        <v>4.8226549709842408E-2</v>
      </c>
      <c r="AU64" s="53">
        <f t="shared" si="9"/>
        <v>5.3718632664884275E-2</v>
      </c>
      <c r="AV64" s="53">
        <f t="shared" si="9"/>
        <v>5.9210715619926149E-2</v>
      </c>
      <c r="AW64" s="53">
        <f t="shared" si="9"/>
        <v>6.4702798574968023E-2</v>
      </c>
      <c r="AX64" s="53">
        <f t="shared" si="9"/>
        <v>4.791468066522872E-2</v>
      </c>
      <c r="AY64" s="53">
        <f t="shared" si="9"/>
        <v>5.8577206692797673E-2</v>
      </c>
      <c r="AZ64" s="53">
        <f t="shared" si="9"/>
        <v>6.7900977043346869E-2</v>
      </c>
      <c r="BA64" s="53">
        <f t="shared" si="9"/>
        <v>7.7416324334761949E-2</v>
      </c>
      <c r="BB64" s="53">
        <f t="shared" si="9"/>
        <v>8.5579212420653264E-2</v>
      </c>
      <c r="BC64" s="53">
        <f t="shared" si="9"/>
        <v>9.3913890566782648E-2</v>
      </c>
      <c r="BD64" s="53">
        <f t="shared" si="9"/>
        <v>0.10163087534310586</v>
      </c>
    </row>
    <row r="65" spans="1:56" ht="12.75" customHeight="1" x14ac:dyDescent="0.3">
      <c r="A65" s="169"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0"/>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0"/>
      <c r="B67" s="9" t="s">
        <v>297</v>
      </c>
      <c r="C67" s="11"/>
      <c r="D67" s="11" t="s">
        <v>40</v>
      </c>
      <c r="E67" s="81">
        <f>'Fixed data'!$G$7*E$88/1000000</f>
        <v>0</v>
      </c>
      <c r="F67" s="81">
        <f>'Fixed data'!$G$7*F$88/1000000</f>
        <v>5.815567445138823E-2</v>
      </c>
      <c r="G67" s="81">
        <f>'Fixed data'!$G$7*G$88/1000000</f>
        <v>0.10792037379456985</v>
      </c>
      <c r="H67" s="81">
        <f>'Fixed data'!$G$7*H$88/1000000</f>
        <v>0.17594369858858408</v>
      </c>
      <c r="I67" s="81">
        <f>'Fixed data'!$G$7*I$88/1000000</f>
        <v>0.25648314428707031</v>
      </c>
      <c r="J67" s="81">
        <f>'Fixed data'!$G$7*J$88/1000000</f>
        <v>0.34709170560251051</v>
      </c>
      <c r="K67" s="81">
        <f>'Fixed data'!$G$7*K$88/1000000</f>
        <v>0.44070211237088242</v>
      </c>
      <c r="L67" s="81">
        <f>'Fixed data'!$G$7*L$88/1000000</f>
        <v>0.53915843564538557</v>
      </c>
      <c r="M67" s="81">
        <f>'Fixed data'!$G$7*M$88/1000000</f>
        <v>0.66647664543343743</v>
      </c>
      <c r="N67" s="81">
        <f>'Fixed data'!$G$7*N$88/1000000</f>
        <v>0.74860398976647868</v>
      </c>
      <c r="O67" s="81">
        <f>'Fixed data'!$G$7*O$88/1000000</f>
        <v>0.83627772124296695</v>
      </c>
      <c r="P67" s="81">
        <f>'Fixed data'!$G$7*P$88/1000000</f>
        <v>0.9296812063341795</v>
      </c>
      <c r="Q67" s="81">
        <f>'Fixed data'!$G$7*Q$88/1000000</f>
        <v>1.0289980334660203</v>
      </c>
      <c r="R67" s="81">
        <f>'Fixed data'!$G$7*R$88/1000000</f>
        <v>1.1332064074709227</v>
      </c>
      <c r="S67" s="81">
        <f>'Fixed data'!$G$7*S$88/1000000</f>
        <v>1.2216497770324346</v>
      </c>
      <c r="T67" s="81">
        <f>'Fixed data'!$G$7*T$88/1000000</f>
        <v>1.2729778199766413</v>
      </c>
      <c r="U67" s="81">
        <f>'Fixed data'!$G$7*U$88/1000000</f>
        <v>1.3232804966194402</v>
      </c>
      <c r="V67" s="81">
        <f>'Fixed data'!$G$7*V$88/1000000</f>
        <v>1.34999912220926</v>
      </c>
      <c r="W67" s="81">
        <f>'Fixed data'!$G$7*W$88/1000000</f>
        <v>1.3586403440449033</v>
      </c>
      <c r="X67" s="81">
        <f>'Fixed data'!$G$7*X$88/1000000</f>
        <v>1.36168270613844</v>
      </c>
      <c r="Y67" s="81">
        <f>'Fixed data'!$G$7*Y$88/1000000</f>
        <v>1.36168270613844</v>
      </c>
      <c r="Z67" s="81">
        <f>'Fixed data'!$G$7*Z$88/1000000</f>
        <v>1.36168270613844</v>
      </c>
      <c r="AA67" s="81">
        <f>'Fixed data'!$G$7*AA$88/1000000</f>
        <v>1.36168270613844</v>
      </c>
      <c r="AB67" s="81">
        <f>'Fixed data'!$G$7*AB$88/1000000</f>
        <v>1.36168270613844</v>
      </c>
      <c r="AC67" s="81">
        <f>'Fixed data'!$G$7*AC$88/1000000</f>
        <v>1.36168270613844</v>
      </c>
      <c r="AD67" s="81">
        <f>'Fixed data'!$G$7*AD$88/1000000</f>
        <v>1.36168270613844</v>
      </c>
      <c r="AE67" s="81">
        <f>'Fixed data'!$G$7*AE$88/1000000</f>
        <v>1.36168270613844</v>
      </c>
      <c r="AF67" s="81">
        <f>'Fixed data'!$G$7*AF$88/1000000</f>
        <v>1.36168270613844</v>
      </c>
      <c r="AG67" s="81">
        <f>'Fixed data'!$G$7*AG$88/1000000</f>
        <v>1.36168270613844</v>
      </c>
      <c r="AH67" s="81">
        <f>'Fixed data'!$G$7*AH$88/1000000</f>
        <v>1.36168270613844</v>
      </c>
      <c r="AI67" s="81">
        <f>'Fixed data'!$G$7*AI$88/1000000</f>
        <v>1.36168270613844</v>
      </c>
      <c r="AJ67" s="81">
        <f>'Fixed data'!$G$7*AJ$88/1000000</f>
        <v>1.36168270613844</v>
      </c>
      <c r="AK67" s="81">
        <f>'Fixed data'!$G$7*AK$88/1000000</f>
        <v>1.36168270613844</v>
      </c>
      <c r="AL67" s="81">
        <f>'Fixed data'!$G$7*AL$88/1000000</f>
        <v>1.36168270613844</v>
      </c>
      <c r="AM67" s="81">
        <f>'Fixed data'!$G$7*AM$88/1000000</f>
        <v>1.36168270613844</v>
      </c>
      <c r="AN67" s="81">
        <f>'Fixed data'!$G$7*AN$88/1000000</f>
        <v>1.36168270613844</v>
      </c>
      <c r="AO67" s="81">
        <f>'Fixed data'!$G$7*AO$88/1000000</f>
        <v>1.36168270613844</v>
      </c>
      <c r="AP67" s="81">
        <f>'Fixed data'!$G$7*AP$88/1000000</f>
        <v>1.36168270613844</v>
      </c>
      <c r="AQ67" s="81">
        <f>'Fixed data'!$G$7*AQ$88/1000000</f>
        <v>1.36168270613844</v>
      </c>
      <c r="AR67" s="81">
        <f>'Fixed data'!$G$7*AR$88/1000000</f>
        <v>1.36168270613844</v>
      </c>
      <c r="AS67" s="81">
        <f>'Fixed data'!$G$7*AS$88/1000000</f>
        <v>1.36168270613844</v>
      </c>
      <c r="AT67" s="81">
        <f>'Fixed data'!$G$7*AT$88/1000000</f>
        <v>1.36168270613844</v>
      </c>
      <c r="AU67" s="81">
        <f>'Fixed data'!$G$7*AU$88/1000000</f>
        <v>1.36168270613844</v>
      </c>
      <c r="AV67" s="81">
        <f>'Fixed data'!$G$7*AV$88/1000000</f>
        <v>1.36168270613844</v>
      </c>
      <c r="AW67" s="81">
        <f>'Fixed data'!$G$7*AW$88/1000000</f>
        <v>1.36168270613844</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0"/>
      <c r="B68" s="9" t="s">
        <v>298</v>
      </c>
      <c r="C68" s="9"/>
      <c r="D68" s="9" t="s">
        <v>40</v>
      </c>
      <c r="E68" s="81">
        <f>'Fixed data'!$G$8*E89/1000000</f>
        <v>0</v>
      </c>
      <c r="F68" s="81">
        <f>'Fixed data'!$G$8*F89/1000000</f>
        <v>1.9375598911649659E-2</v>
      </c>
      <c r="G68" s="81">
        <f>'Fixed data'!$G$8*G89/1000000</f>
        <v>3.5955702551424121E-2</v>
      </c>
      <c r="H68" s="81">
        <f>'Fixed data'!$G$8*H89/1000000</f>
        <v>5.861897892697579E-2</v>
      </c>
      <c r="I68" s="81">
        <f>'Fixed data'!$G$8*I89/1000000</f>
        <v>8.545213182448301E-2</v>
      </c>
      <c r="J68" s="81">
        <f>'Fixed data'!$G$8*J89/1000000</f>
        <v>0.11563971146673395</v>
      </c>
      <c r="K68" s="81">
        <f>'Fixed data'!$G$8*K89/1000000</f>
        <v>0.14682754516593702</v>
      </c>
      <c r="L68" s="81">
        <f>'Fixed data'!$G$8*L89/1000000</f>
        <v>0.17963024225725086</v>
      </c>
      <c r="M68" s="81">
        <f>'Fixed data'!$G$8*M89/1000000</f>
        <v>0.22204888851043927</v>
      </c>
      <c r="N68" s="81">
        <f>'Fixed data'!$G$8*N89/1000000</f>
        <v>0.24941113183812319</v>
      </c>
      <c r="O68" s="81">
        <f>'Fixed data'!$G$8*O89/1000000</f>
        <v>0.27862125775032925</v>
      </c>
      <c r="P68" s="81">
        <f>'Fixed data'!$G$8*P89/1000000</f>
        <v>0.30974035825024426</v>
      </c>
      <c r="Q68" s="81">
        <f>'Fixed data'!$G$8*Q89/1000000</f>
        <v>0.34282959928927503</v>
      </c>
      <c r="R68" s="81">
        <f>'Fixed data'!$G$8*R89/1000000</f>
        <v>0.37754855718087299</v>
      </c>
      <c r="S68" s="81">
        <f>'Fixed data'!$G$8*S89/1000000</f>
        <v>0.40701506913051833</v>
      </c>
      <c r="T68" s="81">
        <f>'Fixed data'!$G$8*T89/1000000</f>
        <v>0.42411583134311953</v>
      </c>
      <c r="U68" s="81">
        <f>'Fixed data'!$G$8*U89/1000000</f>
        <v>0.44087499194932517</v>
      </c>
      <c r="V68" s="81">
        <f>'Fixed data'!$G$8*V89/1000000</f>
        <v>0.44977666386784415</v>
      </c>
      <c r="W68" s="81">
        <f>'Fixed data'!$G$8*W89/1000000</f>
        <v>0.45265561395310144</v>
      </c>
      <c r="X68" s="81">
        <f>'Fixed data'!$G$8*X89/1000000</f>
        <v>0.45366922300853252</v>
      </c>
      <c r="Y68" s="81">
        <f>'Fixed data'!$G$8*Y89/1000000</f>
        <v>0.45366922300853252</v>
      </c>
      <c r="Z68" s="81">
        <f>'Fixed data'!$G$8*Z89/1000000</f>
        <v>0.45366922300853252</v>
      </c>
      <c r="AA68" s="81">
        <f>'Fixed data'!$G$8*AA89/1000000</f>
        <v>0.45366922300853252</v>
      </c>
      <c r="AB68" s="81">
        <f>'Fixed data'!$G$8*AB89/1000000</f>
        <v>0.45366922300853252</v>
      </c>
      <c r="AC68" s="81">
        <f>'Fixed data'!$G$8*AC89/1000000</f>
        <v>0.45366922300853252</v>
      </c>
      <c r="AD68" s="81">
        <f>'Fixed data'!$G$8*AD89/1000000</f>
        <v>0.45366922300853252</v>
      </c>
      <c r="AE68" s="81">
        <f>'Fixed data'!$G$8*AE89/1000000</f>
        <v>0.45366922300853252</v>
      </c>
      <c r="AF68" s="81">
        <f>'Fixed data'!$G$8*AF89/1000000</f>
        <v>0.45366922300853252</v>
      </c>
      <c r="AG68" s="81">
        <f>'Fixed data'!$G$8*AG89/1000000</f>
        <v>0.45366922300853252</v>
      </c>
      <c r="AH68" s="81">
        <f>'Fixed data'!$G$8*AH89/1000000</f>
        <v>0.45366922300853252</v>
      </c>
      <c r="AI68" s="81">
        <f>'Fixed data'!$G$8*AI89/1000000</f>
        <v>0.45366922300853252</v>
      </c>
      <c r="AJ68" s="81">
        <f>'Fixed data'!$G$8*AJ89/1000000</f>
        <v>0.45366922300853252</v>
      </c>
      <c r="AK68" s="81">
        <f>'Fixed data'!$G$8*AK89/1000000</f>
        <v>0.45366922300853252</v>
      </c>
      <c r="AL68" s="81">
        <f>'Fixed data'!$G$8*AL89/1000000</f>
        <v>0.45366922300853252</v>
      </c>
      <c r="AM68" s="81">
        <f>'Fixed data'!$G$8*AM89/1000000</f>
        <v>0.45366922300853252</v>
      </c>
      <c r="AN68" s="81">
        <f>'Fixed data'!$G$8*AN89/1000000</f>
        <v>0.45366922300853252</v>
      </c>
      <c r="AO68" s="81">
        <f>'Fixed data'!$G$8*AO89/1000000</f>
        <v>0.45366922300853252</v>
      </c>
      <c r="AP68" s="81">
        <f>'Fixed data'!$G$8*AP89/1000000</f>
        <v>0.45366922300853252</v>
      </c>
      <c r="AQ68" s="81">
        <f>'Fixed data'!$G$8*AQ89/1000000</f>
        <v>0.45366922300853252</v>
      </c>
      <c r="AR68" s="81">
        <f>'Fixed data'!$G$8*AR89/1000000</f>
        <v>0.45366922300853252</v>
      </c>
      <c r="AS68" s="81">
        <f>'Fixed data'!$G$8*AS89/1000000</f>
        <v>0.45366922300853252</v>
      </c>
      <c r="AT68" s="81">
        <f>'Fixed data'!$G$8*AT89/1000000</f>
        <v>0.45366922300853252</v>
      </c>
      <c r="AU68" s="81">
        <f>'Fixed data'!$G$8*AU89/1000000</f>
        <v>0.45366922300853252</v>
      </c>
      <c r="AV68" s="81">
        <f>'Fixed data'!$G$8*AV89/1000000</f>
        <v>0.45366922300853252</v>
      </c>
      <c r="AW68" s="81">
        <f>'Fixed data'!$G$8*AW89/1000000</f>
        <v>0.45366922300853252</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0"/>
      <c r="B69" s="4" t="s">
        <v>202</v>
      </c>
      <c r="D69" s="9" t="s">
        <v>40</v>
      </c>
      <c r="E69" s="34">
        <f>E90*'Fixed data'!H$5/1000000</f>
        <v>0</v>
      </c>
      <c r="F69" s="34">
        <f>F90*'Fixed data'!I$5/1000000</f>
        <v>9.0072851422242874E-7</v>
      </c>
      <c r="G69" s="34">
        <f>G90*'Fixed data'!J$5/1000000</f>
        <v>2.087688185667399E-6</v>
      </c>
      <c r="H69" s="34">
        <f>H90*'Fixed data'!K$5/1000000</f>
        <v>3.769634212473756E-6</v>
      </c>
      <c r="I69" s="34">
        <f>I90*'Fixed data'!L$5/1000000</f>
        <v>5.9068562151873495E-6</v>
      </c>
      <c r="J69" s="34">
        <f>J90*'Fixed data'!M$5/1000000</f>
        <v>1.4653340307925794E-5</v>
      </c>
      <c r="K69" s="34">
        <f>K90*'Fixed data'!N$5/1000000</f>
        <v>2.8401016938399388E-5</v>
      </c>
      <c r="L69" s="34">
        <f>L90*'Fixed data'!O$5/1000000</f>
        <v>4.8622065885163817E-5</v>
      </c>
      <c r="M69" s="34">
        <f>M90*'Fixed data'!P$5/1000000</f>
        <v>7.7036137432825536E-5</v>
      </c>
      <c r="N69" s="34">
        <f>N90*'Fixed data'!Q$5/1000000</f>
        <v>1.0295828771005642E-4</v>
      </c>
      <c r="O69" s="34">
        <f>O90*'Fixed data'!R$5/1000000</f>
        <v>1.3337609084283268E-4</v>
      </c>
      <c r="P69" s="34">
        <f>P90*'Fixed data'!S$5/1000000</f>
        <v>1.6868948128937803E-4</v>
      </c>
      <c r="Q69" s="34">
        <f>Q90*'Fixed data'!T$5/1000000</f>
        <v>2.0931463089481235E-4</v>
      </c>
      <c r="R69" s="34">
        <f>R90*'Fixed data'!U$5/1000000</f>
        <v>2.5530458390441108E-4</v>
      </c>
      <c r="S69" s="34">
        <f>S90*'Fixed data'!V$5/1000000</f>
        <v>3.019349834152743E-4</v>
      </c>
      <c r="T69" s="34">
        <f>T90*'Fixed data'!W$5/1000000</f>
        <v>3.3639769287638935E-4</v>
      </c>
      <c r="U69" s="34">
        <f>U90*'Fixed data'!X$5/1000000</f>
        <v>3.7941547838767233E-4</v>
      </c>
      <c r="V69" s="34">
        <f>V90*'Fixed data'!Y$5/1000000</f>
        <v>4.1707126354099776E-4</v>
      </c>
      <c r="W69" s="34">
        <f>W90*'Fixed data'!Z$5/1000000</f>
        <v>4.4995225313133728E-4</v>
      </c>
      <c r="X69" s="34">
        <f>X90*'Fixed data'!AA$5/1000000</f>
        <v>4.8140894241653431E-4</v>
      </c>
      <c r="Y69" s="34">
        <f>Y90*'Fixed data'!AB$5/1000000</f>
        <v>5.1232511303044026E-4</v>
      </c>
      <c r="Z69" s="34">
        <f>Z90*'Fixed data'!AC$5/1000000</f>
        <v>5.3882468784235949E-4</v>
      </c>
      <c r="AA69" s="34">
        <f>AA90*'Fixed data'!AD$5/1000000</f>
        <v>5.6974085845626528E-4</v>
      </c>
      <c r="AB69" s="34">
        <f>AB90*'Fixed data'!AE$5/1000000</f>
        <v>6.0065702907017128E-4</v>
      </c>
      <c r="AC69" s="34">
        <f>AC90*'Fixed data'!AF$5/1000000</f>
        <v>6.3157319968407707E-4</v>
      </c>
      <c r="AD69" s="34">
        <f>AD90*'Fixed data'!AG$5/1000000</f>
        <v>6.6248937029798297E-4</v>
      </c>
      <c r="AE69" s="34">
        <f>AE90*'Fixed data'!AH$5/1000000</f>
        <v>6.9340554091188887E-4</v>
      </c>
      <c r="AF69" s="34">
        <f>AF90*'Fixed data'!AI$5/1000000</f>
        <v>7.2432171152579476E-4</v>
      </c>
      <c r="AG69" s="34">
        <f>AG90*'Fixed data'!AJ$5/1000000</f>
        <v>7.5523788213970055E-4</v>
      </c>
      <c r="AH69" s="34">
        <f>AH90*'Fixed data'!AK$5/1000000</f>
        <v>7.8615405275360645E-4</v>
      </c>
      <c r="AI69" s="34">
        <f>AI90*'Fixed data'!AL$5/1000000</f>
        <v>8.1265362756552579E-4</v>
      </c>
      <c r="AJ69" s="34">
        <f>AJ90*'Fixed data'!AM$5/1000000</f>
        <v>8.4356979817943158E-4</v>
      </c>
      <c r="AK69" s="34">
        <f>AK90*'Fixed data'!AN$5/1000000</f>
        <v>8.7448596879333748E-4</v>
      </c>
      <c r="AL69" s="34">
        <f>AL90*'Fixed data'!AO$5/1000000</f>
        <v>9.0540213940724348E-4</v>
      </c>
      <c r="AM69" s="34">
        <f>AM90*'Fixed data'!AP$5/1000000</f>
        <v>9.3631831002114927E-4</v>
      </c>
      <c r="AN69" s="34">
        <f>AN90*'Fixed data'!AQ$5/1000000</f>
        <v>9.7165107643704173E-4</v>
      </c>
      <c r="AO69" s="34">
        <f>AO90*'Fixed data'!AR$5/1000000</f>
        <v>1.0025672470509476E-3</v>
      </c>
      <c r="AP69" s="34">
        <f>AP90*'Fixed data'!AS$5/1000000</f>
        <v>1.0334834176648534E-3</v>
      </c>
      <c r="AQ69" s="34">
        <f>AQ90*'Fixed data'!AT$5/1000000</f>
        <v>1.0643995882787592E-3</v>
      </c>
      <c r="AR69" s="34">
        <f>AR90*'Fixed data'!AU$5/1000000</f>
        <v>1.0953157588926652E-3</v>
      </c>
      <c r="AS69" s="34">
        <f>AS90*'Fixed data'!AV$5/1000000</f>
        <v>1.1306485253085577E-3</v>
      </c>
      <c r="AT69" s="34">
        <f>AT90*'Fixed data'!AW$5/1000000</f>
        <v>1.1571481001204768E-3</v>
      </c>
      <c r="AU69" s="34">
        <f>AU90*'Fixed data'!AX$5/1000000</f>
        <v>1.188064270734383E-3</v>
      </c>
      <c r="AV69" s="34">
        <f>AV90*'Fixed data'!AY$5/1000000</f>
        <v>1.2189804413482888E-3</v>
      </c>
      <c r="AW69" s="34">
        <f>AW90*'Fixed data'!AZ$5/1000000</f>
        <v>1.2454800161602079E-3</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0"/>
      <c r="B70" s="9" t="s">
        <v>69</v>
      </c>
      <c r="C70" s="9"/>
      <c r="D70" s="4" t="s">
        <v>40</v>
      </c>
      <c r="E70" s="34">
        <f>E91*'Fixed data'!$G$9</f>
        <v>0</v>
      </c>
      <c r="F70" s="34">
        <f>F91*'Fixed data'!$G$9</f>
        <v>6.8098126995227496E-5</v>
      </c>
      <c r="G70" s="34">
        <f>G91*'Fixed data'!$G$9</f>
        <v>2.0514730485585836E-4</v>
      </c>
      <c r="H70" s="34">
        <f>H91*'Fixed data'!$G$9</f>
        <v>4.2996791099431645E-4</v>
      </c>
      <c r="I70" s="34">
        <f>I91*'Fixed data'!$G$9</f>
        <v>6.0163809035991404E-4</v>
      </c>
      <c r="J70" s="34">
        <f>J91*'Fixed data'!$G$9</f>
        <v>7.7667107893316701E-4</v>
      </c>
      <c r="K70" s="34">
        <f>K91*'Fixed data'!$G$9</f>
        <v>1.0404438363982981E-3</v>
      </c>
      <c r="L70" s="34">
        <f>L91*'Fixed data'!$G$9</f>
        <v>1.3355917552191493E-3</v>
      </c>
      <c r="M70" s="34">
        <f>M91*'Fixed data'!$G$9</f>
        <v>1.662167086543142E-3</v>
      </c>
      <c r="N70" s="34">
        <f>N91*'Fixed data'!$G$9</f>
        <v>1.8684828018199168E-3</v>
      </c>
      <c r="O70" s="34">
        <f>O91*'Fixed data'!$G$9</f>
        <v>2.0888482794111066E-3</v>
      </c>
      <c r="P70" s="34">
        <f>P91*'Fixed data'!$G$9</f>
        <v>2.3237314144512414E-3</v>
      </c>
      <c r="Q70" s="34">
        <f>Q91*'Fixed data'!$G$9</f>
        <v>2.5736006686581823E-3</v>
      </c>
      <c r="R70" s="34">
        <f>R91*'Fixed data'!$G$9</f>
        <v>2.8363455780837875E-3</v>
      </c>
      <c r="S70" s="34">
        <f>S91*'Fixed data'!$G$9</f>
        <v>3.0663480039358712E-3</v>
      </c>
      <c r="T70" s="34">
        <f>T91*'Fixed data'!$G$9</f>
        <v>3.175309835851306E-3</v>
      </c>
      <c r="U70" s="34">
        <f>U91*'Fixed data'!$G$9</f>
        <v>3.2824590517919333E-3</v>
      </c>
      <c r="V70" s="34">
        <f>V91*'Fixed data'!$G$9</f>
        <v>3.3364610539652721E-3</v>
      </c>
      <c r="W70" s="34">
        <f>W91*'Fixed data'!$G$9</f>
        <v>3.3491065400384633E-3</v>
      </c>
      <c r="X70" s="34">
        <f>X91*'Fixed data'!$G$9</f>
        <v>3.3515810831608707E-3</v>
      </c>
      <c r="Y70" s="34">
        <f>Y91*'Fixed data'!$G$9</f>
        <v>3.3515810831608707E-3</v>
      </c>
      <c r="Z70" s="34">
        <f>Z91*'Fixed data'!$G$9</f>
        <v>3.3515810831608707E-3</v>
      </c>
      <c r="AA70" s="34">
        <f>AA91*'Fixed data'!$G$9</f>
        <v>3.3515810831608707E-3</v>
      </c>
      <c r="AB70" s="34">
        <f>AB91*'Fixed data'!$G$9</f>
        <v>3.3515810831608707E-3</v>
      </c>
      <c r="AC70" s="34">
        <f>AC91*'Fixed data'!$G$9</f>
        <v>3.3515810831608707E-3</v>
      </c>
      <c r="AD70" s="34">
        <f>AD91*'Fixed data'!$G$9</f>
        <v>3.3515810831608707E-3</v>
      </c>
      <c r="AE70" s="34">
        <f>AE91*'Fixed data'!$G$9</f>
        <v>3.3515810831608707E-3</v>
      </c>
      <c r="AF70" s="34">
        <f>AF91*'Fixed data'!$G$9</f>
        <v>3.3515810831608707E-3</v>
      </c>
      <c r="AG70" s="34">
        <f>AG91*'Fixed data'!$G$9</f>
        <v>3.3515810831608707E-3</v>
      </c>
      <c r="AH70" s="34">
        <f>AH91*'Fixed data'!$G$9</f>
        <v>3.3515810831608707E-3</v>
      </c>
      <c r="AI70" s="34">
        <f>AI91*'Fixed data'!$G$9</f>
        <v>3.3515810831608707E-3</v>
      </c>
      <c r="AJ70" s="34">
        <f>AJ91*'Fixed data'!$G$9</f>
        <v>3.3515810831608707E-3</v>
      </c>
      <c r="AK70" s="34">
        <f>AK91*'Fixed data'!$G$9</f>
        <v>3.3515810831608707E-3</v>
      </c>
      <c r="AL70" s="34">
        <f>AL91*'Fixed data'!$G$9</f>
        <v>3.3515810831608707E-3</v>
      </c>
      <c r="AM70" s="34">
        <f>AM91*'Fixed data'!$G$9</f>
        <v>3.3515810831608707E-3</v>
      </c>
      <c r="AN70" s="34">
        <f>AN91*'Fixed data'!$G$9</f>
        <v>3.3515810831608707E-3</v>
      </c>
      <c r="AO70" s="34">
        <f>AO91*'Fixed data'!$G$9</f>
        <v>3.3515810831608707E-3</v>
      </c>
      <c r="AP70" s="34">
        <f>AP91*'Fixed data'!$G$9</f>
        <v>3.3515810831608707E-3</v>
      </c>
      <c r="AQ70" s="34">
        <f>AQ91*'Fixed data'!$G$9</f>
        <v>3.3515810831608707E-3</v>
      </c>
      <c r="AR70" s="34">
        <f>AR91*'Fixed data'!$G$9</f>
        <v>3.3515810831608707E-3</v>
      </c>
      <c r="AS70" s="34">
        <f>AS91*'Fixed data'!$G$9</f>
        <v>3.3515810831608707E-3</v>
      </c>
      <c r="AT70" s="34">
        <f>AT91*'Fixed data'!$G$9</f>
        <v>3.3515810831608707E-3</v>
      </c>
      <c r="AU70" s="34">
        <f>AU91*'Fixed data'!$G$9</f>
        <v>3.3515810831608707E-3</v>
      </c>
      <c r="AV70" s="34">
        <f>AV91*'Fixed data'!$G$9</f>
        <v>3.3515810831608707E-3</v>
      </c>
      <c r="AW70" s="34">
        <f>AW91*'Fixed data'!$G$9</f>
        <v>3.3515810831608707E-3</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0"/>
      <c r="B71" s="9" t="s">
        <v>70</v>
      </c>
      <c r="C71" s="9"/>
      <c r="D71" s="4" t="s">
        <v>40</v>
      </c>
      <c r="E71" s="34">
        <f>E92*'Fixed data'!$G$10</f>
        <v>0</v>
      </c>
      <c r="F71" s="34">
        <f>F92*'Fixed data'!$G$10</f>
        <v>1.0420546292602543E-5</v>
      </c>
      <c r="G71" s="34">
        <f>G92*'Fixed data'!$G$10</f>
        <v>3.1406895823775996E-5</v>
      </c>
      <c r="H71" s="34">
        <f>H92*'Fixed data'!$G$10</f>
        <v>6.5823997388156206E-5</v>
      </c>
      <c r="I71" s="34">
        <f>I92*'Fixed data'!$G$10</f>
        <v>9.2099963192342346E-5</v>
      </c>
      <c r="J71" s="34">
        <f>J92*'Fixed data'!$G$10</f>
        <v>1.1889793902504538E-4</v>
      </c>
      <c r="K71" s="34">
        <f>K92*'Fixed data'!$G$10</f>
        <v>1.5927089132819559E-4</v>
      </c>
      <c r="L71" s="34">
        <f>L92*'Fixed data'!$G$10</f>
        <v>2.0443822695003535E-4</v>
      </c>
      <c r="M71" s="34">
        <f>M92*'Fixed data'!$G$10</f>
        <v>2.5441615427992758E-4</v>
      </c>
      <c r="N71" s="34">
        <f>N92*'Fixed data'!$G$10</f>
        <v>2.8599517292661789E-4</v>
      </c>
      <c r="O71" s="34">
        <f>O92*'Fixed data'!$G$10</f>
        <v>3.1972465086053476E-4</v>
      </c>
      <c r="P71" s="34">
        <f>P92*'Fixed data'!$G$10</f>
        <v>3.5567620360773725E-4</v>
      </c>
      <c r="Q71" s="34">
        <f>Q92*'Fixed data'!$G$10</f>
        <v>3.93921533423353E-4</v>
      </c>
      <c r="R71" s="34">
        <f>R92*'Fixed data'!$G$10</f>
        <v>4.3413815237373568E-4</v>
      </c>
      <c r="S71" s="34">
        <f>S92*'Fixed data'!$G$10</f>
        <v>4.6934565153593938E-4</v>
      </c>
      <c r="T71" s="34">
        <f>T92*'Fixed data'!$G$10</f>
        <v>4.8602465186483153E-4</v>
      </c>
      <c r="U71" s="34">
        <f>U92*'Fixed data'!$G$10</f>
        <v>5.0242614788812172E-4</v>
      </c>
      <c r="V71" s="34">
        <f>V92*'Fixed data'!$G$10</f>
        <v>5.106952700675184E-4</v>
      </c>
      <c r="W71" s="34">
        <f>W92*'Fixed data'!$G$10</f>
        <v>5.1263160709169955E-4</v>
      </c>
      <c r="X71" s="34">
        <f>X92*'Fixed data'!$G$10</f>
        <v>5.1300990851982288E-4</v>
      </c>
      <c r="Y71" s="34">
        <f>Y92*'Fixed data'!$G$10</f>
        <v>5.1300990851982288E-4</v>
      </c>
      <c r="Z71" s="34">
        <f>Z92*'Fixed data'!$G$10</f>
        <v>5.1300990851982288E-4</v>
      </c>
      <c r="AA71" s="34">
        <f>AA92*'Fixed data'!$G$10</f>
        <v>5.1300990851982288E-4</v>
      </c>
      <c r="AB71" s="34">
        <f>AB92*'Fixed data'!$G$10</f>
        <v>5.1300990851982288E-4</v>
      </c>
      <c r="AC71" s="34">
        <f>AC92*'Fixed data'!$G$10</f>
        <v>5.1300990851982288E-4</v>
      </c>
      <c r="AD71" s="34">
        <f>AD92*'Fixed data'!$G$10</f>
        <v>5.1300990851982288E-4</v>
      </c>
      <c r="AE71" s="34">
        <f>AE92*'Fixed data'!$G$10</f>
        <v>5.1300990851982288E-4</v>
      </c>
      <c r="AF71" s="34">
        <f>AF92*'Fixed data'!$G$10</f>
        <v>5.1300990851982288E-4</v>
      </c>
      <c r="AG71" s="34">
        <f>AG92*'Fixed data'!$G$10</f>
        <v>5.1300990851982288E-4</v>
      </c>
      <c r="AH71" s="34">
        <f>AH92*'Fixed data'!$G$10</f>
        <v>5.1300990851982288E-4</v>
      </c>
      <c r="AI71" s="34">
        <f>AI92*'Fixed data'!$G$10</f>
        <v>5.1300990851982288E-4</v>
      </c>
      <c r="AJ71" s="34">
        <f>AJ92*'Fixed data'!$G$10</f>
        <v>5.1300990851982288E-4</v>
      </c>
      <c r="AK71" s="34">
        <f>AK92*'Fixed data'!$G$10</f>
        <v>5.1300990851982288E-4</v>
      </c>
      <c r="AL71" s="34">
        <f>AL92*'Fixed data'!$G$10</f>
        <v>5.1300990851982288E-4</v>
      </c>
      <c r="AM71" s="34">
        <f>AM92*'Fixed data'!$G$10</f>
        <v>5.1300990851982288E-4</v>
      </c>
      <c r="AN71" s="34">
        <f>AN92*'Fixed data'!$G$10</f>
        <v>5.1300990851982288E-4</v>
      </c>
      <c r="AO71" s="34">
        <f>AO92*'Fixed data'!$G$10</f>
        <v>5.1300990851982288E-4</v>
      </c>
      <c r="AP71" s="34">
        <f>AP92*'Fixed data'!$G$10</f>
        <v>5.1300990851982288E-4</v>
      </c>
      <c r="AQ71" s="34">
        <f>AQ92*'Fixed data'!$G$10</f>
        <v>5.1300990851982288E-4</v>
      </c>
      <c r="AR71" s="34">
        <f>AR92*'Fixed data'!$G$10</f>
        <v>5.1300990851982288E-4</v>
      </c>
      <c r="AS71" s="34">
        <f>AS92*'Fixed data'!$G$10</f>
        <v>5.1300990851982288E-4</v>
      </c>
      <c r="AT71" s="34">
        <f>AT92*'Fixed data'!$G$10</f>
        <v>5.1300990851982288E-4</v>
      </c>
      <c r="AU71" s="34">
        <f>AU92*'Fixed data'!$G$10</f>
        <v>5.1300990851982288E-4</v>
      </c>
      <c r="AV71" s="34">
        <f>AV92*'Fixed data'!$G$10</f>
        <v>5.1300990851982288E-4</v>
      </c>
      <c r="AW71" s="34">
        <f>AW92*'Fixed data'!$G$10</f>
        <v>5.1300990851982288E-4</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0"/>
      <c r="B72" s="4" t="s">
        <v>83</v>
      </c>
      <c r="D72" s="9" t="s">
        <v>40</v>
      </c>
      <c r="E72" s="34">
        <f>'Fixed data'!$G$11*E93/1000000</f>
        <v>0</v>
      </c>
      <c r="F72" s="34">
        <f>'Fixed data'!$G$11*F93/1000000</f>
        <v>1.5910128922724191E-4</v>
      </c>
      <c r="G72" s="34">
        <f>'Fixed data'!$G$11*G93/1000000</f>
        <v>3.4677839542634418E-4</v>
      </c>
      <c r="H72" s="34">
        <f>'Fixed data'!$G$11*H93/1000000</f>
        <v>5.8872343648501879E-4</v>
      </c>
      <c r="I72" s="34">
        <f>'Fixed data'!$G$11*I93/1000000</f>
        <v>8.6639211507274529E-4</v>
      </c>
      <c r="J72" s="34">
        <f>'Fixed data'!$G$11*J93/1000000</f>
        <v>1.2042152164652223E-3</v>
      </c>
      <c r="K72" s="34">
        <f>'Fixed data'!$G$11*K93/1000000</f>
        <v>1.6211991822473795E-3</v>
      </c>
      <c r="L72" s="34">
        <f>'Fixed data'!$G$11*L93/1000000</f>
        <v>2.126143833697258E-3</v>
      </c>
      <c r="M72" s="34">
        <f>'Fixed data'!$G$11*M93/1000000</f>
        <v>2.7300068091448129E-3</v>
      </c>
      <c r="N72" s="34">
        <f>'Fixed data'!$G$11*N93/1000000</f>
        <v>3.0671074303022165E-3</v>
      </c>
      <c r="O72" s="34">
        <f>'Fixed data'!$G$11*O93/1000000</f>
        <v>3.4270380720502324E-3</v>
      </c>
      <c r="P72" s="34">
        <f>'Fixed data'!$G$11*P93/1000000</f>
        <v>3.8105553835130371E-3</v>
      </c>
      <c r="Q72" s="34">
        <f>'Fixed data'!$G$11*Q93/1000000</f>
        <v>4.2184169077062678E-3</v>
      </c>
      <c r="R72" s="34">
        <f>'Fixed data'!$G$11*R93/1000000</f>
        <v>4.6444798562785897E-3</v>
      </c>
      <c r="S72" s="34">
        <f>'Fixed data'!$G$11*S93/1000000</f>
        <v>5.005579309066947E-3</v>
      </c>
      <c r="T72" s="34">
        <f>'Fixed data'!$G$11*T93/1000000</f>
        <v>5.2085665830927056E-3</v>
      </c>
      <c r="U72" s="34">
        <f>'Fixed data'!$G$11*U93/1000000</f>
        <v>5.4073319817445507E-3</v>
      </c>
      <c r="V72" s="34">
        <f>'Fixed data'!$G$11*V93/1000000</f>
        <v>5.5060134637174574E-3</v>
      </c>
      <c r="W72" s="34">
        <f>'Fixed data'!$G$11*W93/1000000</f>
        <v>5.5324447757058503E-3</v>
      </c>
      <c r="X72" s="34">
        <f>'Fixed data'!$G$11*X93/1000000</f>
        <v>5.5390911682775112E-3</v>
      </c>
      <c r="Y72" s="34">
        <f>'Fixed data'!$G$11*Y93/1000000</f>
        <v>5.5390911682775112E-3</v>
      </c>
      <c r="Z72" s="34">
        <f>'Fixed data'!$G$11*Z93/1000000</f>
        <v>5.5390911682775112E-3</v>
      </c>
      <c r="AA72" s="34">
        <f>'Fixed data'!$G$11*AA93/1000000</f>
        <v>5.5390911682775112E-3</v>
      </c>
      <c r="AB72" s="34">
        <f>'Fixed data'!$G$11*AB93/1000000</f>
        <v>5.5390911682775112E-3</v>
      </c>
      <c r="AC72" s="34">
        <f>'Fixed data'!$G$11*AC93/1000000</f>
        <v>5.5390911682775112E-3</v>
      </c>
      <c r="AD72" s="34">
        <f>'Fixed data'!$G$11*AD93/1000000</f>
        <v>5.5390911682775112E-3</v>
      </c>
      <c r="AE72" s="34">
        <f>'Fixed data'!$G$11*AE93/1000000</f>
        <v>5.5390911682775112E-3</v>
      </c>
      <c r="AF72" s="34">
        <f>'Fixed data'!$G$11*AF93/1000000</f>
        <v>5.5390911682775112E-3</v>
      </c>
      <c r="AG72" s="34">
        <f>'Fixed data'!$G$11*AG93/1000000</f>
        <v>5.5390911682775112E-3</v>
      </c>
      <c r="AH72" s="34">
        <f>'Fixed data'!$G$11*AH93/1000000</f>
        <v>5.5390911682775112E-3</v>
      </c>
      <c r="AI72" s="34">
        <f>'Fixed data'!$G$11*AI93/1000000</f>
        <v>5.5390911682775112E-3</v>
      </c>
      <c r="AJ72" s="34">
        <f>'Fixed data'!$G$11*AJ93/1000000</f>
        <v>5.5390911682775112E-3</v>
      </c>
      <c r="AK72" s="34">
        <f>'Fixed data'!$G$11*AK93/1000000</f>
        <v>5.5390911682775112E-3</v>
      </c>
      <c r="AL72" s="34">
        <f>'Fixed data'!$G$11*AL93/1000000</f>
        <v>5.5390911682775112E-3</v>
      </c>
      <c r="AM72" s="34">
        <f>'Fixed data'!$G$11*AM93/1000000</f>
        <v>5.5390911682775112E-3</v>
      </c>
      <c r="AN72" s="34">
        <f>'Fixed data'!$G$11*AN93/1000000</f>
        <v>5.5390911682775112E-3</v>
      </c>
      <c r="AO72" s="34">
        <f>'Fixed data'!$G$11*AO93/1000000</f>
        <v>5.5390911682775112E-3</v>
      </c>
      <c r="AP72" s="34">
        <f>'Fixed data'!$G$11*AP93/1000000</f>
        <v>5.5390911682775112E-3</v>
      </c>
      <c r="AQ72" s="34">
        <f>'Fixed data'!$G$11*AQ93/1000000</f>
        <v>5.5390911682775112E-3</v>
      </c>
      <c r="AR72" s="34">
        <f>'Fixed data'!$G$11*AR93/1000000</f>
        <v>5.5390911682775112E-3</v>
      </c>
      <c r="AS72" s="34">
        <f>'Fixed data'!$G$11*AS93/1000000</f>
        <v>5.5390911682775112E-3</v>
      </c>
      <c r="AT72" s="34">
        <f>'Fixed data'!$G$11*AT93/1000000</f>
        <v>5.5390911682775112E-3</v>
      </c>
      <c r="AU72" s="34">
        <f>'Fixed data'!$G$11*AU93/1000000</f>
        <v>5.5390911682775112E-3</v>
      </c>
      <c r="AV72" s="34">
        <f>'Fixed data'!$G$11*AV93/1000000</f>
        <v>5.5390911682775112E-3</v>
      </c>
      <c r="AW72" s="34">
        <f>'Fixed data'!$G$11*AW93/1000000</f>
        <v>5.5390911682775112E-3</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0"/>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1"/>
      <c r="B76" s="13" t="s">
        <v>100</v>
      </c>
      <c r="C76" s="13"/>
      <c r="D76" s="13" t="s">
        <v>40</v>
      </c>
      <c r="E76" s="53">
        <f>SUM(E65:E75)</f>
        <v>0</v>
      </c>
      <c r="F76" s="53">
        <f t="shared" ref="F76:BD76" si="10">SUM(F65:F75)</f>
        <v>7.7769794054067184E-2</v>
      </c>
      <c r="G76" s="53">
        <f t="shared" si="10"/>
        <v>0.14446149663028562</v>
      </c>
      <c r="H76" s="53">
        <f t="shared" si="10"/>
        <v>0.23565096249463985</v>
      </c>
      <c r="I76" s="53">
        <f t="shared" si="10"/>
        <v>0.34350131313639348</v>
      </c>
      <c r="J76" s="53">
        <f t="shared" si="10"/>
        <v>0.46484585464397582</v>
      </c>
      <c r="K76" s="53">
        <f t="shared" si="10"/>
        <v>0.59037897246373161</v>
      </c>
      <c r="L76" s="53">
        <f t="shared" si="10"/>
        <v>0.72250347378438806</v>
      </c>
      <c r="M76" s="53">
        <f t="shared" si="10"/>
        <v>0.89324916013127731</v>
      </c>
      <c r="N76" s="53">
        <f t="shared" si="10"/>
        <v>1.0033396652973605</v>
      </c>
      <c r="O76" s="53">
        <f t="shared" si="10"/>
        <v>1.1208679660864609</v>
      </c>
      <c r="P76" s="53">
        <f t="shared" si="10"/>
        <v>1.2460802170672851</v>
      </c>
      <c r="Q76" s="53">
        <f t="shared" si="10"/>
        <v>1.3792228864959779</v>
      </c>
      <c r="R76" s="53">
        <f t="shared" si="10"/>
        <v>1.5189252328224363</v>
      </c>
      <c r="S76" s="53">
        <f t="shared" si="10"/>
        <v>1.6375080541109068</v>
      </c>
      <c r="T76" s="53">
        <f t="shared" si="10"/>
        <v>1.7062999500834459</v>
      </c>
      <c r="U76" s="53">
        <f t="shared" si="10"/>
        <v>1.7737271212285775</v>
      </c>
      <c r="V76" s="53">
        <f t="shared" si="10"/>
        <v>1.8095460271283954</v>
      </c>
      <c r="W76" s="53">
        <f t="shared" si="10"/>
        <v>1.8211400931739723</v>
      </c>
      <c r="X76" s="53">
        <f t="shared" si="10"/>
        <v>1.8252370202493471</v>
      </c>
      <c r="Y76" s="53">
        <f t="shared" si="10"/>
        <v>1.8252679364199609</v>
      </c>
      <c r="Z76" s="53">
        <f t="shared" si="10"/>
        <v>1.8252944359947729</v>
      </c>
      <c r="AA76" s="53">
        <f t="shared" si="10"/>
        <v>1.8253253521653867</v>
      </c>
      <c r="AB76" s="53">
        <f t="shared" si="10"/>
        <v>1.8253562683360007</v>
      </c>
      <c r="AC76" s="53">
        <f t="shared" si="10"/>
        <v>1.8253871845066145</v>
      </c>
      <c r="AD76" s="53">
        <f t="shared" si="10"/>
        <v>1.8254181006772285</v>
      </c>
      <c r="AE76" s="53">
        <f t="shared" si="10"/>
        <v>1.8254490168478423</v>
      </c>
      <c r="AF76" s="53">
        <f t="shared" si="10"/>
        <v>1.8254799330184563</v>
      </c>
      <c r="AG76" s="53">
        <f t="shared" si="10"/>
        <v>1.8255108491890701</v>
      </c>
      <c r="AH76" s="53">
        <f t="shared" si="10"/>
        <v>1.8255417653596842</v>
      </c>
      <c r="AI76" s="53">
        <f t="shared" si="10"/>
        <v>1.825568264934496</v>
      </c>
      <c r="AJ76" s="53">
        <f t="shared" si="10"/>
        <v>1.82559918110511</v>
      </c>
      <c r="AK76" s="53">
        <f t="shared" si="10"/>
        <v>1.8256300972757238</v>
      </c>
      <c r="AL76" s="53">
        <f t="shared" si="10"/>
        <v>1.8256610134463378</v>
      </c>
      <c r="AM76" s="53">
        <f t="shared" si="10"/>
        <v>1.8256919296169516</v>
      </c>
      <c r="AN76" s="53">
        <f t="shared" si="10"/>
        <v>1.8257272623833676</v>
      </c>
      <c r="AO76" s="53">
        <f t="shared" si="10"/>
        <v>1.8257581785539816</v>
      </c>
      <c r="AP76" s="53">
        <f t="shared" si="10"/>
        <v>1.8257890947245954</v>
      </c>
      <c r="AQ76" s="53">
        <f t="shared" si="10"/>
        <v>1.8258200108952094</v>
      </c>
      <c r="AR76" s="53">
        <f t="shared" si="10"/>
        <v>1.8258509270658232</v>
      </c>
      <c r="AS76" s="53">
        <f t="shared" si="10"/>
        <v>1.8258862598322392</v>
      </c>
      <c r="AT76" s="53">
        <f t="shared" si="10"/>
        <v>1.825912759407051</v>
      </c>
      <c r="AU76" s="53">
        <f t="shared" si="10"/>
        <v>1.825943675577665</v>
      </c>
      <c r="AV76" s="53">
        <f t="shared" si="10"/>
        <v>1.8259745917482788</v>
      </c>
      <c r="AW76" s="53">
        <f t="shared" si="10"/>
        <v>1.8260010913230909</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-0.11498947599999995</v>
      </c>
      <c r="F77" s="54">
        <f>IF('Fixed data'!$G$19=FALSE,F64+F76,F64)</f>
        <v>-5.5341239571799969E-2</v>
      </c>
      <c r="G77" s="54">
        <f>IF('Fixed data'!$G$19=FALSE,G64+G76,G64)</f>
        <v>-2.2243826431167263E-2</v>
      </c>
      <c r="H77" s="54">
        <f>IF('Fixed data'!$G$19=FALSE,H64+H76,H64)</f>
        <v>5.2974043690700079E-2</v>
      </c>
      <c r="I77" s="54">
        <f>IF('Fixed data'!$G$19=FALSE,I64+I76,I64)</f>
        <v>0.12955083116803101</v>
      </c>
      <c r="J77" s="54">
        <f>IF('Fixed data'!$G$19=FALSE,J64+J76,J64)</f>
        <v>0.22782667060158013</v>
      </c>
      <c r="K77" s="54">
        <f>IF('Fixed data'!$G$19=FALSE,K64+K76,K64)</f>
        <v>0.33169362567315858</v>
      </c>
      <c r="L77" s="54">
        <f>IF('Fixed data'!$G$19=FALSE,L64+L76,L64)</f>
        <v>0.44368810780346685</v>
      </c>
      <c r="M77" s="54">
        <f>IF('Fixed data'!$G$19=FALSE,M64+M76,M64)</f>
        <v>0.70144586773902295</v>
      </c>
      <c r="N77" s="54">
        <f>IF('Fixed data'!$G$19=FALSE,N64+N76,N64)</f>
        <v>0.81898647977519734</v>
      </c>
      <c r="O77" s="54">
        <f>IF('Fixed data'!$G$19=FALSE,O64+O76,O64)</f>
        <v>0.94435986625325363</v>
      </c>
      <c r="P77" s="54">
        <f>IF('Fixed data'!$G$19=FALSE,P64+P76,P64)</f>
        <v>1.0778333587811502</v>
      </c>
      <c r="Q77" s="54">
        <f>IF('Fixed data'!$G$19=FALSE,Q64+Q76,Q64)</f>
        <v>1.219675023662637</v>
      </c>
      <c r="R77" s="54">
        <f>IF('Fixed data'!$G$19=FALSE,R64+R76,R64)</f>
        <v>1.3685083284761617</v>
      </c>
      <c r="S77" s="54">
        <f>IF('Fixed data'!$G$19=FALSE,S64+S76,S64)</f>
        <v>1.4963318740153349</v>
      </c>
      <c r="T77" s="54">
        <f>IF('Fixed data'!$G$19=FALSE,T64+T76,T64)</f>
        <v>1.5740262009909944</v>
      </c>
      <c r="U77" s="54">
        <f>IF('Fixed data'!$G$19=FALSE,U64+U76,U64)</f>
        <v>1.6504684295637881</v>
      </c>
      <c r="V77" s="54">
        <f>IF('Fixed data'!$G$19=FALSE,V64+V76,V64)</f>
        <v>1.6950219782011087</v>
      </c>
      <c r="W77" s="54">
        <f>IF('Fixed data'!$G$19=FALSE,W64+W76,W64)</f>
        <v>1.7150762906623447</v>
      </c>
      <c r="X77" s="54">
        <f>IF('Fixed data'!$G$19=FALSE,X64+X76,X64)</f>
        <v>1.7274943077812985</v>
      </c>
      <c r="Y77" s="54">
        <f>IF('Fixed data'!$G$19=FALSE,Y64+Y76,Y64)</f>
        <v>1.7357392235165439</v>
      </c>
      <c r="Z77" s="54">
        <f>IF('Fixed data'!$G$19=FALSE,Z64+Z76,Z64)</f>
        <v>1.7438924927371053</v>
      </c>
      <c r="AA77" s="54">
        <f>IF('Fixed data'!$G$19=FALSE,AA64+AA76,AA64)</f>
        <v>1.7519629486345865</v>
      </c>
      <c r="AB77" s="54">
        <f>IF('Fixed data'!$G$19=FALSE,AB64+AB76,AB64)</f>
        <v>1.7599461746131857</v>
      </c>
      <c r="AC77" s="54">
        <f>IF('Fixed data'!$G$19=FALSE,AC64+AC76,AC64)</f>
        <v>1.7678421706729024</v>
      </c>
      <c r="AD77" s="54">
        <f>IF('Fixed data'!$G$19=FALSE,AD64+AD76,AD64)</f>
        <v>1.7756509368137374</v>
      </c>
      <c r="AE77" s="54">
        <f>IF('Fixed data'!$G$19=FALSE,AE64+AE76,AE64)</f>
        <v>1.7833724730356899</v>
      </c>
      <c r="AF77" s="54">
        <f>IF('Fixed data'!$G$19=FALSE,AF64+AF76,AF64)</f>
        <v>1.7910067793387607</v>
      </c>
      <c r="AG77" s="54">
        <f>IF('Fixed data'!$G$19=FALSE,AG64+AG76,AG64)</f>
        <v>1.798553855722949</v>
      </c>
      <c r="AH77" s="54">
        <f>IF('Fixed data'!$G$19=FALSE,AH64+AH76,AH64)</f>
        <v>1.8060137021882556</v>
      </c>
      <c r="AI77" s="54">
        <f>IF('Fixed data'!$G$19=FALSE,AI64+AI76,AI64)</f>
        <v>1.8133819021388777</v>
      </c>
      <c r="AJ77" s="54">
        <f>IF('Fixed data'!$G$19=FALSE,AJ64+AJ76,AJ64)</f>
        <v>1.8189049012645337</v>
      </c>
      <c r="AK77" s="54">
        <f>IF('Fixed data'!$G$19=FALSE,AK64+AK76,AK64)</f>
        <v>1.8244279003901893</v>
      </c>
      <c r="AL77" s="54">
        <f>IF('Fixed data'!$G$19=FALSE,AL64+AL76,AL64)</f>
        <v>1.8299508995158453</v>
      </c>
      <c r="AM77" s="54">
        <f>IF('Fixed data'!$G$19=FALSE,AM64+AM76,AM64)</f>
        <v>1.8354738986415009</v>
      </c>
      <c r="AN77" s="54">
        <f>IF('Fixed data'!$G$19=FALSE,AN64+AN76,AN64)</f>
        <v>1.8410013143629587</v>
      </c>
      <c r="AO77" s="54">
        <f>IF('Fixed data'!$G$19=FALSE,AO64+AO76,AO64)</f>
        <v>1.8465243134886147</v>
      </c>
      <c r="AP77" s="54">
        <f>IF('Fixed data'!$G$19=FALSE,AP64+AP76,AP64)</f>
        <v>1.8520473126142702</v>
      </c>
      <c r="AQ77" s="54">
        <f>IF('Fixed data'!$G$19=FALSE,AQ64+AQ76,AQ64)</f>
        <v>1.8575703117399263</v>
      </c>
      <c r="AR77" s="54">
        <f>IF('Fixed data'!$G$19=FALSE,AR64+AR76,AR64)</f>
        <v>1.8630933108655818</v>
      </c>
      <c r="AS77" s="54">
        <f>IF('Fixed data'!$G$19=FALSE,AS64+AS76,AS64)</f>
        <v>1.8686207265870398</v>
      </c>
      <c r="AT77" s="54">
        <f>IF('Fixed data'!$G$19=FALSE,AT64+AT76,AT64)</f>
        <v>1.8741393091168934</v>
      </c>
      <c r="AU77" s="54">
        <f>IF('Fixed data'!$G$19=FALSE,AU64+AU76,AU64)</f>
        <v>1.8796623082425492</v>
      </c>
      <c r="AV77" s="54">
        <f>IF('Fixed data'!$G$19=FALSE,AV64+AV76,AV64)</f>
        <v>1.885185307368205</v>
      </c>
      <c r="AW77" s="54">
        <f>IF('Fixed data'!$G$19=FALSE,AW64+AW76,AW64)</f>
        <v>1.8907038898980588</v>
      </c>
      <c r="AX77" s="54">
        <f>IF('Fixed data'!$G$19=FALSE,AX64+AX76,AX64)</f>
        <v>4.791468066522872E-2</v>
      </c>
      <c r="AY77" s="54">
        <f>IF('Fixed data'!$G$19=FALSE,AY64+AY76,AY64)</f>
        <v>5.8577206692797673E-2</v>
      </c>
      <c r="AZ77" s="54">
        <f>IF('Fixed data'!$G$19=FALSE,AZ64+AZ76,AZ64)</f>
        <v>6.7900977043346869E-2</v>
      </c>
      <c r="BA77" s="54">
        <f>IF('Fixed data'!$G$19=FALSE,BA64+BA76,BA64)</f>
        <v>7.7416324334761949E-2</v>
      </c>
      <c r="BB77" s="54">
        <f>IF('Fixed data'!$G$19=FALSE,BB64+BB76,BB64)</f>
        <v>8.5579212420653264E-2</v>
      </c>
      <c r="BC77" s="54">
        <f>IF('Fixed data'!$G$19=FALSE,BC64+BC76,BC64)</f>
        <v>9.3913890566782648E-2</v>
      </c>
      <c r="BD77" s="54">
        <f>IF('Fixed data'!$G$19=FALSE,BD64+BD76,BD64)</f>
        <v>0.10163087534310586</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-0.11110094299516904</v>
      </c>
      <c r="F80" s="55">
        <f t="shared" ref="F80:BD80" si="11">F77*F78</f>
        <v>-5.1661639311815888E-2</v>
      </c>
      <c r="G80" s="55">
        <f t="shared" si="11"/>
        <v>-2.006265699573687E-2</v>
      </c>
      <c r="H80" s="55">
        <f t="shared" si="11"/>
        <v>4.6163818644025183E-2</v>
      </c>
      <c r="I80" s="55">
        <f t="shared" si="11"/>
        <v>0.10907832358770107</v>
      </c>
      <c r="J80" s="55">
        <f t="shared" si="11"/>
        <v>0.18533714332487561</v>
      </c>
      <c r="K80" s="55">
        <f t="shared" si="11"/>
        <v>0.26070819149554503</v>
      </c>
      <c r="L80" s="55">
        <f t="shared" si="11"/>
        <v>0.33694187642167428</v>
      </c>
      <c r="M80" s="55">
        <f t="shared" si="11"/>
        <v>0.51467255847454085</v>
      </c>
      <c r="N80" s="55">
        <f t="shared" si="11"/>
        <v>0.58059492368657517</v>
      </c>
      <c r="O80" s="55">
        <f t="shared" si="11"/>
        <v>0.64683524260809244</v>
      </c>
      <c r="P80" s="55">
        <f t="shared" si="11"/>
        <v>0.71329211518023961</v>
      </c>
      <c r="Q80" s="55">
        <f t="shared" si="11"/>
        <v>0.77986527536263917</v>
      </c>
      <c r="R80" s="55">
        <f t="shared" si="11"/>
        <v>0.84543952517454046</v>
      </c>
      <c r="S80" s="55">
        <f t="shared" si="11"/>
        <v>0.89314645794902692</v>
      </c>
      <c r="T80" s="55">
        <f t="shared" si="11"/>
        <v>0.90775021530547473</v>
      </c>
      <c r="U80" s="55">
        <f t="shared" si="11"/>
        <v>0.91964724679039422</v>
      </c>
      <c r="V80" s="55">
        <f t="shared" si="11"/>
        <v>0.91253396374718021</v>
      </c>
      <c r="W80" s="55">
        <f t="shared" si="11"/>
        <v>0.89210669203546811</v>
      </c>
      <c r="X80" s="55">
        <f t="shared" si="11"/>
        <v>0.86817970464078487</v>
      </c>
      <c r="Y80" s="55">
        <f t="shared" si="11"/>
        <v>0.84282446184476645</v>
      </c>
      <c r="Z80" s="55">
        <f t="shared" si="11"/>
        <v>0.8181482629383876</v>
      </c>
      <c r="AA80" s="55">
        <f t="shared" si="11"/>
        <v>0.79413963518181641</v>
      </c>
      <c r="AB80" s="55">
        <f t="shared" si="11"/>
        <v>0.7707809824420716</v>
      </c>
      <c r="AC80" s="55">
        <f t="shared" si="11"/>
        <v>0.74805709202476045</v>
      </c>
      <c r="AD80" s="55">
        <f t="shared" si="11"/>
        <v>0.72595299314702244</v>
      </c>
      <c r="AE80" s="55">
        <f t="shared" si="11"/>
        <v>0.70445395945018696</v>
      </c>
      <c r="AF80" s="55">
        <f t="shared" si="11"/>
        <v>0.68354551101589833</v>
      </c>
      <c r="AG80" s="55">
        <f t="shared" si="11"/>
        <v>0.66321341591810146</v>
      </c>
      <c r="AH80" s="55">
        <f t="shared" si="11"/>
        <v>0.64344369134161161</v>
      </c>
      <c r="AI80" s="55">
        <f t="shared" si="11"/>
        <v>0.72532945012328887</v>
      </c>
      <c r="AJ80" s="55">
        <f t="shared" si="11"/>
        <v>0.70634813473425939</v>
      </c>
      <c r="AK80" s="55">
        <f t="shared" si="11"/>
        <v>0.68785720372258019</v>
      </c>
      <c r="AL80" s="55">
        <f t="shared" si="11"/>
        <v>0.66984419354722968</v>
      </c>
      <c r="AM80" s="55">
        <f t="shared" si="11"/>
        <v>0.65229695068782412</v>
      </c>
      <c r="AN80" s="55">
        <f t="shared" si="11"/>
        <v>0.6352051480271993</v>
      </c>
      <c r="AO80" s="55">
        <f t="shared" si="11"/>
        <v>0.61855413767874801</v>
      </c>
      <c r="AP80" s="55">
        <f t="shared" si="11"/>
        <v>0.60233422150157556</v>
      </c>
      <c r="AQ80" s="55">
        <f t="shared" si="11"/>
        <v>0.58653441287067343</v>
      </c>
      <c r="AR80" s="55">
        <f t="shared" si="11"/>
        <v>0.57114399944576477</v>
      </c>
      <c r="AS80" s="55">
        <f t="shared" si="11"/>
        <v>0.55615385101648385</v>
      </c>
      <c r="AT80" s="55">
        <f t="shared" si="11"/>
        <v>0.54154984048720878</v>
      </c>
      <c r="AU80" s="55">
        <f t="shared" si="11"/>
        <v>0.52732598255230934</v>
      </c>
      <c r="AV80" s="55">
        <f t="shared" si="11"/>
        <v>0.51347128246823315</v>
      </c>
      <c r="AW80" s="55">
        <f t="shared" si="11"/>
        <v>0.4999751345909112</v>
      </c>
      <c r="AX80" s="55">
        <f t="shared" si="11"/>
        <v>1.2301448750709371E-2</v>
      </c>
      <c r="AY80" s="55">
        <f t="shared" si="11"/>
        <v>1.4600882196073719E-2</v>
      </c>
      <c r="AZ80" s="55">
        <f t="shared" si="11"/>
        <v>1.6431955027752118E-2</v>
      </c>
      <c r="BA80" s="55">
        <f t="shared" si="11"/>
        <v>1.8188988022220787E-2</v>
      </c>
      <c r="BB80" s="55">
        <f t="shared" si="11"/>
        <v>1.9521224235982258E-2</v>
      </c>
      <c r="BC80" s="55">
        <f t="shared" si="11"/>
        <v>2.0798469251343023E-2</v>
      </c>
      <c r="BD80" s="55">
        <f t="shared" si="11"/>
        <v>2.1851939099813731E-2</v>
      </c>
    </row>
    <row r="81" spans="1:56" x14ac:dyDescent="0.3">
      <c r="A81" s="74"/>
      <c r="B81" s="15" t="s">
        <v>18</v>
      </c>
      <c r="C81" s="15"/>
      <c r="D81" s="14" t="s">
        <v>40</v>
      </c>
      <c r="E81" s="56">
        <f>+E80</f>
        <v>-0.11110094299516904</v>
      </c>
      <c r="F81" s="56">
        <f t="shared" ref="F81:BD81" si="12">+E81+F80</f>
        <v>-0.16276258230698493</v>
      </c>
      <c r="G81" s="56">
        <f t="shared" si="12"/>
        <v>-0.18282523930272179</v>
      </c>
      <c r="H81" s="56">
        <f t="shared" si="12"/>
        <v>-0.1366614206586966</v>
      </c>
      <c r="I81" s="56">
        <f t="shared" si="12"/>
        <v>-2.758309707099553E-2</v>
      </c>
      <c r="J81" s="56">
        <f t="shared" si="12"/>
        <v>0.15775404625388006</v>
      </c>
      <c r="K81" s="56">
        <f t="shared" si="12"/>
        <v>0.41846223774942509</v>
      </c>
      <c r="L81" s="56">
        <f t="shared" si="12"/>
        <v>0.75540411417109943</v>
      </c>
      <c r="M81" s="56">
        <f t="shared" si="12"/>
        <v>1.2700766726456403</v>
      </c>
      <c r="N81" s="56">
        <f t="shared" si="12"/>
        <v>1.8506715963322153</v>
      </c>
      <c r="O81" s="56">
        <f t="shared" si="12"/>
        <v>2.4975068389403079</v>
      </c>
      <c r="P81" s="56">
        <f t="shared" si="12"/>
        <v>3.2107989541205475</v>
      </c>
      <c r="Q81" s="56">
        <f t="shared" si="12"/>
        <v>3.9906642294831869</v>
      </c>
      <c r="R81" s="56">
        <f t="shared" si="12"/>
        <v>4.836103754657727</v>
      </c>
      <c r="S81" s="56">
        <f t="shared" si="12"/>
        <v>5.7292502126067539</v>
      </c>
      <c r="T81" s="56">
        <f t="shared" si="12"/>
        <v>6.6370004279122288</v>
      </c>
      <c r="U81" s="56">
        <f t="shared" si="12"/>
        <v>7.5566476747026226</v>
      </c>
      <c r="V81" s="56">
        <f t="shared" si="12"/>
        <v>8.4691816384498022</v>
      </c>
      <c r="W81" s="56">
        <f t="shared" si="12"/>
        <v>9.3612883304852694</v>
      </c>
      <c r="X81" s="56">
        <f t="shared" si="12"/>
        <v>10.229468035126054</v>
      </c>
      <c r="Y81" s="56">
        <f t="shared" si="12"/>
        <v>11.072292496970821</v>
      </c>
      <c r="Z81" s="56">
        <f t="shared" si="12"/>
        <v>11.890440759909209</v>
      </c>
      <c r="AA81" s="56">
        <f t="shared" si="12"/>
        <v>12.684580395091025</v>
      </c>
      <c r="AB81" s="56">
        <f t="shared" si="12"/>
        <v>13.455361377533096</v>
      </c>
      <c r="AC81" s="56">
        <f t="shared" si="12"/>
        <v>14.203418469557857</v>
      </c>
      <c r="AD81" s="56">
        <f t="shared" si="12"/>
        <v>14.929371462704879</v>
      </c>
      <c r="AE81" s="56">
        <f t="shared" si="12"/>
        <v>15.633825422155066</v>
      </c>
      <c r="AF81" s="56">
        <f t="shared" si="12"/>
        <v>16.317370933170963</v>
      </c>
      <c r="AG81" s="56">
        <f t="shared" si="12"/>
        <v>16.980584349089064</v>
      </c>
      <c r="AH81" s="56">
        <f t="shared" si="12"/>
        <v>17.624028040430677</v>
      </c>
      <c r="AI81" s="56">
        <f t="shared" si="12"/>
        <v>18.349357490553967</v>
      </c>
      <c r="AJ81" s="56">
        <f t="shared" si="12"/>
        <v>19.055705625288226</v>
      </c>
      <c r="AK81" s="56">
        <f t="shared" si="12"/>
        <v>19.743562829010806</v>
      </c>
      <c r="AL81" s="56">
        <f t="shared" si="12"/>
        <v>20.413407022558037</v>
      </c>
      <c r="AM81" s="56">
        <f t="shared" si="12"/>
        <v>21.06570397324586</v>
      </c>
      <c r="AN81" s="56">
        <f t="shared" si="12"/>
        <v>21.70090912127306</v>
      </c>
      <c r="AO81" s="56">
        <f t="shared" si="12"/>
        <v>22.319463258951806</v>
      </c>
      <c r="AP81" s="56">
        <f t="shared" si="12"/>
        <v>22.921797480453382</v>
      </c>
      <c r="AQ81" s="56">
        <f t="shared" si="12"/>
        <v>23.508331893324055</v>
      </c>
      <c r="AR81" s="56">
        <f t="shared" si="12"/>
        <v>24.079475892769821</v>
      </c>
      <c r="AS81" s="56">
        <f t="shared" si="12"/>
        <v>24.635629743786303</v>
      </c>
      <c r="AT81" s="56">
        <f t="shared" si="12"/>
        <v>25.177179584273514</v>
      </c>
      <c r="AU81" s="56">
        <f t="shared" si="12"/>
        <v>25.704505566825823</v>
      </c>
      <c r="AV81" s="56">
        <f t="shared" si="12"/>
        <v>26.217976849294057</v>
      </c>
      <c r="AW81" s="56">
        <f t="shared" si="12"/>
        <v>26.717951983884969</v>
      </c>
      <c r="AX81" s="56">
        <f t="shared" si="12"/>
        <v>26.730253432635678</v>
      </c>
      <c r="AY81" s="56">
        <f t="shared" si="12"/>
        <v>26.744854314831752</v>
      </c>
      <c r="AZ81" s="56">
        <f t="shared" si="12"/>
        <v>26.761286269859504</v>
      </c>
      <c r="BA81" s="56">
        <f t="shared" si="12"/>
        <v>26.779475257881725</v>
      </c>
      <c r="BB81" s="56">
        <f t="shared" si="12"/>
        <v>26.798996482117708</v>
      </c>
      <c r="BC81" s="56">
        <f t="shared" si="12"/>
        <v>26.819794951369051</v>
      </c>
      <c r="BD81" s="56">
        <f t="shared" si="12"/>
        <v>26.841646890468866</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2"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2"/>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2"/>
      <c r="B88" s="4" t="s">
        <v>213</v>
      </c>
      <c r="D88" s="4" t="s">
        <v>208</v>
      </c>
      <c r="E88" s="139">
        <v>0</v>
      </c>
      <c r="F88" s="139">
        <v>3765.7005209926319</v>
      </c>
      <c r="G88" s="139">
        <v>6988.0680029535833</v>
      </c>
      <c r="H88" s="139">
        <v>11392.719346660178</v>
      </c>
      <c r="I88" s="139">
        <v>16607.815474223145</v>
      </c>
      <c r="J88" s="139">
        <v>22474.907718801202</v>
      </c>
      <c r="K88" s="139">
        <v>28536.375681530255</v>
      </c>
      <c r="L88" s="139">
        <v>34911.626787245274</v>
      </c>
      <c r="M88" s="139">
        <v>43155.744897017648</v>
      </c>
      <c r="N88" s="139">
        <v>48473.660754071076</v>
      </c>
      <c r="O88" s="139">
        <v>54150.716680476879</v>
      </c>
      <c r="P88" s="139">
        <v>60198.786035506266</v>
      </c>
      <c r="Q88" s="139">
        <v>66629.756550452817</v>
      </c>
      <c r="R88" s="139">
        <v>73377.464869269999</v>
      </c>
      <c r="S88" s="139">
        <v>79104.356457717207</v>
      </c>
      <c r="T88" s="139">
        <v>82427.953679826576</v>
      </c>
      <c r="U88" s="139">
        <v>85685.15630756758</v>
      </c>
      <c r="V88" s="139">
        <v>87415.242722228519</v>
      </c>
      <c r="W88" s="139">
        <v>87974.779755810596</v>
      </c>
      <c r="X88" s="139">
        <v>88171.779010462109</v>
      </c>
      <c r="Y88" s="139">
        <v>88171.779010462109</v>
      </c>
      <c r="Z88" s="139">
        <v>88171.779010462109</v>
      </c>
      <c r="AA88" s="139">
        <v>88171.779010462109</v>
      </c>
      <c r="AB88" s="139">
        <v>88171.779010462109</v>
      </c>
      <c r="AC88" s="139">
        <v>88171.779010462109</v>
      </c>
      <c r="AD88" s="139">
        <v>88171.779010462109</v>
      </c>
      <c r="AE88" s="139">
        <v>88171.779010462109</v>
      </c>
      <c r="AF88" s="139">
        <v>88171.779010462109</v>
      </c>
      <c r="AG88" s="139">
        <v>88171.779010462109</v>
      </c>
      <c r="AH88" s="139">
        <v>88171.779010462109</v>
      </c>
      <c r="AI88" s="139">
        <v>88171.779010462109</v>
      </c>
      <c r="AJ88" s="139">
        <v>88171.779010462109</v>
      </c>
      <c r="AK88" s="139">
        <v>88171.779010462109</v>
      </c>
      <c r="AL88" s="139">
        <v>88171.779010462109</v>
      </c>
      <c r="AM88" s="139">
        <v>88171.779010462109</v>
      </c>
      <c r="AN88" s="139">
        <v>88171.779010462109</v>
      </c>
      <c r="AO88" s="139">
        <v>88171.779010462109</v>
      </c>
      <c r="AP88" s="139">
        <v>88171.779010462109</v>
      </c>
      <c r="AQ88" s="139">
        <v>88171.779010462109</v>
      </c>
      <c r="AR88" s="139">
        <v>88171.779010462109</v>
      </c>
      <c r="AS88" s="139">
        <v>88171.779010462109</v>
      </c>
      <c r="AT88" s="139">
        <v>88171.779010462109</v>
      </c>
      <c r="AU88" s="139">
        <v>88171.779010462109</v>
      </c>
      <c r="AV88" s="139">
        <v>88171.779010462109</v>
      </c>
      <c r="AW88" s="139">
        <v>88171.779010462109</v>
      </c>
      <c r="AX88" s="43"/>
      <c r="AY88" s="43"/>
      <c r="AZ88" s="43"/>
      <c r="BA88" s="43"/>
      <c r="BB88" s="43"/>
      <c r="BC88" s="43"/>
      <c r="BD88" s="43"/>
    </row>
    <row r="89" spans="1:56" x14ac:dyDescent="0.3">
      <c r="A89" s="172"/>
      <c r="B89" s="4" t="s">
        <v>214</v>
      </c>
      <c r="D89" s="4" t="s">
        <v>88</v>
      </c>
      <c r="E89" s="139">
        <v>0</v>
      </c>
      <c r="F89" s="139">
        <v>51439.018595896952</v>
      </c>
      <c r="G89" s="139">
        <v>95456.458435419481</v>
      </c>
      <c r="H89" s="139">
        <v>155623.71830912726</v>
      </c>
      <c r="I89" s="139">
        <v>226861.31241784542</v>
      </c>
      <c r="J89" s="139">
        <v>307004.35613296006</v>
      </c>
      <c r="K89" s="139">
        <v>389802.90935107367</v>
      </c>
      <c r="L89" s="139">
        <v>476888.65846106107</v>
      </c>
      <c r="M89" s="139">
        <v>589503.1661921544</v>
      </c>
      <c r="N89" s="139">
        <v>662145.4081056125</v>
      </c>
      <c r="O89" s="139">
        <v>739693.47342415352</v>
      </c>
      <c r="P89" s="139">
        <v>822309.55133750592</v>
      </c>
      <c r="Q89" s="139">
        <v>910156.02735572262</v>
      </c>
      <c r="R89" s="139">
        <v>1002329.1327528564</v>
      </c>
      <c r="S89" s="139">
        <v>1080557.8607031798</v>
      </c>
      <c r="T89" s="139">
        <v>1125957.5631572348</v>
      </c>
      <c r="U89" s="139">
        <v>1170450.3697024772</v>
      </c>
      <c r="V89" s="139">
        <v>1194082.8400812875</v>
      </c>
      <c r="W89" s="139">
        <v>1201725.9775991254</v>
      </c>
      <c r="X89" s="139">
        <v>1204416.9424198279</v>
      </c>
      <c r="Y89" s="139">
        <v>1204416.9424198279</v>
      </c>
      <c r="Z89" s="139">
        <v>1204416.9424198279</v>
      </c>
      <c r="AA89" s="139">
        <v>1204416.9424198279</v>
      </c>
      <c r="AB89" s="139">
        <v>1204416.9424198279</v>
      </c>
      <c r="AC89" s="139">
        <v>1204416.9424198279</v>
      </c>
      <c r="AD89" s="139">
        <v>1204416.9424198279</v>
      </c>
      <c r="AE89" s="139">
        <v>1204416.9424198279</v>
      </c>
      <c r="AF89" s="139">
        <v>1204416.9424198279</v>
      </c>
      <c r="AG89" s="139">
        <v>1204416.9424198279</v>
      </c>
      <c r="AH89" s="139">
        <v>1204416.9424198279</v>
      </c>
      <c r="AI89" s="139">
        <v>1204416.9424198279</v>
      </c>
      <c r="AJ89" s="139">
        <v>1204416.9424198279</v>
      </c>
      <c r="AK89" s="139">
        <v>1204416.9424198279</v>
      </c>
      <c r="AL89" s="139">
        <v>1204416.9424198279</v>
      </c>
      <c r="AM89" s="139">
        <v>1204416.9424198279</v>
      </c>
      <c r="AN89" s="139">
        <v>1204416.9424198279</v>
      </c>
      <c r="AO89" s="139">
        <v>1204416.9424198279</v>
      </c>
      <c r="AP89" s="139">
        <v>1204416.9424198279</v>
      </c>
      <c r="AQ89" s="139">
        <v>1204416.9424198279</v>
      </c>
      <c r="AR89" s="139">
        <v>1204416.9424198279</v>
      </c>
      <c r="AS89" s="139">
        <v>1204416.9424198279</v>
      </c>
      <c r="AT89" s="139">
        <v>1204416.9424198279</v>
      </c>
      <c r="AU89" s="139">
        <v>1204416.9424198279</v>
      </c>
      <c r="AV89" s="139">
        <v>1204416.9424198279</v>
      </c>
      <c r="AW89" s="139">
        <v>1204416.9424198279</v>
      </c>
      <c r="AX89" s="43"/>
      <c r="AY89" s="43"/>
      <c r="AZ89" s="43"/>
      <c r="BA89" s="43"/>
      <c r="BB89" s="43"/>
      <c r="BC89" s="43"/>
      <c r="BD89" s="43"/>
    </row>
    <row r="90" spans="1:56" ht="16.5" x14ac:dyDescent="0.3">
      <c r="A90" s="172"/>
      <c r="B90" s="4" t="s">
        <v>331</v>
      </c>
      <c r="D90" s="4" t="s">
        <v>89</v>
      </c>
      <c r="E90" s="140">
        <v>0</v>
      </c>
      <c r="F90" s="140">
        <v>0.11742653175081319</v>
      </c>
      <c r="G90" s="140">
        <v>0.25594659321645041</v>
      </c>
      <c r="H90" s="140">
        <v>0.43452456795242722</v>
      </c>
      <c r="I90" s="140">
        <v>0.63947115015780209</v>
      </c>
      <c r="J90" s="140">
        <v>0.88881786140131958</v>
      </c>
      <c r="K90" s="140">
        <v>1.1965600678380317</v>
      </c>
      <c r="L90" s="140">
        <v>1.5692239643517771</v>
      </c>
      <c r="M90" s="140">
        <v>2.0148587606148474</v>
      </c>
      <c r="N90" s="140">
        <v>2.263653172103576</v>
      </c>
      <c r="O90" s="140">
        <v>2.5292971117526548</v>
      </c>
      <c r="P90" s="140">
        <v>2.8123490193434186</v>
      </c>
      <c r="Q90" s="140">
        <v>3.1133679943886334</v>
      </c>
      <c r="R90" s="140">
        <v>3.4278199712330131</v>
      </c>
      <c r="S90" s="140">
        <v>3.6943256394365482</v>
      </c>
      <c r="T90" s="140">
        <v>3.844135266064975</v>
      </c>
      <c r="U90" s="140">
        <v>3.9908283004285874</v>
      </c>
      <c r="V90" s="140">
        <v>4.0636597166143043</v>
      </c>
      <c r="W90" s="140">
        <v>4.083165003913539</v>
      </c>
      <c r="X90" s="140">
        <v>4.0880700286294251</v>
      </c>
      <c r="Y90" s="140">
        <v>4.0880700286294251</v>
      </c>
      <c r="Z90" s="140">
        <v>4.0880700286294251</v>
      </c>
      <c r="AA90" s="140">
        <v>4.0880700286294251</v>
      </c>
      <c r="AB90" s="140">
        <v>4.0880700286294251</v>
      </c>
      <c r="AC90" s="140">
        <v>4.0880700286294251</v>
      </c>
      <c r="AD90" s="140">
        <v>4.0880700286294251</v>
      </c>
      <c r="AE90" s="140">
        <v>4.0880700286294251</v>
      </c>
      <c r="AF90" s="140">
        <v>4.0880700286294251</v>
      </c>
      <c r="AG90" s="140">
        <v>4.0880700286294251</v>
      </c>
      <c r="AH90" s="140">
        <v>4.0880700286294251</v>
      </c>
      <c r="AI90" s="140">
        <v>4.0880700286294251</v>
      </c>
      <c r="AJ90" s="140">
        <v>4.0880700286294251</v>
      </c>
      <c r="AK90" s="140">
        <v>4.0880700286294251</v>
      </c>
      <c r="AL90" s="140">
        <v>4.0880700286294251</v>
      </c>
      <c r="AM90" s="140">
        <v>4.0880700286294251</v>
      </c>
      <c r="AN90" s="140">
        <v>4.0880700286294251</v>
      </c>
      <c r="AO90" s="140">
        <v>4.0880700286294251</v>
      </c>
      <c r="AP90" s="140">
        <v>4.0880700286294251</v>
      </c>
      <c r="AQ90" s="140">
        <v>4.0880700286294251</v>
      </c>
      <c r="AR90" s="140">
        <v>4.0880700286294251</v>
      </c>
      <c r="AS90" s="140">
        <v>4.0880700286294251</v>
      </c>
      <c r="AT90" s="140">
        <v>4.0880700286294251</v>
      </c>
      <c r="AU90" s="140">
        <v>4.0880700286294251</v>
      </c>
      <c r="AV90" s="140">
        <v>4.0880700286294251</v>
      </c>
      <c r="AW90" s="140">
        <v>4.0880700286294251</v>
      </c>
      <c r="AX90" s="37"/>
      <c r="AY90" s="37"/>
      <c r="AZ90" s="37"/>
      <c r="BA90" s="37"/>
      <c r="BB90" s="37"/>
      <c r="BC90" s="37"/>
      <c r="BD90" s="37"/>
    </row>
    <row r="91" spans="1:56" ht="16.5" x14ac:dyDescent="0.3">
      <c r="A91" s="172"/>
      <c r="B91" s="4" t="s">
        <v>332</v>
      </c>
      <c r="D91" s="4" t="s">
        <v>42</v>
      </c>
      <c r="E91" s="140">
        <v>0</v>
      </c>
      <c r="F91" s="140">
        <v>3.7991155732769693E-5</v>
      </c>
      <c r="G91" s="140">
        <v>1.1444930353933383E-4</v>
      </c>
      <c r="H91" s="140">
        <v>2.3987411383316804E-4</v>
      </c>
      <c r="I91" s="140">
        <v>3.3564691709114894E-4</v>
      </c>
      <c r="J91" s="140">
        <v>4.3329579262813082E-4</v>
      </c>
      <c r="K91" s="140">
        <v>5.8045155665703259E-4</v>
      </c>
      <c r="L91" s="140">
        <v>7.4511115954026112E-4</v>
      </c>
      <c r="M91" s="140">
        <v>9.2730375158732545E-4</v>
      </c>
      <c r="N91" s="140">
        <v>1.0424048977575725E-3</v>
      </c>
      <c r="O91" s="140">
        <v>1.1653442434737885E-3</v>
      </c>
      <c r="P91" s="140">
        <v>1.2963828220082074E-3</v>
      </c>
      <c r="Q91" s="140">
        <v>1.4357819827233351E-3</v>
      </c>
      <c r="R91" s="140">
        <v>1.5823643222446586E-3</v>
      </c>
      <c r="S91" s="140">
        <v>1.7106800096948246E-3</v>
      </c>
      <c r="T91" s="140">
        <v>1.7714685527558882E-3</v>
      </c>
      <c r="U91" s="140">
        <v>1.8312458583744382E-3</v>
      </c>
      <c r="V91" s="140">
        <v>1.8613729494557018E-3</v>
      </c>
      <c r="W91" s="140">
        <v>1.8684277195635029E-3</v>
      </c>
      <c r="X91" s="140">
        <v>1.869808238489338E-3</v>
      </c>
      <c r="Y91" s="140">
        <v>1.869808238489338E-3</v>
      </c>
      <c r="Z91" s="140">
        <v>1.869808238489338E-3</v>
      </c>
      <c r="AA91" s="140">
        <v>1.869808238489338E-3</v>
      </c>
      <c r="AB91" s="140">
        <v>1.869808238489338E-3</v>
      </c>
      <c r="AC91" s="140">
        <v>1.869808238489338E-3</v>
      </c>
      <c r="AD91" s="140">
        <v>1.869808238489338E-3</v>
      </c>
      <c r="AE91" s="140">
        <v>1.869808238489338E-3</v>
      </c>
      <c r="AF91" s="140">
        <v>1.869808238489338E-3</v>
      </c>
      <c r="AG91" s="140">
        <v>1.869808238489338E-3</v>
      </c>
      <c r="AH91" s="140">
        <v>1.869808238489338E-3</v>
      </c>
      <c r="AI91" s="140">
        <v>1.869808238489338E-3</v>
      </c>
      <c r="AJ91" s="140">
        <v>1.869808238489338E-3</v>
      </c>
      <c r="AK91" s="140">
        <v>1.869808238489338E-3</v>
      </c>
      <c r="AL91" s="140">
        <v>1.869808238489338E-3</v>
      </c>
      <c r="AM91" s="140">
        <v>1.869808238489338E-3</v>
      </c>
      <c r="AN91" s="140">
        <v>1.869808238489338E-3</v>
      </c>
      <c r="AO91" s="140">
        <v>1.869808238489338E-3</v>
      </c>
      <c r="AP91" s="140">
        <v>1.869808238489338E-3</v>
      </c>
      <c r="AQ91" s="140">
        <v>1.869808238489338E-3</v>
      </c>
      <c r="AR91" s="140">
        <v>1.869808238489338E-3</v>
      </c>
      <c r="AS91" s="140">
        <v>1.869808238489338E-3</v>
      </c>
      <c r="AT91" s="140">
        <v>1.869808238489338E-3</v>
      </c>
      <c r="AU91" s="140">
        <v>1.869808238489338E-3</v>
      </c>
      <c r="AV91" s="140">
        <v>1.869808238489338E-3</v>
      </c>
      <c r="AW91" s="140">
        <v>1.869808238489338E-3</v>
      </c>
      <c r="AX91" s="35"/>
      <c r="AY91" s="35"/>
      <c r="AZ91" s="35"/>
      <c r="BA91" s="35"/>
      <c r="BB91" s="35"/>
      <c r="BC91" s="35"/>
      <c r="BD91" s="35"/>
    </row>
    <row r="92" spans="1:56" ht="16.5" x14ac:dyDescent="0.3">
      <c r="A92" s="172"/>
      <c r="B92" s="4" t="s">
        <v>333</v>
      </c>
      <c r="D92" s="4" t="s">
        <v>42</v>
      </c>
      <c r="E92" s="140">
        <v>0</v>
      </c>
      <c r="F92" s="140">
        <v>3.7909704705199262E-4</v>
      </c>
      <c r="G92" s="140">
        <v>1.1425755550181849E-3</v>
      </c>
      <c r="H92" s="140">
        <v>2.3946616937657577E-3</v>
      </c>
      <c r="I92" s="140">
        <v>3.350575209727721E-3</v>
      </c>
      <c r="J92" s="140">
        <v>4.3254793289445991E-3</v>
      </c>
      <c r="K92" s="140">
        <v>5.7942379303780253E-3</v>
      </c>
      <c r="L92" s="140">
        <v>7.4374150802747696E-3</v>
      </c>
      <c r="M92" s="140">
        <v>9.2556004360647218E-3</v>
      </c>
      <c r="N92" s="140">
        <v>1.0404437779291016E-2</v>
      </c>
      <c r="O92" s="140">
        <v>1.1631508330518299E-2</v>
      </c>
      <c r="P92" s="140">
        <v>1.2939417445904468E-2</v>
      </c>
      <c r="Q92" s="140">
        <v>1.4330773636790733E-2</v>
      </c>
      <c r="R92" s="140">
        <v>1.579384486726243E-2</v>
      </c>
      <c r="S92" s="140">
        <v>1.7074685486525538E-2</v>
      </c>
      <c r="T92" s="140">
        <v>1.7681463633747133E-2</v>
      </c>
      <c r="U92" s="140">
        <v>1.8278146238965079E-2</v>
      </c>
      <c r="V92" s="140">
        <v>1.8578974977871674E-2</v>
      </c>
      <c r="W92" s="140">
        <v>1.8649418467814771E-2</v>
      </c>
      <c r="X92" s="140">
        <v>1.8663180985658862E-2</v>
      </c>
      <c r="Y92" s="140">
        <v>1.8663180985658862E-2</v>
      </c>
      <c r="Z92" s="140">
        <v>1.8663180985658862E-2</v>
      </c>
      <c r="AA92" s="140">
        <v>1.8663180985658862E-2</v>
      </c>
      <c r="AB92" s="140">
        <v>1.8663180985658862E-2</v>
      </c>
      <c r="AC92" s="140">
        <v>1.8663180985658862E-2</v>
      </c>
      <c r="AD92" s="140">
        <v>1.8663180985658862E-2</v>
      </c>
      <c r="AE92" s="140">
        <v>1.8663180985658862E-2</v>
      </c>
      <c r="AF92" s="140">
        <v>1.8663180985658862E-2</v>
      </c>
      <c r="AG92" s="140">
        <v>1.8663180985658862E-2</v>
      </c>
      <c r="AH92" s="140">
        <v>1.8663180985658862E-2</v>
      </c>
      <c r="AI92" s="140">
        <v>1.8663180985658862E-2</v>
      </c>
      <c r="AJ92" s="140">
        <v>1.8663180985658862E-2</v>
      </c>
      <c r="AK92" s="140">
        <v>1.8663180985658862E-2</v>
      </c>
      <c r="AL92" s="140">
        <v>1.8663180985658862E-2</v>
      </c>
      <c r="AM92" s="140">
        <v>1.8663180985658862E-2</v>
      </c>
      <c r="AN92" s="140">
        <v>1.8663180985658862E-2</v>
      </c>
      <c r="AO92" s="140">
        <v>1.8663180985658862E-2</v>
      </c>
      <c r="AP92" s="140">
        <v>1.8663180985658862E-2</v>
      </c>
      <c r="AQ92" s="140">
        <v>1.8663180985658862E-2</v>
      </c>
      <c r="AR92" s="140">
        <v>1.8663180985658862E-2</v>
      </c>
      <c r="AS92" s="140">
        <v>1.8663180985658862E-2</v>
      </c>
      <c r="AT92" s="140">
        <v>1.8663180985658862E-2</v>
      </c>
      <c r="AU92" s="140">
        <v>1.8663180985658862E-2</v>
      </c>
      <c r="AV92" s="140">
        <v>1.8663180985658862E-2</v>
      </c>
      <c r="AW92" s="140">
        <v>1.8663180985658862E-2</v>
      </c>
      <c r="AX92" s="35"/>
      <c r="AY92" s="35"/>
      <c r="AZ92" s="35"/>
      <c r="BA92" s="35"/>
      <c r="BB92" s="35"/>
      <c r="BC92" s="35"/>
      <c r="BD92" s="35"/>
    </row>
    <row r="93" spans="1:56" x14ac:dyDescent="0.3">
      <c r="A93" s="172"/>
      <c r="B93" s="4" t="s">
        <v>215</v>
      </c>
      <c r="D93" s="4" t="s">
        <v>90</v>
      </c>
      <c r="E93" s="140">
        <v>0</v>
      </c>
      <c r="F93" s="140">
        <v>4.4095070900476117</v>
      </c>
      <c r="G93" s="140">
        <v>9.6109956162817625</v>
      </c>
      <c r="H93" s="140">
        <v>16.316525025451469</v>
      </c>
      <c r="I93" s="140">
        <v>24.012138385114227</v>
      </c>
      <c r="J93" s="140">
        <v>33.374937190876139</v>
      </c>
      <c r="K93" s="140">
        <v>44.931686746352177</v>
      </c>
      <c r="L93" s="140">
        <v>58.926274920114253</v>
      </c>
      <c r="M93" s="140">
        <v>75.662393681855349</v>
      </c>
      <c r="N93" s="140">
        <v>85.005168880426837</v>
      </c>
      <c r="O93" s="140">
        <v>94.980680231855359</v>
      </c>
      <c r="P93" s="140">
        <v>105.60989833728398</v>
      </c>
      <c r="Q93" s="140">
        <v>116.9138185721411</v>
      </c>
      <c r="R93" s="140">
        <v>128.72219298356958</v>
      </c>
      <c r="S93" s="140">
        <v>138.73009804214115</v>
      </c>
      <c r="T93" s="140">
        <v>144.35590929956976</v>
      </c>
      <c r="U93" s="140">
        <v>149.86471088671226</v>
      </c>
      <c r="V93" s="140">
        <v>152.59967737585515</v>
      </c>
      <c r="W93" s="140">
        <v>153.33222365614088</v>
      </c>
      <c r="X93" s="140">
        <v>153.51642904699801</v>
      </c>
      <c r="Y93" s="140">
        <v>153.51642904699801</v>
      </c>
      <c r="Z93" s="140">
        <v>153.51642904699801</v>
      </c>
      <c r="AA93" s="140">
        <v>153.51642904699801</v>
      </c>
      <c r="AB93" s="140">
        <v>153.51642904699801</v>
      </c>
      <c r="AC93" s="140">
        <v>153.51642904699801</v>
      </c>
      <c r="AD93" s="140">
        <v>153.51642904699801</v>
      </c>
      <c r="AE93" s="140">
        <v>153.51642904699801</v>
      </c>
      <c r="AF93" s="140">
        <v>153.51642904699801</v>
      </c>
      <c r="AG93" s="140">
        <v>153.51642904699801</v>
      </c>
      <c r="AH93" s="140">
        <v>153.51642904699801</v>
      </c>
      <c r="AI93" s="140">
        <v>153.51642904699801</v>
      </c>
      <c r="AJ93" s="140">
        <v>153.51642904699801</v>
      </c>
      <c r="AK93" s="140">
        <v>153.51642904699801</v>
      </c>
      <c r="AL93" s="140">
        <v>153.51642904699801</v>
      </c>
      <c r="AM93" s="140">
        <v>153.51642904699801</v>
      </c>
      <c r="AN93" s="140">
        <v>153.51642904699801</v>
      </c>
      <c r="AO93" s="140">
        <v>153.51642904699801</v>
      </c>
      <c r="AP93" s="140">
        <v>153.51642904699801</v>
      </c>
      <c r="AQ93" s="140">
        <v>153.51642904699801</v>
      </c>
      <c r="AR93" s="140">
        <v>153.51642904699801</v>
      </c>
      <c r="AS93" s="140">
        <v>153.51642904699801</v>
      </c>
      <c r="AT93" s="140">
        <v>153.51642904699801</v>
      </c>
      <c r="AU93" s="140">
        <v>153.51642904699801</v>
      </c>
      <c r="AV93" s="140">
        <v>153.51642904699801</v>
      </c>
      <c r="AW93" s="140">
        <v>153.51642904699801</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s="22" customFormat="1" x14ac:dyDescent="0.3">
      <c r="A97" s="4"/>
      <c r="B97" s="69" t="s">
        <v>154</v>
      </c>
      <c r="C97" s="4"/>
    </row>
    <row r="98" spans="1:3" s="22" customFormat="1" x14ac:dyDescent="0.3">
      <c r="A98" s="4"/>
      <c r="B98" s="4" t="s">
        <v>318</v>
      </c>
      <c r="C98" s="4"/>
    </row>
    <row r="99" spans="1:3" s="22" customFormat="1" x14ac:dyDescent="0.3">
      <c r="A99" s="4"/>
      <c r="B99" s="4" t="s">
        <v>336</v>
      </c>
      <c r="C99" s="4"/>
    </row>
    <row r="100" spans="1:3" s="22" customFormat="1" ht="16.5" x14ac:dyDescent="0.3">
      <c r="A100" s="85">
        <v>2</v>
      </c>
      <c r="B100" s="69" t="s">
        <v>153</v>
      </c>
      <c r="C100" s="4"/>
    </row>
    <row r="105" spans="1:3" s="22" customFormat="1" x14ac:dyDescent="0.3">
      <c r="A105" s="4"/>
      <c r="B105" s="4"/>
      <c r="C105" s="36"/>
    </row>
    <row r="170" spans="2:2" s="22" customFormat="1" x14ac:dyDescent="0.3">
      <c r="B170" s="4" t="s">
        <v>197</v>
      </c>
    </row>
    <row r="171" spans="2:2" s="22" customFormat="1" x14ac:dyDescent="0.3">
      <c r="B171" s="4" t="s">
        <v>196</v>
      </c>
    </row>
    <row r="172" spans="2:2" s="22" customFormat="1" x14ac:dyDescent="0.3">
      <c r="B172" s="4" t="s">
        <v>319</v>
      </c>
    </row>
    <row r="173" spans="2:2" s="22" customFormat="1" x14ac:dyDescent="0.3">
      <c r="B173" s="4" t="s">
        <v>157</v>
      </c>
    </row>
    <row r="174" spans="2:2" s="22" customFormat="1" x14ac:dyDescent="0.3">
      <c r="B174" s="4" t="s">
        <v>158</v>
      </c>
    </row>
    <row r="175" spans="2:2" s="22" customFormat="1" x14ac:dyDescent="0.3">
      <c r="B175" s="4" t="s">
        <v>159</v>
      </c>
    </row>
    <row r="176" spans="2:2" s="22" customFormat="1" x14ac:dyDescent="0.3">
      <c r="B176" s="4" t="s">
        <v>160</v>
      </c>
    </row>
    <row r="177" spans="2:2" s="22" customFormat="1" x14ac:dyDescent="0.3">
      <c r="B177" s="4" t="s">
        <v>161</v>
      </c>
    </row>
    <row r="178" spans="2:2" s="22" customFormat="1" x14ac:dyDescent="0.3">
      <c r="B178" s="4" t="s">
        <v>162</v>
      </c>
    </row>
    <row r="179" spans="2:2" s="22" customFormat="1" x14ac:dyDescent="0.3">
      <c r="B179" s="4" t="s">
        <v>163</v>
      </c>
    </row>
    <row r="180" spans="2:2" s="22" customFormat="1" x14ac:dyDescent="0.3">
      <c r="B180" s="4" t="s">
        <v>164</v>
      </c>
    </row>
    <row r="181" spans="2:2" s="22" customFormat="1" x14ac:dyDescent="0.3">
      <c r="B181" s="4" t="s">
        <v>165</v>
      </c>
    </row>
    <row r="182" spans="2:2" s="22" customFormat="1" x14ac:dyDescent="0.3">
      <c r="B182" s="4" t="s">
        <v>198</v>
      </c>
    </row>
    <row r="183" spans="2:2" s="22" customFormat="1" x14ac:dyDescent="0.3">
      <c r="B183" s="4" t="s">
        <v>166</v>
      </c>
    </row>
    <row r="184" spans="2:2" s="22" customFormat="1" x14ac:dyDescent="0.3">
      <c r="B184" s="4" t="s">
        <v>167</v>
      </c>
    </row>
    <row r="185" spans="2:2" s="22" customFormat="1" x14ac:dyDescent="0.3">
      <c r="B185" s="4" t="s">
        <v>168</v>
      </c>
    </row>
    <row r="186" spans="2:2" s="22" customFormat="1" x14ac:dyDescent="0.3">
      <c r="B186" s="4" t="s">
        <v>169</v>
      </c>
    </row>
    <row r="187" spans="2:2" s="22" customFormat="1" x14ac:dyDescent="0.3">
      <c r="B187" s="4" t="s">
        <v>170</v>
      </c>
    </row>
    <row r="188" spans="2:2" s="22" customFormat="1" x14ac:dyDescent="0.3">
      <c r="B188" s="4" t="s">
        <v>171</v>
      </c>
    </row>
    <row r="189" spans="2:2" s="22" customFormat="1" x14ac:dyDescent="0.3">
      <c r="B189" s="4" t="s">
        <v>172</v>
      </c>
    </row>
    <row r="190" spans="2:2" s="22" customFormat="1" x14ac:dyDescent="0.3">
      <c r="B190" s="4" t="s">
        <v>173</v>
      </c>
    </row>
    <row r="191" spans="2:2" s="22" customFormat="1" x14ac:dyDescent="0.3">
      <c r="B191" s="4" t="s">
        <v>174</v>
      </c>
    </row>
    <row r="192" spans="2:2" s="22" customFormat="1" x14ac:dyDescent="0.3">
      <c r="B192" s="4" t="s">
        <v>199</v>
      </c>
    </row>
    <row r="193" spans="2:2" s="22" customFormat="1" x14ac:dyDescent="0.3">
      <c r="B193" s="4" t="s">
        <v>200</v>
      </c>
    </row>
    <row r="194" spans="2:2" s="22" customFormat="1" x14ac:dyDescent="0.3">
      <c r="B194" s="4" t="s">
        <v>175</v>
      </c>
    </row>
    <row r="195" spans="2:2" s="22" customFormat="1" x14ac:dyDescent="0.3">
      <c r="B195" s="4" t="s">
        <v>176</v>
      </c>
    </row>
    <row r="196" spans="2:2" s="22" customFormat="1" x14ac:dyDescent="0.3">
      <c r="B196" s="4" t="s">
        <v>177</v>
      </c>
    </row>
    <row r="197" spans="2:2" s="22" customFormat="1" x14ac:dyDescent="0.3">
      <c r="B197" s="4" t="s">
        <v>178</v>
      </c>
    </row>
    <row r="198" spans="2:2" s="22" customFormat="1" x14ac:dyDescent="0.3">
      <c r="B198" s="4" t="s">
        <v>179</v>
      </c>
    </row>
    <row r="199" spans="2:2" s="22" customFormat="1" x14ac:dyDescent="0.3">
      <c r="B199" s="4" t="s">
        <v>180</v>
      </c>
    </row>
    <row r="200" spans="2:2" s="22" customFormat="1" x14ac:dyDescent="0.3">
      <c r="B200" s="4" t="s">
        <v>181</v>
      </c>
    </row>
    <row r="201" spans="2:2" s="22" customFormat="1" x14ac:dyDescent="0.3">
      <c r="B201" s="4" t="s">
        <v>182</v>
      </c>
    </row>
    <row r="202" spans="2:2" s="22" customFormat="1" x14ac:dyDescent="0.3">
      <c r="B202" s="4" t="s">
        <v>183</v>
      </c>
    </row>
    <row r="203" spans="2:2" s="22" customFormat="1" x14ac:dyDescent="0.3">
      <c r="B203" s="4" t="s">
        <v>184</v>
      </c>
    </row>
    <row r="204" spans="2:2" s="22" customFormat="1" x14ac:dyDescent="0.3">
      <c r="B204" s="4" t="s">
        <v>185</v>
      </c>
    </row>
    <row r="205" spans="2:2" s="22" customFormat="1" x14ac:dyDescent="0.3">
      <c r="B205" s="4" t="s">
        <v>186</v>
      </c>
    </row>
    <row r="206" spans="2:2" s="22" customFormat="1" x14ac:dyDescent="0.3">
      <c r="B206" s="4" t="s">
        <v>187</v>
      </c>
    </row>
    <row r="207" spans="2:2" s="22" customFormat="1" x14ac:dyDescent="0.3">
      <c r="B207" s="4" t="s">
        <v>188</v>
      </c>
    </row>
    <row r="208" spans="2:2" s="22" customFormat="1" x14ac:dyDescent="0.3">
      <c r="B208" s="4" t="s">
        <v>189</v>
      </c>
    </row>
    <row r="209" spans="2:2" s="22" customFormat="1" x14ac:dyDescent="0.3">
      <c r="B209" s="4" t="s">
        <v>190</v>
      </c>
    </row>
    <row r="210" spans="2:2" s="22" customFormat="1" x14ac:dyDescent="0.3">
      <c r="B210" s="4" t="s">
        <v>191</v>
      </c>
    </row>
    <row r="211" spans="2:2" s="22" customFormat="1" x14ac:dyDescent="0.3">
      <c r="B211" s="4" t="s">
        <v>192</v>
      </c>
    </row>
    <row r="212" spans="2:2" s="22" customFormat="1" x14ac:dyDescent="0.3">
      <c r="B212" s="4" t="s">
        <v>193</v>
      </c>
    </row>
    <row r="213" spans="2:2" s="22" customFormat="1" x14ac:dyDescent="0.3">
      <c r="B213" s="4" t="s">
        <v>194</v>
      </c>
    </row>
    <row r="214" spans="2:2" s="22" customFormat="1"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election sqref="A1:XFD1048576"/>
    </sheetView>
  </sheetViews>
  <sheetFormatPr defaultRowHeight="15" x14ac:dyDescent="0.25"/>
  <cols>
    <col min="1" max="1" width="5.85546875" customWidth="1"/>
    <col min="2" max="2" width="35.28515625" customWidth="1"/>
    <col min="3" max="3" width="52.7109375" customWidth="1"/>
  </cols>
  <sheetData>
    <row r="1" spans="1:3" ht="18.75" x14ac:dyDescent="0.3">
      <c r="A1" s="1" t="s">
        <v>81</v>
      </c>
    </row>
    <row r="2" spans="1:3" x14ac:dyDescent="0.25">
      <c r="A2" t="s">
        <v>77</v>
      </c>
    </row>
    <row r="4" spans="1:3" ht="15.75" thickBot="1" x14ac:dyDescent="0.3"/>
    <row r="5" spans="1:3" ht="30" customHeight="1" x14ac:dyDescent="0.25">
      <c r="A5" s="184" t="s">
        <v>11</v>
      </c>
      <c r="B5" s="132" t="s">
        <v>160</v>
      </c>
      <c r="C5" s="135" t="s">
        <v>359</v>
      </c>
    </row>
    <row r="6" spans="1:3" x14ac:dyDescent="0.25">
      <c r="A6" s="185"/>
      <c r="B6" s="133" t="s">
        <v>197</v>
      </c>
      <c r="C6" s="136"/>
    </row>
    <row r="7" spans="1:3" x14ac:dyDescent="0.25">
      <c r="A7" s="185"/>
      <c r="B7" s="133" t="s">
        <v>197</v>
      </c>
      <c r="C7" s="136"/>
    </row>
    <row r="8" spans="1:3" x14ac:dyDescent="0.25">
      <c r="A8" s="185"/>
      <c r="B8" s="133" t="s">
        <v>197</v>
      </c>
      <c r="C8" s="136"/>
    </row>
    <row r="9" spans="1:3" x14ac:dyDescent="0.25">
      <c r="A9" s="185"/>
      <c r="B9" s="133" t="s">
        <v>197</v>
      </c>
      <c r="C9" s="136"/>
    </row>
    <row r="10" spans="1:3" ht="15.75" thickBot="1" x14ac:dyDescent="0.3">
      <c r="A10" s="186"/>
      <c r="B10" s="134" t="s">
        <v>196</v>
      </c>
      <c r="C10" s="137"/>
    </row>
    <row r="11" spans="1:3" ht="45" x14ac:dyDescent="0.25">
      <c r="A11" s="187" t="s">
        <v>300</v>
      </c>
      <c r="B11" s="61" t="s">
        <v>199</v>
      </c>
      <c r="C11" s="136" t="s">
        <v>360</v>
      </c>
    </row>
    <row r="12" spans="1:3" x14ac:dyDescent="0.25">
      <c r="A12" s="187"/>
      <c r="B12" s="61" t="s">
        <v>197</v>
      </c>
      <c r="C12" s="136"/>
    </row>
    <row r="13" spans="1:3" x14ac:dyDescent="0.25">
      <c r="A13" s="187"/>
      <c r="B13" s="61" t="s">
        <v>197</v>
      </c>
      <c r="C13" s="136"/>
    </row>
    <row r="14" spans="1:3" x14ac:dyDescent="0.25">
      <c r="A14" s="187"/>
      <c r="B14" s="61" t="s">
        <v>197</v>
      </c>
      <c r="C14" s="136"/>
    </row>
    <row r="15" spans="1:3" x14ac:dyDescent="0.25">
      <c r="A15" s="187"/>
      <c r="B15" s="61" t="s">
        <v>197</v>
      </c>
      <c r="C15" s="136"/>
    </row>
    <row r="16" spans="1:3" ht="15.75" thickBot="1" x14ac:dyDescent="0.3">
      <c r="A16" s="187"/>
      <c r="B16" s="61" t="s">
        <v>197</v>
      </c>
      <c r="C16" s="136"/>
    </row>
    <row r="17" spans="1:3" ht="15" customHeight="1" x14ac:dyDescent="0.25">
      <c r="A17" s="179" t="s">
        <v>307</v>
      </c>
      <c r="B17" s="132" t="s">
        <v>211</v>
      </c>
      <c r="C17" s="135"/>
    </row>
    <row r="18" spans="1:3" x14ac:dyDescent="0.25">
      <c r="A18" s="180"/>
      <c r="B18" s="133" t="s">
        <v>212</v>
      </c>
      <c r="C18" s="136"/>
    </row>
    <row r="19" spans="1:3" ht="60" x14ac:dyDescent="0.25">
      <c r="A19" s="180"/>
      <c r="B19" s="133" t="s">
        <v>213</v>
      </c>
      <c r="C19" s="136" t="s">
        <v>361</v>
      </c>
    </row>
    <row r="20" spans="1:3" ht="60" x14ac:dyDescent="0.25">
      <c r="A20" s="180"/>
      <c r="B20" s="133" t="s">
        <v>214</v>
      </c>
      <c r="C20" s="136" t="s">
        <v>362</v>
      </c>
    </row>
    <row r="21" spans="1:3" ht="60" x14ac:dyDescent="0.25">
      <c r="A21" s="180"/>
      <c r="B21" s="133" t="s">
        <v>331</v>
      </c>
      <c r="C21" s="136" t="s">
        <v>366</v>
      </c>
    </row>
    <row r="22" spans="1:3" ht="60" x14ac:dyDescent="0.25">
      <c r="A22" s="180"/>
      <c r="B22" s="133" t="s">
        <v>332</v>
      </c>
      <c r="C22" s="136" t="s">
        <v>363</v>
      </c>
    </row>
    <row r="23" spans="1:3" ht="60" x14ac:dyDescent="0.25">
      <c r="A23" s="180"/>
      <c r="B23" s="133" t="s">
        <v>333</v>
      </c>
      <c r="C23" s="136" t="s">
        <v>364</v>
      </c>
    </row>
    <row r="24" spans="1:3" ht="60.75" thickBot="1" x14ac:dyDescent="0.3">
      <c r="A24" s="181"/>
      <c r="B24" s="134" t="s">
        <v>215</v>
      </c>
      <c r="C24" s="137" t="s">
        <v>365</v>
      </c>
    </row>
  </sheetData>
  <mergeCells count="3">
    <mergeCell ref="A5:A10"/>
    <mergeCell ref="A17:A24"/>
    <mergeCell ref="A11:A16"/>
  </mergeCells>
  <dataValidations count="3">
    <dataValidation type="list" allowBlank="1" showInputMessage="1" showErrorMessage="1" sqref="B6:B10">
      <formula1>$B$119:$B$165</formula1>
    </dataValidation>
    <dataValidation type="list" allowBlank="1" showInputMessage="1" showErrorMessage="1" sqref="B5">
      <formula1>$B$119:$B$163</formula1>
    </dataValidation>
    <dataValidation type="list" allowBlank="1" showInputMessage="1" showErrorMessage="1" sqref="B11:B16">
      <formula1>$B$169:$B$215</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activeCell="E13" sqref="E1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349</v>
      </c>
      <c r="C1" s="3" t="s">
        <v>348</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6.396960707202914</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13.147448115877078</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18.702951226975024</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26.32013661827887</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1" t="s">
        <v>160</v>
      </c>
      <c r="C13" s="60"/>
      <c r="D13" s="61" t="s">
        <v>40</v>
      </c>
      <c r="E13" s="62">
        <f>'Option 1'!E13*1.1</f>
        <v>-0.57673000000000008</v>
      </c>
      <c r="F13" s="62">
        <f>'Option 1'!F13*1.1</f>
        <v>-0.52360000000000007</v>
      </c>
      <c r="G13" s="62">
        <f>'Option 1'!G13*1.1</f>
        <v>-0.56529000000000007</v>
      </c>
      <c r="H13" s="62">
        <f>'Option 1'!H13*1.1</f>
        <v>-0.51205000000000012</v>
      </c>
      <c r="I13" s="62">
        <f>'Option 1'!I13*1.1</f>
        <v>-0.55330000000000001</v>
      </c>
      <c r="J13" s="62">
        <f>'Option 1'!J13*1.1</f>
        <v>-0.54747000000000001</v>
      </c>
      <c r="K13" s="62">
        <f>'Option 1'!K13*1.1</f>
        <v>-0.54153000000000007</v>
      </c>
      <c r="L13" s="62">
        <f>'Option 1'!L13*1.1</f>
        <v>-0.53537000000000001</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4"/>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4"/>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4"/>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4"/>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5"/>
      <c r="B18" s="124" t="s">
        <v>196</v>
      </c>
      <c r="C18" s="130"/>
      <c r="D18" s="125" t="s">
        <v>40</v>
      </c>
      <c r="E18" s="59">
        <f>SUM(E13:E17)</f>
        <v>-0.57673000000000008</v>
      </c>
      <c r="F18" s="59">
        <f t="shared" ref="F18:AW18" si="0">SUM(F13:F17)</f>
        <v>-0.52360000000000007</v>
      </c>
      <c r="G18" s="59">
        <f t="shared" si="0"/>
        <v>-0.56529000000000007</v>
      </c>
      <c r="H18" s="59">
        <f t="shared" si="0"/>
        <v>-0.51205000000000012</v>
      </c>
      <c r="I18" s="59">
        <f t="shared" si="0"/>
        <v>-0.55330000000000001</v>
      </c>
      <c r="J18" s="59">
        <f t="shared" si="0"/>
        <v>-0.54747000000000001</v>
      </c>
      <c r="K18" s="59">
        <f t="shared" si="0"/>
        <v>-0.54153000000000007</v>
      </c>
      <c r="L18" s="59">
        <f t="shared" si="0"/>
        <v>-0.53537000000000001</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300</v>
      </c>
      <c r="B19" s="61" t="s">
        <v>199</v>
      </c>
      <c r="C19" s="8"/>
      <c r="D19" s="9" t="s">
        <v>40</v>
      </c>
      <c r="E19" s="33">
        <f>'Option 1'!E19</f>
        <v>0</v>
      </c>
      <c r="F19" s="33">
        <f>'Option 1'!F19</f>
        <v>2.9182372622426796E-3</v>
      </c>
      <c r="G19" s="33">
        <f>'Option 1'!G19</f>
        <v>6.3600192328960442E-3</v>
      </c>
      <c r="H19" s="33">
        <f>'Option 1'!H19</f>
        <v>1.0797698425046034E-2</v>
      </c>
      <c r="I19" s="33">
        <f>'Option 1'!I19</f>
        <v>1.5889734030454312E-2</v>
      </c>
      <c r="J19" s="33">
        <f>'Option 1'!J19</f>
        <v>2.2085175138482498E-2</v>
      </c>
      <c r="K19" s="33">
        <f>'Option 1'!K19</f>
        <v>2.9733881391665801E-2</v>
      </c>
      <c r="L19" s="33">
        <f>'Option 1'!L19</f>
        <v>3.8993513216707174E-2</v>
      </c>
      <c r="M19" s="33">
        <f>'Option 1'!M19</f>
        <v>5.006822347023375E-2</v>
      </c>
      <c r="N19" s="33">
        <f>'Option 1'!N19</f>
        <v>5.6250607141114253E-2</v>
      </c>
      <c r="O19" s="33">
        <f>'Option 1'!O19</f>
        <v>6.2851688097817257E-2</v>
      </c>
      <c r="P19" s="33">
        <f>'Option 1'!P19</f>
        <v>6.9885343033321015E-2</v>
      </c>
      <c r="Q19" s="33">
        <f>'Option 1'!Q19</f>
        <v>7.7365465033557387E-2</v>
      </c>
      <c r="R19" s="33">
        <f>'Option 1'!R19</f>
        <v>8.5179213031312068E-2</v>
      </c>
      <c r="S19" s="33">
        <f>'Option 1'!S19</f>
        <v>9.1801630160639192E-2</v>
      </c>
      <c r="T19" s="33">
        <f>'Option 1'!T19</f>
        <v>9.5524487148655413E-2</v>
      </c>
      <c r="U19" s="33">
        <f>'Option 1'!U19</f>
        <v>9.9169906842571376E-2</v>
      </c>
      <c r="V19" s="33">
        <f>'Option 1'!V19</f>
        <v>0.1009801433557284</v>
      </c>
      <c r="W19" s="33">
        <f>'Option 1'!W19</f>
        <v>0.10146539922439618</v>
      </c>
      <c r="X19" s="33">
        <f>'Option 1'!X19</f>
        <v>0.10158763844966795</v>
      </c>
      <c r="Y19" s="33">
        <f>'Option 1'!Y19</f>
        <v>0.10158763844966795</v>
      </c>
      <c r="Z19" s="33">
        <f>'Option 1'!Z19</f>
        <v>0.10158763844966795</v>
      </c>
      <c r="AA19" s="33">
        <f>'Option 1'!AA19</f>
        <v>0.10158763844966795</v>
      </c>
      <c r="AB19" s="33">
        <f>'Option 1'!AB19</f>
        <v>0.10158763844966795</v>
      </c>
      <c r="AC19" s="33">
        <f>'Option 1'!AC19</f>
        <v>0.10158763844966795</v>
      </c>
      <c r="AD19" s="33">
        <f>'Option 1'!AD19</f>
        <v>0.10158763844966795</v>
      </c>
      <c r="AE19" s="33">
        <f>'Option 1'!AE19</f>
        <v>0.10158763844966795</v>
      </c>
      <c r="AF19" s="33">
        <f>'Option 1'!AF19</f>
        <v>0.10158763844966795</v>
      </c>
      <c r="AG19" s="33">
        <f>'Option 1'!AG19</f>
        <v>0.10158763844966795</v>
      </c>
      <c r="AH19" s="33">
        <f>'Option 1'!AH19</f>
        <v>0.10158763844966795</v>
      </c>
      <c r="AI19" s="33">
        <f>'Option 1'!AI19</f>
        <v>0.10158763844966795</v>
      </c>
      <c r="AJ19" s="33">
        <f>'Option 1'!AJ19</f>
        <v>0.10158763844966795</v>
      </c>
      <c r="AK19" s="33">
        <f>'Option 1'!AK19</f>
        <v>0.10158763844966795</v>
      </c>
      <c r="AL19" s="33">
        <f>'Option 1'!AL19</f>
        <v>0.10158763844966795</v>
      </c>
      <c r="AM19" s="33">
        <f>'Option 1'!AM19</f>
        <v>0.10158763844966795</v>
      </c>
      <c r="AN19" s="33">
        <f>'Option 1'!AN19</f>
        <v>0.10158763844966795</v>
      </c>
      <c r="AO19" s="33">
        <f>'Option 1'!AO19</f>
        <v>0.10158763844966795</v>
      </c>
      <c r="AP19" s="33">
        <f>'Option 1'!AP19</f>
        <v>0.10158763844966795</v>
      </c>
      <c r="AQ19" s="33">
        <f>'Option 1'!AQ19</f>
        <v>0.10158763844966795</v>
      </c>
      <c r="AR19" s="33">
        <f>'Option 1'!AR19</f>
        <v>0.10158763844966795</v>
      </c>
      <c r="AS19" s="33">
        <f>'Option 1'!AS19</f>
        <v>0.10158763844966795</v>
      </c>
      <c r="AT19" s="33">
        <f>'Option 1'!AT19</f>
        <v>0.10158763844966795</v>
      </c>
      <c r="AU19" s="33">
        <f>'Option 1'!AU19</f>
        <v>0.10158763844966795</v>
      </c>
      <c r="AV19" s="33">
        <f>'Option 1'!AV19</f>
        <v>0.10158763844966795</v>
      </c>
      <c r="AW19" s="33">
        <f>'Option 1'!AW19</f>
        <v>0.10158763844966795</v>
      </c>
      <c r="AX19" s="33"/>
      <c r="AY19" s="33"/>
      <c r="AZ19" s="33"/>
      <c r="BA19" s="33"/>
      <c r="BB19" s="33"/>
      <c r="BC19" s="33"/>
      <c r="BD19" s="33"/>
    </row>
    <row r="20" spans="1:56" x14ac:dyDescent="0.3">
      <c r="A20" s="182"/>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320</v>
      </c>
      <c r="C25" s="8"/>
      <c r="D25" s="9" t="s">
        <v>40</v>
      </c>
      <c r="E25" s="67">
        <f>SUM(E19:E24)</f>
        <v>0</v>
      </c>
      <c r="F25" s="67">
        <f t="shared" ref="F25:BD25" si="1">SUM(F19:F24)</f>
        <v>2.9182372622426796E-3</v>
      </c>
      <c r="G25" s="67">
        <f t="shared" si="1"/>
        <v>6.3600192328960442E-3</v>
      </c>
      <c r="H25" s="67">
        <f t="shared" si="1"/>
        <v>1.0797698425046034E-2</v>
      </c>
      <c r="I25" s="67">
        <f t="shared" si="1"/>
        <v>1.5889734030454312E-2</v>
      </c>
      <c r="J25" s="67">
        <f t="shared" si="1"/>
        <v>2.2085175138482498E-2</v>
      </c>
      <c r="K25" s="67">
        <f t="shared" si="1"/>
        <v>2.9733881391665801E-2</v>
      </c>
      <c r="L25" s="67">
        <f t="shared" si="1"/>
        <v>3.8993513216707174E-2</v>
      </c>
      <c r="M25" s="67">
        <f t="shared" si="1"/>
        <v>5.006822347023375E-2</v>
      </c>
      <c r="N25" s="67">
        <f t="shared" si="1"/>
        <v>5.6250607141114253E-2</v>
      </c>
      <c r="O25" s="67">
        <f t="shared" si="1"/>
        <v>6.2851688097817257E-2</v>
      </c>
      <c r="P25" s="67">
        <f t="shared" si="1"/>
        <v>6.9885343033321015E-2</v>
      </c>
      <c r="Q25" s="67">
        <f t="shared" si="1"/>
        <v>7.7365465033557387E-2</v>
      </c>
      <c r="R25" s="67">
        <f t="shared" si="1"/>
        <v>8.5179213031312068E-2</v>
      </c>
      <c r="S25" s="67">
        <f t="shared" si="1"/>
        <v>9.1801630160639192E-2</v>
      </c>
      <c r="T25" s="67">
        <f t="shared" si="1"/>
        <v>9.5524487148655413E-2</v>
      </c>
      <c r="U25" s="67">
        <f t="shared" si="1"/>
        <v>9.9169906842571376E-2</v>
      </c>
      <c r="V25" s="67">
        <f t="shared" si="1"/>
        <v>0.1009801433557284</v>
      </c>
      <c r="W25" s="67">
        <f t="shared" si="1"/>
        <v>0.10146539922439618</v>
      </c>
      <c r="X25" s="67">
        <f t="shared" si="1"/>
        <v>0.10158763844966795</v>
      </c>
      <c r="Y25" s="67">
        <f t="shared" si="1"/>
        <v>0.10158763844966795</v>
      </c>
      <c r="Z25" s="67">
        <f t="shared" si="1"/>
        <v>0.10158763844966795</v>
      </c>
      <c r="AA25" s="67">
        <f t="shared" si="1"/>
        <v>0.10158763844966795</v>
      </c>
      <c r="AB25" s="67">
        <f t="shared" si="1"/>
        <v>0.10158763844966795</v>
      </c>
      <c r="AC25" s="67">
        <f t="shared" si="1"/>
        <v>0.10158763844966795</v>
      </c>
      <c r="AD25" s="67">
        <f t="shared" si="1"/>
        <v>0.10158763844966795</v>
      </c>
      <c r="AE25" s="67">
        <f t="shared" si="1"/>
        <v>0.10158763844966795</v>
      </c>
      <c r="AF25" s="67">
        <f t="shared" si="1"/>
        <v>0.10158763844966795</v>
      </c>
      <c r="AG25" s="67">
        <f t="shared" si="1"/>
        <v>0.10158763844966795</v>
      </c>
      <c r="AH25" s="67">
        <f t="shared" si="1"/>
        <v>0.10158763844966795</v>
      </c>
      <c r="AI25" s="67">
        <f t="shared" si="1"/>
        <v>0.10158763844966795</v>
      </c>
      <c r="AJ25" s="67">
        <f t="shared" si="1"/>
        <v>0.10158763844966795</v>
      </c>
      <c r="AK25" s="67">
        <f t="shared" si="1"/>
        <v>0.10158763844966795</v>
      </c>
      <c r="AL25" s="67">
        <f t="shared" si="1"/>
        <v>0.10158763844966795</v>
      </c>
      <c r="AM25" s="67">
        <f t="shared" si="1"/>
        <v>0.10158763844966795</v>
      </c>
      <c r="AN25" s="67">
        <f t="shared" si="1"/>
        <v>0.10158763844966795</v>
      </c>
      <c r="AO25" s="67">
        <f t="shared" si="1"/>
        <v>0.10158763844966795</v>
      </c>
      <c r="AP25" s="67">
        <f t="shared" si="1"/>
        <v>0.10158763844966795</v>
      </c>
      <c r="AQ25" s="67">
        <f t="shared" si="1"/>
        <v>0.10158763844966795</v>
      </c>
      <c r="AR25" s="67">
        <f t="shared" si="1"/>
        <v>0.10158763844966795</v>
      </c>
      <c r="AS25" s="67">
        <f t="shared" si="1"/>
        <v>0.10158763844966795</v>
      </c>
      <c r="AT25" s="67">
        <f t="shared" si="1"/>
        <v>0.10158763844966795</v>
      </c>
      <c r="AU25" s="67">
        <f t="shared" si="1"/>
        <v>0.10158763844966795</v>
      </c>
      <c r="AV25" s="67">
        <f t="shared" si="1"/>
        <v>0.10158763844966795</v>
      </c>
      <c r="AW25" s="67">
        <f t="shared" si="1"/>
        <v>0.10158763844966795</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-0.57673000000000008</v>
      </c>
      <c r="F26" s="59">
        <f t="shared" ref="F26:BD26" si="2">F18+F25</f>
        <v>-0.52068176273775735</v>
      </c>
      <c r="G26" s="59">
        <f t="shared" si="2"/>
        <v>-0.55892998076710398</v>
      </c>
      <c r="H26" s="59">
        <f t="shared" si="2"/>
        <v>-0.50125230157495404</v>
      </c>
      <c r="I26" s="59">
        <f t="shared" si="2"/>
        <v>-0.53741026596954566</v>
      </c>
      <c r="J26" s="59">
        <f t="shared" si="2"/>
        <v>-0.5253848248615175</v>
      </c>
      <c r="K26" s="59">
        <f t="shared" si="2"/>
        <v>-0.51179611860833429</v>
      </c>
      <c r="L26" s="59">
        <f t="shared" si="2"/>
        <v>-0.49637648678329283</v>
      </c>
      <c r="M26" s="59">
        <f t="shared" si="2"/>
        <v>5.006822347023375E-2</v>
      </c>
      <c r="N26" s="59">
        <f t="shared" si="2"/>
        <v>5.6250607141114253E-2</v>
      </c>
      <c r="O26" s="59">
        <f t="shared" si="2"/>
        <v>6.2851688097817257E-2</v>
      </c>
      <c r="P26" s="59">
        <f t="shared" si="2"/>
        <v>6.9885343033321015E-2</v>
      </c>
      <c r="Q26" s="59">
        <f t="shared" si="2"/>
        <v>7.7365465033557387E-2</v>
      </c>
      <c r="R26" s="59">
        <f t="shared" si="2"/>
        <v>8.5179213031312068E-2</v>
      </c>
      <c r="S26" s="59">
        <f t="shared" si="2"/>
        <v>9.1801630160639192E-2</v>
      </c>
      <c r="T26" s="59">
        <f t="shared" si="2"/>
        <v>9.5524487148655413E-2</v>
      </c>
      <c r="U26" s="59">
        <f t="shared" si="2"/>
        <v>9.9169906842571376E-2</v>
      </c>
      <c r="V26" s="59">
        <f t="shared" si="2"/>
        <v>0.1009801433557284</v>
      </c>
      <c r="W26" s="59">
        <f t="shared" si="2"/>
        <v>0.10146539922439618</v>
      </c>
      <c r="X26" s="59">
        <f t="shared" si="2"/>
        <v>0.10158763844966795</v>
      </c>
      <c r="Y26" s="59">
        <f t="shared" si="2"/>
        <v>0.10158763844966795</v>
      </c>
      <c r="Z26" s="59">
        <f t="shared" si="2"/>
        <v>0.10158763844966795</v>
      </c>
      <c r="AA26" s="59">
        <f t="shared" si="2"/>
        <v>0.10158763844966795</v>
      </c>
      <c r="AB26" s="59">
        <f t="shared" si="2"/>
        <v>0.10158763844966795</v>
      </c>
      <c r="AC26" s="59">
        <f t="shared" si="2"/>
        <v>0.10158763844966795</v>
      </c>
      <c r="AD26" s="59">
        <f t="shared" si="2"/>
        <v>0.10158763844966795</v>
      </c>
      <c r="AE26" s="59">
        <f t="shared" si="2"/>
        <v>0.10158763844966795</v>
      </c>
      <c r="AF26" s="59">
        <f t="shared" si="2"/>
        <v>0.10158763844966795</v>
      </c>
      <c r="AG26" s="59">
        <f t="shared" si="2"/>
        <v>0.10158763844966795</v>
      </c>
      <c r="AH26" s="59">
        <f t="shared" si="2"/>
        <v>0.10158763844966795</v>
      </c>
      <c r="AI26" s="59">
        <f t="shared" si="2"/>
        <v>0.10158763844966795</v>
      </c>
      <c r="AJ26" s="59">
        <f t="shared" si="2"/>
        <v>0.10158763844966795</v>
      </c>
      <c r="AK26" s="59">
        <f t="shared" si="2"/>
        <v>0.10158763844966795</v>
      </c>
      <c r="AL26" s="59">
        <f t="shared" si="2"/>
        <v>0.10158763844966795</v>
      </c>
      <c r="AM26" s="59">
        <f t="shared" si="2"/>
        <v>0.10158763844966795</v>
      </c>
      <c r="AN26" s="59">
        <f t="shared" si="2"/>
        <v>0.10158763844966795</v>
      </c>
      <c r="AO26" s="59">
        <f t="shared" si="2"/>
        <v>0.10158763844966795</v>
      </c>
      <c r="AP26" s="59">
        <f t="shared" si="2"/>
        <v>0.10158763844966795</v>
      </c>
      <c r="AQ26" s="59">
        <f t="shared" si="2"/>
        <v>0.10158763844966795</v>
      </c>
      <c r="AR26" s="59">
        <f t="shared" si="2"/>
        <v>0.10158763844966795</v>
      </c>
      <c r="AS26" s="59">
        <f t="shared" si="2"/>
        <v>0.10158763844966795</v>
      </c>
      <c r="AT26" s="59">
        <f t="shared" si="2"/>
        <v>0.10158763844966795</v>
      </c>
      <c r="AU26" s="59">
        <f t="shared" si="2"/>
        <v>0.10158763844966795</v>
      </c>
      <c r="AV26" s="59">
        <f t="shared" si="2"/>
        <v>0.10158763844966795</v>
      </c>
      <c r="AW26" s="59">
        <f t="shared" si="2"/>
        <v>0.10158763844966795</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-0.46138400000000007</v>
      </c>
      <c r="F28" s="34">
        <f t="shared" ref="F28:AW28" si="4">F26*F27</f>
        <v>-0.41654541019020591</v>
      </c>
      <c r="G28" s="34">
        <f t="shared" si="4"/>
        <v>-0.44714398461368321</v>
      </c>
      <c r="H28" s="34">
        <f t="shared" si="4"/>
        <v>-0.40100184125996324</v>
      </c>
      <c r="I28" s="34">
        <f t="shared" si="4"/>
        <v>-0.42992821277563653</v>
      </c>
      <c r="J28" s="34">
        <f t="shared" si="4"/>
        <v>-0.42030785988921404</v>
      </c>
      <c r="K28" s="34">
        <f t="shared" si="4"/>
        <v>-0.40943689488666746</v>
      </c>
      <c r="L28" s="34">
        <f t="shared" si="4"/>
        <v>-0.3971011894266343</v>
      </c>
      <c r="M28" s="34">
        <f t="shared" si="4"/>
        <v>4.0054578776187004E-2</v>
      </c>
      <c r="N28" s="34">
        <f t="shared" si="4"/>
        <v>4.5000485712891405E-2</v>
      </c>
      <c r="O28" s="34">
        <f t="shared" si="4"/>
        <v>5.0281350478253807E-2</v>
      </c>
      <c r="P28" s="34">
        <f t="shared" si="4"/>
        <v>5.5908274426656815E-2</v>
      </c>
      <c r="Q28" s="34">
        <f t="shared" si="4"/>
        <v>6.1892372026845915E-2</v>
      </c>
      <c r="R28" s="34">
        <f t="shared" si="4"/>
        <v>6.8143370425049657E-2</v>
      </c>
      <c r="S28" s="34">
        <f t="shared" si="4"/>
        <v>7.3441304128511353E-2</v>
      </c>
      <c r="T28" s="34">
        <f t="shared" si="4"/>
        <v>7.6419589718924333E-2</v>
      </c>
      <c r="U28" s="34">
        <f t="shared" si="4"/>
        <v>7.9335925474057101E-2</v>
      </c>
      <c r="V28" s="34">
        <f t="shared" si="4"/>
        <v>8.0784114684582728E-2</v>
      </c>
      <c r="W28" s="34">
        <f t="shared" si="4"/>
        <v>8.1172319379516952E-2</v>
      </c>
      <c r="X28" s="34">
        <f t="shared" si="4"/>
        <v>8.1270110759734365E-2</v>
      </c>
      <c r="Y28" s="34">
        <f t="shared" si="4"/>
        <v>8.1270110759734365E-2</v>
      </c>
      <c r="Z28" s="34">
        <f t="shared" si="4"/>
        <v>8.1270110759734365E-2</v>
      </c>
      <c r="AA28" s="34">
        <f t="shared" si="4"/>
        <v>8.1270110759734365E-2</v>
      </c>
      <c r="AB28" s="34">
        <f t="shared" si="4"/>
        <v>8.1270110759734365E-2</v>
      </c>
      <c r="AC28" s="34">
        <f t="shared" si="4"/>
        <v>8.1270110759734365E-2</v>
      </c>
      <c r="AD28" s="34">
        <f t="shared" si="4"/>
        <v>8.1270110759734365E-2</v>
      </c>
      <c r="AE28" s="34">
        <f t="shared" si="4"/>
        <v>8.1270110759734365E-2</v>
      </c>
      <c r="AF28" s="34">
        <f t="shared" si="4"/>
        <v>8.1270110759734365E-2</v>
      </c>
      <c r="AG28" s="34">
        <f t="shared" si="4"/>
        <v>8.1270110759734365E-2</v>
      </c>
      <c r="AH28" s="34">
        <f t="shared" si="4"/>
        <v>8.1270110759734365E-2</v>
      </c>
      <c r="AI28" s="34">
        <f t="shared" si="4"/>
        <v>8.1270110759734365E-2</v>
      </c>
      <c r="AJ28" s="34">
        <f t="shared" si="4"/>
        <v>8.1270110759734365E-2</v>
      </c>
      <c r="AK28" s="34">
        <f t="shared" si="4"/>
        <v>8.1270110759734365E-2</v>
      </c>
      <c r="AL28" s="34">
        <f t="shared" si="4"/>
        <v>8.1270110759734365E-2</v>
      </c>
      <c r="AM28" s="34">
        <f t="shared" si="4"/>
        <v>8.1270110759734365E-2</v>
      </c>
      <c r="AN28" s="34">
        <f t="shared" si="4"/>
        <v>8.1270110759734365E-2</v>
      </c>
      <c r="AO28" s="34">
        <f t="shared" si="4"/>
        <v>8.1270110759734365E-2</v>
      </c>
      <c r="AP28" s="34">
        <f t="shared" si="4"/>
        <v>8.1270110759734365E-2</v>
      </c>
      <c r="AQ28" s="34">
        <f t="shared" si="4"/>
        <v>8.1270110759734365E-2</v>
      </c>
      <c r="AR28" s="34">
        <f t="shared" si="4"/>
        <v>8.1270110759734365E-2</v>
      </c>
      <c r="AS28" s="34">
        <f t="shared" si="4"/>
        <v>8.1270110759734365E-2</v>
      </c>
      <c r="AT28" s="34">
        <f t="shared" si="4"/>
        <v>8.1270110759734365E-2</v>
      </c>
      <c r="AU28" s="34">
        <f t="shared" si="4"/>
        <v>8.1270110759734365E-2</v>
      </c>
      <c r="AV28" s="34">
        <f t="shared" si="4"/>
        <v>8.1270110759734365E-2</v>
      </c>
      <c r="AW28" s="34">
        <f t="shared" si="4"/>
        <v>8.1270110759734365E-2</v>
      </c>
      <c r="AX28" s="34"/>
      <c r="AY28" s="34"/>
      <c r="AZ28" s="34"/>
      <c r="BA28" s="34"/>
      <c r="BB28" s="34"/>
      <c r="BC28" s="34"/>
      <c r="BD28" s="34"/>
    </row>
    <row r="29" spans="1:56" x14ac:dyDescent="0.3">
      <c r="A29" s="115"/>
      <c r="B29" s="9" t="s">
        <v>92</v>
      </c>
      <c r="C29" s="11" t="s">
        <v>44</v>
      </c>
      <c r="D29" s="9" t="s">
        <v>40</v>
      </c>
      <c r="E29" s="34">
        <f>E26-E28</f>
        <v>-0.115346</v>
      </c>
      <c r="F29" s="34">
        <f t="shared" ref="F29:AW29" si="5">F26-F28</f>
        <v>-0.10413635254755144</v>
      </c>
      <c r="G29" s="34">
        <f t="shared" si="5"/>
        <v>-0.11178599615342077</v>
      </c>
      <c r="H29" s="34">
        <f t="shared" si="5"/>
        <v>-0.1002504603149908</v>
      </c>
      <c r="I29" s="34">
        <f t="shared" si="5"/>
        <v>-0.10748205319390913</v>
      </c>
      <c r="J29" s="34">
        <f t="shared" si="5"/>
        <v>-0.10507696497230345</v>
      </c>
      <c r="K29" s="34">
        <f t="shared" si="5"/>
        <v>-0.10235922372166684</v>
      </c>
      <c r="L29" s="34">
        <f t="shared" si="5"/>
        <v>-9.9275297356658521E-2</v>
      </c>
      <c r="M29" s="34">
        <f t="shared" si="5"/>
        <v>1.0013644694046746E-2</v>
      </c>
      <c r="N29" s="34">
        <f t="shared" si="5"/>
        <v>1.1250121428222848E-2</v>
      </c>
      <c r="O29" s="34">
        <f t="shared" si="5"/>
        <v>1.257033761956345E-2</v>
      </c>
      <c r="P29" s="34">
        <f t="shared" si="5"/>
        <v>1.39770686066642E-2</v>
      </c>
      <c r="Q29" s="34">
        <f t="shared" si="5"/>
        <v>1.5473093006711472E-2</v>
      </c>
      <c r="R29" s="34">
        <f t="shared" si="5"/>
        <v>1.7035842606262411E-2</v>
      </c>
      <c r="S29" s="34">
        <f t="shared" si="5"/>
        <v>1.8360326032127838E-2</v>
      </c>
      <c r="T29" s="34">
        <f t="shared" si="5"/>
        <v>1.910489742973108E-2</v>
      </c>
      <c r="U29" s="34">
        <f t="shared" si="5"/>
        <v>1.9833981368514275E-2</v>
      </c>
      <c r="V29" s="34">
        <f t="shared" si="5"/>
        <v>2.0196028671145672E-2</v>
      </c>
      <c r="W29" s="34">
        <f t="shared" si="5"/>
        <v>2.0293079844879228E-2</v>
      </c>
      <c r="X29" s="34">
        <f t="shared" si="5"/>
        <v>2.0317527689933584E-2</v>
      </c>
      <c r="Y29" s="34">
        <f t="shared" si="5"/>
        <v>2.0317527689933584E-2</v>
      </c>
      <c r="Z29" s="34">
        <f t="shared" si="5"/>
        <v>2.0317527689933584E-2</v>
      </c>
      <c r="AA29" s="34">
        <f t="shared" si="5"/>
        <v>2.0317527689933584E-2</v>
      </c>
      <c r="AB29" s="34">
        <f t="shared" si="5"/>
        <v>2.0317527689933584E-2</v>
      </c>
      <c r="AC29" s="34">
        <f t="shared" si="5"/>
        <v>2.0317527689933584E-2</v>
      </c>
      <c r="AD29" s="34">
        <f t="shared" si="5"/>
        <v>2.0317527689933584E-2</v>
      </c>
      <c r="AE29" s="34">
        <f t="shared" si="5"/>
        <v>2.0317527689933584E-2</v>
      </c>
      <c r="AF29" s="34">
        <f t="shared" si="5"/>
        <v>2.0317527689933584E-2</v>
      </c>
      <c r="AG29" s="34">
        <f t="shared" si="5"/>
        <v>2.0317527689933584E-2</v>
      </c>
      <c r="AH29" s="34">
        <f t="shared" si="5"/>
        <v>2.0317527689933584E-2</v>
      </c>
      <c r="AI29" s="34">
        <f t="shared" si="5"/>
        <v>2.0317527689933584E-2</v>
      </c>
      <c r="AJ29" s="34">
        <f t="shared" si="5"/>
        <v>2.0317527689933584E-2</v>
      </c>
      <c r="AK29" s="34">
        <f t="shared" si="5"/>
        <v>2.0317527689933584E-2</v>
      </c>
      <c r="AL29" s="34">
        <f t="shared" si="5"/>
        <v>2.0317527689933584E-2</v>
      </c>
      <c r="AM29" s="34">
        <f t="shared" si="5"/>
        <v>2.0317527689933584E-2</v>
      </c>
      <c r="AN29" s="34">
        <f t="shared" si="5"/>
        <v>2.0317527689933584E-2</v>
      </c>
      <c r="AO29" s="34">
        <f t="shared" si="5"/>
        <v>2.0317527689933584E-2</v>
      </c>
      <c r="AP29" s="34">
        <f t="shared" si="5"/>
        <v>2.0317527689933584E-2</v>
      </c>
      <c r="AQ29" s="34">
        <f t="shared" si="5"/>
        <v>2.0317527689933584E-2</v>
      </c>
      <c r="AR29" s="34">
        <f t="shared" si="5"/>
        <v>2.0317527689933584E-2</v>
      </c>
      <c r="AS29" s="34">
        <f t="shared" si="5"/>
        <v>2.0317527689933584E-2</v>
      </c>
      <c r="AT29" s="34">
        <f t="shared" si="5"/>
        <v>2.0317527689933584E-2</v>
      </c>
      <c r="AU29" s="34">
        <f t="shared" si="5"/>
        <v>2.0317527689933584E-2</v>
      </c>
      <c r="AV29" s="34">
        <f t="shared" si="5"/>
        <v>2.0317527689933584E-2</v>
      </c>
      <c r="AW29" s="34">
        <f t="shared" si="5"/>
        <v>2.0317527689933584E-2</v>
      </c>
      <c r="AX29" s="34"/>
      <c r="AY29" s="34"/>
      <c r="AZ29" s="34"/>
      <c r="BA29" s="34"/>
      <c r="BB29" s="34"/>
      <c r="BC29" s="34"/>
      <c r="BD29" s="34"/>
    </row>
    <row r="30" spans="1:56" ht="16.5" hidden="1" customHeight="1" outlineLevel="1" x14ac:dyDescent="0.35">
      <c r="A30" s="115"/>
      <c r="B30" s="9" t="s">
        <v>1</v>
      </c>
      <c r="C30" s="11" t="s">
        <v>53</v>
      </c>
      <c r="D30" s="9" t="s">
        <v>40</v>
      </c>
      <c r="F30" s="34">
        <f>$E$28/'Fixed data'!$C$7</f>
        <v>-1.025297777777778E-2</v>
      </c>
      <c r="G30" s="34">
        <f>$E$28/'Fixed data'!$C$7</f>
        <v>-1.025297777777778E-2</v>
      </c>
      <c r="H30" s="34">
        <f>$E$28/'Fixed data'!$C$7</f>
        <v>-1.025297777777778E-2</v>
      </c>
      <c r="I30" s="34">
        <f>$E$28/'Fixed data'!$C$7</f>
        <v>-1.025297777777778E-2</v>
      </c>
      <c r="J30" s="34">
        <f>$E$28/'Fixed data'!$C$7</f>
        <v>-1.025297777777778E-2</v>
      </c>
      <c r="K30" s="34">
        <f>$E$28/'Fixed data'!$C$7</f>
        <v>-1.025297777777778E-2</v>
      </c>
      <c r="L30" s="34">
        <f>$E$28/'Fixed data'!$C$7</f>
        <v>-1.025297777777778E-2</v>
      </c>
      <c r="M30" s="34">
        <f>$E$28/'Fixed data'!$C$7</f>
        <v>-1.025297777777778E-2</v>
      </c>
      <c r="N30" s="34">
        <f>$E$28/'Fixed data'!$C$7</f>
        <v>-1.025297777777778E-2</v>
      </c>
      <c r="O30" s="34">
        <f>$E$28/'Fixed data'!$C$7</f>
        <v>-1.025297777777778E-2</v>
      </c>
      <c r="P30" s="34">
        <f>$E$28/'Fixed data'!$C$7</f>
        <v>-1.025297777777778E-2</v>
      </c>
      <c r="Q30" s="34">
        <f>$E$28/'Fixed data'!$C$7</f>
        <v>-1.025297777777778E-2</v>
      </c>
      <c r="R30" s="34">
        <f>$E$28/'Fixed data'!$C$7</f>
        <v>-1.025297777777778E-2</v>
      </c>
      <c r="S30" s="34">
        <f>$E$28/'Fixed data'!$C$7</f>
        <v>-1.025297777777778E-2</v>
      </c>
      <c r="T30" s="34">
        <f>$E$28/'Fixed data'!$C$7</f>
        <v>-1.025297777777778E-2</v>
      </c>
      <c r="U30" s="34">
        <f>$E$28/'Fixed data'!$C$7</f>
        <v>-1.025297777777778E-2</v>
      </c>
      <c r="V30" s="34">
        <f>$E$28/'Fixed data'!$C$7</f>
        <v>-1.025297777777778E-2</v>
      </c>
      <c r="W30" s="34">
        <f>$E$28/'Fixed data'!$C$7</f>
        <v>-1.025297777777778E-2</v>
      </c>
      <c r="X30" s="34">
        <f>$E$28/'Fixed data'!$C$7</f>
        <v>-1.025297777777778E-2</v>
      </c>
      <c r="Y30" s="34">
        <f>$E$28/'Fixed data'!$C$7</f>
        <v>-1.025297777777778E-2</v>
      </c>
      <c r="Z30" s="34">
        <f>$E$28/'Fixed data'!$C$7</f>
        <v>-1.025297777777778E-2</v>
      </c>
      <c r="AA30" s="34">
        <f>$E$28/'Fixed data'!$C$7</f>
        <v>-1.025297777777778E-2</v>
      </c>
      <c r="AB30" s="34">
        <f>$E$28/'Fixed data'!$C$7</f>
        <v>-1.025297777777778E-2</v>
      </c>
      <c r="AC30" s="34">
        <f>$E$28/'Fixed data'!$C$7</f>
        <v>-1.025297777777778E-2</v>
      </c>
      <c r="AD30" s="34">
        <f>$E$28/'Fixed data'!$C$7</f>
        <v>-1.025297777777778E-2</v>
      </c>
      <c r="AE30" s="34">
        <f>$E$28/'Fixed data'!$C$7</f>
        <v>-1.025297777777778E-2</v>
      </c>
      <c r="AF30" s="34">
        <f>$E$28/'Fixed data'!$C$7</f>
        <v>-1.025297777777778E-2</v>
      </c>
      <c r="AG30" s="34">
        <f>$E$28/'Fixed data'!$C$7</f>
        <v>-1.025297777777778E-2</v>
      </c>
      <c r="AH30" s="34">
        <f>$E$28/'Fixed data'!$C$7</f>
        <v>-1.025297777777778E-2</v>
      </c>
      <c r="AI30" s="34">
        <f>$E$28/'Fixed data'!$C$7</f>
        <v>-1.025297777777778E-2</v>
      </c>
      <c r="AJ30" s="34">
        <f>$E$28/'Fixed data'!$C$7</f>
        <v>-1.025297777777778E-2</v>
      </c>
      <c r="AK30" s="34">
        <f>$E$28/'Fixed data'!$C$7</f>
        <v>-1.025297777777778E-2</v>
      </c>
      <c r="AL30" s="34">
        <f>$E$28/'Fixed data'!$C$7</f>
        <v>-1.025297777777778E-2</v>
      </c>
      <c r="AM30" s="34">
        <f>$E$28/'Fixed data'!$C$7</f>
        <v>-1.025297777777778E-2</v>
      </c>
      <c r="AN30" s="34">
        <f>$E$28/'Fixed data'!$C$7</f>
        <v>-1.025297777777778E-2</v>
      </c>
      <c r="AO30" s="34">
        <f>$E$28/'Fixed data'!$C$7</f>
        <v>-1.025297777777778E-2</v>
      </c>
      <c r="AP30" s="34">
        <f>$E$28/'Fixed data'!$C$7</f>
        <v>-1.025297777777778E-2</v>
      </c>
      <c r="AQ30" s="34">
        <f>$E$28/'Fixed data'!$C$7</f>
        <v>-1.025297777777778E-2</v>
      </c>
      <c r="AR30" s="34">
        <f>$E$28/'Fixed data'!$C$7</f>
        <v>-1.025297777777778E-2</v>
      </c>
      <c r="AS30" s="34">
        <f>$E$28/'Fixed data'!$C$7</f>
        <v>-1.025297777777778E-2</v>
      </c>
      <c r="AT30" s="34">
        <f>$E$28/'Fixed data'!$C$7</f>
        <v>-1.025297777777778E-2</v>
      </c>
      <c r="AU30" s="34">
        <f>$E$28/'Fixed data'!$C$7</f>
        <v>-1.025297777777778E-2</v>
      </c>
      <c r="AV30" s="34">
        <f>$E$28/'Fixed data'!$C$7</f>
        <v>-1.025297777777778E-2</v>
      </c>
      <c r="AW30" s="34">
        <f>$E$28/'Fixed data'!$C$7</f>
        <v>-1.025297777777778E-2</v>
      </c>
      <c r="AX30" s="34">
        <f>$E$28/'Fixed data'!$C$7</f>
        <v>-1.025297777777778E-2</v>
      </c>
      <c r="AY30" s="34"/>
      <c r="AZ30" s="34"/>
      <c r="BA30" s="34"/>
      <c r="BB30" s="34"/>
      <c r="BC30" s="34"/>
      <c r="BD30" s="34"/>
    </row>
    <row r="31" spans="1:56" ht="16.5" hidden="1" customHeight="1" outlineLevel="1" x14ac:dyDescent="0.35">
      <c r="A31" s="115"/>
      <c r="B31" s="9" t="s">
        <v>2</v>
      </c>
      <c r="C31" s="11" t="s">
        <v>54</v>
      </c>
      <c r="D31" s="9" t="s">
        <v>40</v>
      </c>
      <c r="F31" s="34"/>
      <c r="G31" s="34">
        <f>$F$28/'Fixed data'!$C$7</f>
        <v>-9.2565646708934642E-3</v>
      </c>
      <c r="H31" s="34">
        <f>$F$28/'Fixed data'!$C$7</f>
        <v>-9.2565646708934642E-3</v>
      </c>
      <c r="I31" s="34">
        <f>$F$28/'Fixed data'!$C$7</f>
        <v>-9.2565646708934642E-3</v>
      </c>
      <c r="J31" s="34">
        <f>$F$28/'Fixed data'!$C$7</f>
        <v>-9.2565646708934642E-3</v>
      </c>
      <c r="K31" s="34">
        <f>$F$28/'Fixed data'!$C$7</f>
        <v>-9.2565646708934642E-3</v>
      </c>
      <c r="L31" s="34">
        <f>$F$28/'Fixed data'!$C$7</f>
        <v>-9.2565646708934642E-3</v>
      </c>
      <c r="M31" s="34">
        <f>$F$28/'Fixed data'!$C$7</f>
        <v>-9.2565646708934642E-3</v>
      </c>
      <c r="N31" s="34">
        <f>$F$28/'Fixed data'!$C$7</f>
        <v>-9.2565646708934642E-3</v>
      </c>
      <c r="O31" s="34">
        <f>$F$28/'Fixed data'!$C$7</f>
        <v>-9.2565646708934642E-3</v>
      </c>
      <c r="P31" s="34">
        <f>$F$28/'Fixed data'!$C$7</f>
        <v>-9.2565646708934642E-3</v>
      </c>
      <c r="Q31" s="34">
        <f>$F$28/'Fixed data'!$C$7</f>
        <v>-9.2565646708934642E-3</v>
      </c>
      <c r="R31" s="34">
        <f>$F$28/'Fixed data'!$C$7</f>
        <v>-9.2565646708934642E-3</v>
      </c>
      <c r="S31" s="34">
        <f>$F$28/'Fixed data'!$C$7</f>
        <v>-9.2565646708934642E-3</v>
      </c>
      <c r="T31" s="34">
        <f>$F$28/'Fixed data'!$C$7</f>
        <v>-9.2565646708934642E-3</v>
      </c>
      <c r="U31" s="34">
        <f>$F$28/'Fixed data'!$C$7</f>
        <v>-9.2565646708934642E-3</v>
      </c>
      <c r="V31" s="34">
        <f>$F$28/'Fixed data'!$C$7</f>
        <v>-9.2565646708934642E-3</v>
      </c>
      <c r="W31" s="34">
        <f>$F$28/'Fixed data'!$C$7</f>
        <v>-9.2565646708934642E-3</v>
      </c>
      <c r="X31" s="34">
        <f>$F$28/'Fixed data'!$C$7</f>
        <v>-9.2565646708934642E-3</v>
      </c>
      <c r="Y31" s="34">
        <f>$F$28/'Fixed data'!$C$7</f>
        <v>-9.2565646708934642E-3</v>
      </c>
      <c r="Z31" s="34">
        <f>$F$28/'Fixed data'!$C$7</f>
        <v>-9.2565646708934642E-3</v>
      </c>
      <c r="AA31" s="34">
        <f>$F$28/'Fixed data'!$C$7</f>
        <v>-9.2565646708934642E-3</v>
      </c>
      <c r="AB31" s="34">
        <f>$F$28/'Fixed data'!$C$7</f>
        <v>-9.2565646708934642E-3</v>
      </c>
      <c r="AC31" s="34">
        <f>$F$28/'Fixed data'!$C$7</f>
        <v>-9.2565646708934642E-3</v>
      </c>
      <c r="AD31" s="34">
        <f>$F$28/'Fixed data'!$C$7</f>
        <v>-9.2565646708934642E-3</v>
      </c>
      <c r="AE31" s="34">
        <f>$F$28/'Fixed data'!$C$7</f>
        <v>-9.2565646708934642E-3</v>
      </c>
      <c r="AF31" s="34">
        <f>$F$28/'Fixed data'!$C$7</f>
        <v>-9.2565646708934642E-3</v>
      </c>
      <c r="AG31" s="34">
        <f>$F$28/'Fixed data'!$C$7</f>
        <v>-9.2565646708934642E-3</v>
      </c>
      <c r="AH31" s="34">
        <f>$F$28/'Fixed data'!$C$7</f>
        <v>-9.2565646708934642E-3</v>
      </c>
      <c r="AI31" s="34">
        <f>$F$28/'Fixed data'!$C$7</f>
        <v>-9.2565646708934642E-3</v>
      </c>
      <c r="AJ31" s="34">
        <f>$F$28/'Fixed data'!$C$7</f>
        <v>-9.2565646708934642E-3</v>
      </c>
      <c r="AK31" s="34">
        <f>$F$28/'Fixed data'!$C$7</f>
        <v>-9.2565646708934642E-3</v>
      </c>
      <c r="AL31" s="34">
        <f>$F$28/'Fixed data'!$C$7</f>
        <v>-9.2565646708934642E-3</v>
      </c>
      <c r="AM31" s="34">
        <f>$F$28/'Fixed data'!$C$7</f>
        <v>-9.2565646708934642E-3</v>
      </c>
      <c r="AN31" s="34">
        <f>$F$28/'Fixed data'!$C$7</f>
        <v>-9.2565646708934642E-3</v>
      </c>
      <c r="AO31" s="34">
        <f>$F$28/'Fixed data'!$C$7</f>
        <v>-9.2565646708934642E-3</v>
      </c>
      <c r="AP31" s="34">
        <f>$F$28/'Fixed data'!$C$7</f>
        <v>-9.2565646708934642E-3</v>
      </c>
      <c r="AQ31" s="34">
        <f>$F$28/'Fixed data'!$C$7</f>
        <v>-9.2565646708934642E-3</v>
      </c>
      <c r="AR31" s="34">
        <f>$F$28/'Fixed data'!$C$7</f>
        <v>-9.2565646708934642E-3</v>
      </c>
      <c r="AS31" s="34">
        <f>$F$28/'Fixed data'!$C$7</f>
        <v>-9.2565646708934642E-3</v>
      </c>
      <c r="AT31" s="34">
        <f>$F$28/'Fixed data'!$C$7</f>
        <v>-9.2565646708934642E-3</v>
      </c>
      <c r="AU31" s="34">
        <f>$F$28/'Fixed data'!$C$7</f>
        <v>-9.2565646708934642E-3</v>
      </c>
      <c r="AV31" s="34">
        <f>$F$28/'Fixed data'!$C$7</f>
        <v>-9.2565646708934642E-3</v>
      </c>
      <c r="AW31" s="34">
        <f>$F$28/'Fixed data'!$C$7</f>
        <v>-9.2565646708934642E-3</v>
      </c>
      <c r="AX31" s="34">
        <f>$F$28/'Fixed data'!$C$7</f>
        <v>-9.2565646708934642E-3</v>
      </c>
      <c r="AY31" s="34">
        <f>$F$28/'Fixed data'!$C$7</f>
        <v>-9.2565646708934642E-3</v>
      </c>
      <c r="AZ31" s="34"/>
      <c r="BA31" s="34"/>
      <c r="BB31" s="34"/>
      <c r="BC31" s="34"/>
      <c r="BD31" s="34"/>
    </row>
    <row r="32" spans="1:56" ht="16.5" hidden="1" customHeight="1" outlineLevel="1" x14ac:dyDescent="0.35">
      <c r="A32" s="115"/>
      <c r="B32" s="9" t="s">
        <v>3</v>
      </c>
      <c r="C32" s="11" t="s">
        <v>55</v>
      </c>
      <c r="D32" s="9" t="s">
        <v>40</v>
      </c>
      <c r="F32" s="34"/>
      <c r="G32" s="34"/>
      <c r="H32" s="34">
        <f>$G$28/'Fixed data'!$C$7</f>
        <v>-9.9365329914151822E-3</v>
      </c>
      <c r="I32" s="34">
        <f>$G$28/'Fixed data'!$C$7</f>
        <v>-9.9365329914151822E-3</v>
      </c>
      <c r="J32" s="34">
        <f>$G$28/'Fixed data'!$C$7</f>
        <v>-9.9365329914151822E-3</v>
      </c>
      <c r="K32" s="34">
        <f>$G$28/'Fixed data'!$C$7</f>
        <v>-9.9365329914151822E-3</v>
      </c>
      <c r="L32" s="34">
        <f>$G$28/'Fixed data'!$C$7</f>
        <v>-9.9365329914151822E-3</v>
      </c>
      <c r="M32" s="34">
        <f>$G$28/'Fixed data'!$C$7</f>
        <v>-9.9365329914151822E-3</v>
      </c>
      <c r="N32" s="34">
        <f>$G$28/'Fixed data'!$C$7</f>
        <v>-9.9365329914151822E-3</v>
      </c>
      <c r="O32" s="34">
        <f>$G$28/'Fixed data'!$C$7</f>
        <v>-9.9365329914151822E-3</v>
      </c>
      <c r="P32" s="34">
        <f>$G$28/'Fixed data'!$C$7</f>
        <v>-9.9365329914151822E-3</v>
      </c>
      <c r="Q32" s="34">
        <f>$G$28/'Fixed data'!$C$7</f>
        <v>-9.9365329914151822E-3</v>
      </c>
      <c r="R32" s="34">
        <f>$G$28/'Fixed data'!$C$7</f>
        <v>-9.9365329914151822E-3</v>
      </c>
      <c r="S32" s="34">
        <f>$G$28/'Fixed data'!$C$7</f>
        <v>-9.9365329914151822E-3</v>
      </c>
      <c r="T32" s="34">
        <f>$G$28/'Fixed data'!$C$7</f>
        <v>-9.9365329914151822E-3</v>
      </c>
      <c r="U32" s="34">
        <f>$G$28/'Fixed data'!$C$7</f>
        <v>-9.9365329914151822E-3</v>
      </c>
      <c r="V32" s="34">
        <f>$G$28/'Fixed data'!$C$7</f>
        <v>-9.9365329914151822E-3</v>
      </c>
      <c r="W32" s="34">
        <f>$G$28/'Fixed data'!$C$7</f>
        <v>-9.9365329914151822E-3</v>
      </c>
      <c r="X32" s="34">
        <f>$G$28/'Fixed data'!$C$7</f>
        <v>-9.9365329914151822E-3</v>
      </c>
      <c r="Y32" s="34">
        <f>$G$28/'Fixed data'!$C$7</f>
        <v>-9.9365329914151822E-3</v>
      </c>
      <c r="Z32" s="34">
        <f>$G$28/'Fixed data'!$C$7</f>
        <v>-9.9365329914151822E-3</v>
      </c>
      <c r="AA32" s="34">
        <f>$G$28/'Fixed data'!$C$7</f>
        <v>-9.9365329914151822E-3</v>
      </c>
      <c r="AB32" s="34">
        <f>$G$28/'Fixed data'!$C$7</f>
        <v>-9.9365329914151822E-3</v>
      </c>
      <c r="AC32" s="34">
        <f>$G$28/'Fixed data'!$C$7</f>
        <v>-9.9365329914151822E-3</v>
      </c>
      <c r="AD32" s="34">
        <f>$G$28/'Fixed data'!$C$7</f>
        <v>-9.9365329914151822E-3</v>
      </c>
      <c r="AE32" s="34">
        <f>$G$28/'Fixed data'!$C$7</f>
        <v>-9.9365329914151822E-3</v>
      </c>
      <c r="AF32" s="34">
        <f>$G$28/'Fixed data'!$C$7</f>
        <v>-9.9365329914151822E-3</v>
      </c>
      <c r="AG32" s="34">
        <f>$G$28/'Fixed data'!$C$7</f>
        <v>-9.9365329914151822E-3</v>
      </c>
      <c r="AH32" s="34">
        <f>$G$28/'Fixed data'!$C$7</f>
        <v>-9.9365329914151822E-3</v>
      </c>
      <c r="AI32" s="34">
        <f>$G$28/'Fixed data'!$C$7</f>
        <v>-9.9365329914151822E-3</v>
      </c>
      <c r="AJ32" s="34">
        <f>$G$28/'Fixed data'!$C$7</f>
        <v>-9.9365329914151822E-3</v>
      </c>
      <c r="AK32" s="34">
        <f>$G$28/'Fixed data'!$C$7</f>
        <v>-9.9365329914151822E-3</v>
      </c>
      <c r="AL32" s="34">
        <f>$G$28/'Fixed data'!$C$7</f>
        <v>-9.9365329914151822E-3</v>
      </c>
      <c r="AM32" s="34">
        <f>$G$28/'Fixed data'!$C$7</f>
        <v>-9.9365329914151822E-3</v>
      </c>
      <c r="AN32" s="34">
        <f>$G$28/'Fixed data'!$C$7</f>
        <v>-9.9365329914151822E-3</v>
      </c>
      <c r="AO32" s="34">
        <f>$G$28/'Fixed data'!$C$7</f>
        <v>-9.9365329914151822E-3</v>
      </c>
      <c r="AP32" s="34">
        <f>$G$28/'Fixed data'!$C$7</f>
        <v>-9.9365329914151822E-3</v>
      </c>
      <c r="AQ32" s="34">
        <f>$G$28/'Fixed data'!$C$7</f>
        <v>-9.9365329914151822E-3</v>
      </c>
      <c r="AR32" s="34">
        <f>$G$28/'Fixed data'!$C$7</f>
        <v>-9.9365329914151822E-3</v>
      </c>
      <c r="AS32" s="34">
        <f>$G$28/'Fixed data'!$C$7</f>
        <v>-9.9365329914151822E-3</v>
      </c>
      <c r="AT32" s="34">
        <f>$G$28/'Fixed data'!$C$7</f>
        <v>-9.9365329914151822E-3</v>
      </c>
      <c r="AU32" s="34">
        <f>$G$28/'Fixed data'!$C$7</f>
        <v>-9.9365329914151822E-3</v>
      </c>
      <c r="AV32" s="34">
        <f>$G$28/'Fixed data'!$C$7</f>
        <v>-9.9365329914151822E-3</v>
      </c>
      <c r="AW32" s="34">
        <f>$G$28/'Fixed data'!$C$7</f>
        <v>-9.9365329914151822E-3</v>
      </c>
      <c r="AX32" s="34">
        <f>$G$28/'Fixed data'!$C$7</f>
        <v>-9.9365329914151822E-3</v>
      </c>
      <c r="AY32" s="34">
        <f>$G$28/'Fixed data'!$C$7</f>
        <v>-9.9365329914151822E-3</v>
      </c>
      <c r="AZ32" s="34">
        <f>$G$28/'Fixed data'!$C$7</f>
        <v>-9.9365329914151822E-3</v>
      </c>
      <c r="BA32" s="34"/>
      <c r="BB32" s="34"/>
      <c r="BC32" s="34"/>
      <c r="BD32" s="34"/>
    </row>
    <row r="33" spans="1:57" ht="16.5" hidden="1" customHeight="1" outlineLevel="1" x14ac:dyDescent="0.35">
      <c r="A33" s="115"/>
      <c r="B33" s="9" t="s">
        <v>4</v>
      </c>
      <c r="C33" s="11" t="s">
        <v>56</v>
      </c>
      <c r="D33" s="9" t="s">
        <v>40</v>
      </c>
      <c r="F33" s="34"/>
      <c r="G33" s="34"/>
      <c r="H33" s="34"/>
      <c r="I33" s="34">
        <f>$H$28/'Fixed data'!$C$7</f>
        <v>-8.9111520279991831E-3</v>
      </c>
      <c r="J33" s="34">
        <f>$H$28/'Fixed data'!$C$7</f>
        <v>-8.9111520279991831E-3</v>
      </c>
      <c r="K33" s="34">
        <f>$H$28/'Fixed data'!$C$7</f>
        <v>-8.9111520279991831E-3</v>
      </c>
      <c r="L33" s="34">
        <f>$H$28/'Fixed data'!$C$7</f>
        <v>-8.9111520279991831E-3</v>
      </c>
      <c r="M33" s="34">
        <f>$H$28/'Fixed data'!$C$7</f>
        <v>-8.9111520279991831E-3</v>
      </c>
      <c r="N33" s="34">
        <f>$H$28/'Fixed data'!$C$7</f>
        <v>-8.9111520279991831E-3</v>
      </c>
      <c r="O33" s="34">
        <f>$H$28/'Fixed data'!$C$7</f>
        <v>-8.9111520279991831E-3</v>
      </c>
      <c r="P33" s="34">
        <f>$H$28/'Fixed data'!$C$7</f>
        <v>-8.9111520279991831E-3</v>
      </c>
      <c r="Q33" s="34">
        <f>$H$28/'Fixed data'!$C$7</f>
        <v>-8.9111520279991831E-3</v>
      </c>
      <c r="R33" s="34">
        <f>$H$28/'Fixed data'!$C$7</f>
        <v>-8.9111520279991831E-3</v>
      </c>
      <c r="S33" s="34">
        <f>$H$28/'Fixed data'!$C$7</f>
        <v>-8.9111520279991831E-3</v>
      </c>
      <c r="T33" s="34">
        <f>$H$28/'Fixed data'!$C$7</f>
        <v>-8.9111520279991831E-3</v>
      </c>
      <c r="U33" s="34">
        <f>$H$28/'Fixed data'!$C$7</f>
        <v>-8.9111520279991831E-3</v>
      </c>
      <c r="V33" s="34">
        <f>$H$28/'Fixed data'!$C$7</f>
        <v>-8.9111520279991831E-3</v>
      </c>
      <c r="W33" s="34">
        <f>$H$28/'Fixed data'!$C$7</f>
        <v>-8.9111520279991831E-3</v>
      </c>
      <c r="X33" s="34">
        <f>$H$28/'Fixed data'!$C$7</f>
        <v>-8.9111520279991831E-3</v>
      </c>
      <c r="Y33" s="34">
        <f>$H$28/'Fixed data'!$C$7</f>
        <v>-8.9111520279991831E-3</v>
      </c>
      <c r="Z33" s="34">
        <f>$H$28/'Fixed data'!$C$7</f>
        <v>-8.9111520279991831E-3</v>
      </c>
      <c r="AA33" s="34">
        <f>$H$28/'Fixed data'!$C$7</f>
        <v>-8.9111520279991831E-3</v>
      </c>
      <c r="AB33" s="34">
        <f>$H$28/'Fixed data'!$C$7</f>
        <v>-8.9111520279991831E-3</v>
      </c>
      <c r="AC33" s="34">
        <f>$H$28/'Fixed data'!$C$7</f>
        <v>-8.9111520279991831E-3</v>
      </c>
      <c r="AD33" s="34">
        <f>$H$28/'Fixed data'!$C$7</f>
        <v>-8.9111520279991831E-3</v>
      </c>
      <c r="AE33" s="34">
        <f>$H$28/'Fixed data'!$C$7</f>
        <v>-8.9111520279991831E-3</v>
      </c>
      <c r="AF33" s="34">
        <f>$H$28/'Fixed data'!$C$7</f>
        <v>-8.9111520279991831E-3</v>
      </c>
      <c r="AG33" s="34">
        <f>$H$28/'Fixed data'!$C$7</f>
        <v>-8.9111520279991831E-3</v>
      </c>
      <c r="AH33" s="34">
        <f>$H$28/'Fixed data'!$C$7</f>
        <v>-8.9111520279991831E-3</v>
      </c>
      <c r="AI33" s="34">
        <f>$H$28/'Fixed data'!$C$7</f>
        <v>-8.9111520279991831E-3</v>
      </c>
      <c r="AJ33" s="34">
        <f>$H$28/'Fixed data'!$C$7</f>
        <v>-8.9111520279991831E-3</v>
      </c>
      <c r="AK33" s="34">
        <f>$H$28/'Fixed data'!$C$7</f>
        <v>-8.9111520279991831E-3</v>
      </c>
      <c r="AL33" s="34">
        <f>$H$28/'Fixed data'!$C$7</f>
        <v>-8.9111520279991831E-3</v>
      </c>
      <c r="AM33" s="34">
        <f>$H$28/'Fixed data'!$C$7</f>
        <v>-8.9111520279991831E-3</v>
      </c>
      <c r="AN33" s="34">
        <f>$H$28/'Fixed data'!$C$7</f>
        <v>-8.9111520279991831E-3</v>
      </c>
      <c r="AO33" s="34">
        <f>$H$28/'Fixed data'!$C$7</f>
        <v>-8.9111520279991831E-3</v>
      </c>
      <c r="AP33" s="34">
        <f>$H$28/'Fixed data'!$C$7</f>
        <v>-8.9111520279991831E-3</v>
      </c>
      <c r="AQ33" s="34">
        <f>$H$28/'Fixed data'!$C$7</f>
        <v>-8.9111520279991831E-3</v>
      </c>
      <c r="AR33" s="34">
        <f>$H$28/'Fixed data'!$C$7</f>
        <v>-8.9111520279991831E-3</v>
      </c>
      <c r="AS33" s="34">
        <f>$H$28/'Fixed data'!$C$7</f>
        <v>-8.9111520279991831E-3</v>
      </c>
      <c r="AT33" s="34">
        <f>$H$28/'Fixed data'!$C$7</f>
        <v>-8.9111520279991831E-3</v>
      </c>
      <c r="AU33" s="34">
        <f>$H$28/'Fixed data'!$C$7</f>
        <v>-8.9111520279991831E-3</v>
      </c>
      <c r="AV33" s="34">
        <f>$H$28/'Fixed data'!$C$7</f>
        <v>-8.9111520279991831E-3</v>
      </c>
      <c r="AW33" s="34">
        <f>$H$28/'Fixed data'!$C$7</f>
        <v>-8.9111520279991831E-3</v>
      </c>
      <c r="AX33" s="34">
        <f>$H$28/'Fixed data'!$C$7</f>
        <v>-8.9111520279991831E-3</v>
      </c>
      <c r="AY33" s="34">
        <f>$H$28/'Fixed data'!$C$7</f>
        <v>-8.9111520279991831E-3</v>
      </c>
      <c r="AZ33" s="34">
        <f>$H$28/'Fixed data'!$C$7</f>
        <v>-8.9111520279991831E-3</v>
      </c>
      <c r="BA33" s="34">
        <f>$H$28/'Fixed data'!$C$7</f>
        <v>-8.9111520279991831E-3</v>
      </c>
      <c r="BB33" s="34"/>
      <c r="BC33" s="34"/>
      <c r="BD33" s="34"/>
    </row>
    <row r="34" spans="1:57" ht="16.5" hidden="1" customHeight="1" outlineLevel="1" x14ac:dyDescent="0.35">
      <c r="A34" s="115"/>
      <c r="B34" s="9" t="s">
        <v>5</v>
      </c>
      <c r="C34" s="11" t="s">
        <v>57</v>
      </c>
      <c r="D34" s="9" t="s">
        <v>40</v>
      </c>
      <c r="F34" s="34"/>
      <c r="G34" s="34"/>
      <c r="H34" s="34"/>
      <c r="I34" s="34"/>
      <c r="J34" s="34">
        <f>$I$28/'Fixed data'!$C$7</f>
        <v>-9.5539602839030333E-3</v>
      </c>
      <c r="K34" s="34">
        <f>$I$28/'Fixed data'!$C$7</f>
        <v>-9.5539602839030333E-3</v>
      </c>
      <c r="L34" s="34">
        <f>$I$28/'Fixed data'!$C$7</f>
        <v>-9.5539602839030333E-3</v>
      </c>
      <c r="M34" s="34">
        <f>$I$28/'Fixed data'!$C$7</f>
        <v>-9.5539602839030333E-3</v>
      </c>
      <c r="N34" s="34">
        <f>$I$28/'Fixed data'!$C$7</f>
        <v>-9.5539602839030333E-3</v>
      </c>
      <c r="O34" s="34">
        <f>$I$28/'Fixed data'!$C$7</f>
        <v>-9.5539602839030333E-3</v>
      </c>
      <c r="P34" s="34">
        <f>$I$28/'Fixed data'!$C$7</f>
        <v>-9.5539602839030333E-3</v>
      </c>
      <c r="Q34" s="34">
        <f>$I$28/'Fixed data'!$C$7</f>
        <v>-9.5539602839030333E-3</v>
      </c>
      <c r="R34" s="34">
        <f>$I$28/'Fixed data'!$C$7</f>
        <v>-9.5539602839030333E-3</v>
      </c>
      <c r="S34" s="34">
        <f>$I$28/'Fixed data'!$C$7</f>
        <v>-9.5539602839030333E-3</v>
      </c>
      <c r="T34" s="34">
        <f>$I$28/'Fixed data'!$C$7</f>
        <v>-9.5539602839030333E-3</v>
      </c>
      <c r="U34" s="34">
        <f>$I$28/'Fixed data'!$C$7</f>
        <v>-9.5539602839030333E-3</v>
      </c>
      <c r="V34" s="34">
        <f>$I$28/'Fixed data'!$C$7</f>
        <v>-9.5539602839030333E-3</v>
      </c>
      <c r="W34" s="34">
        <f>$I$28/'Fixed data'!$C$7</f>
        <v>-9.5539602839030333E-3</v>
      </c>
      <c r="X34" s="34">
        <f>$I$28/'Fixed data'!$C$7</f>
        <v>-9.5539602839030333E-3</v>
      </c>
      <c r="Y34" s="34">
        <f>$I$28/'Fixed data'!$C$7</f>
        <v>-9.5539602839030333E-3</v>
      </c>
      <c r="Z34" s="34">
        <f>$I$28/'Fixed data'!$C$7</f>
        <v>-9.5539602839030333E-3</v>
      </c>
      <c r="AA34" s="34">
        <f>$I$28/'Fixed data'!$C$7</f>
        <v>-9.5539602839030333E-3</v>
      </c>
      <c r="AB34" s="34">
        <f>$I$28/'Fixed data'!$C$7</f>
        <v>-9.5539602839030333E-3</v>
      </c>
      <c r="AC34" s="34">
        <f>$I$28/'Fixed data'!$C$7</f>
        <v>-9.5539602839030333E-3</v>
      </c>
      <c r="AD34" s="34">
        <f>$I$28/'Fixed data'!$C$7</f>
        <v>-9.5539602839030333E-3</v>
      </c>
      <c r="AE34" s="34">
        <f>$I$28/'Fixed data'!$C$7</f>
        <v>-9.5539602839030333E-3</v>
      </c>
      <c r="AF34" s="34">
        <f>$I$28/'Fixed data'!$C$7</f>
        <v>-9.5539602839030333E-3</v>
      </c>
      <c r="AG34" s="34">
        <f>$I$28/'Fixed data'!$C$7</f>
        <v>-9.5539602839030333E-3</v>
      </c>
      <c r="AH34" s="34">
        <f>$I$28/'Fixed data'!$C$7</f>
        <v>-9.5539602839030333E-3</v>
      </c>
      <c r="AI34" s="34">
        <f>$I$28/'Fixed data'!$C$7</f>
        <v>-9.5539602839030333E-3</v>
      </c>
      <c r="AJ34" s="34">
        <f>$I$28/'Fixed data'!$C$7</f>
        <v>-9.5539602839030333E-3</v>
      </c>
      <c r="AK34" s="34">
        <f>$I$28/'Fixed data'!$C$7</f>
        <v>-9.5539602839030333E-3</v>
      </c>
      <c r="AL34" s="34">
        <f>$I$28/'Fixed data'!$C$7</f>
        <v>-9.5539602839030333E-3</v>
      </c>
      <c r="AM34" s="34">
        <f>$I$28/'Fixed data'!$C$7</f>
        <v>-9.5539602839030333E-3</v>
      </c>
      <c r="AN34" s="34">
        <f>$I$28/'Fixed data'!$C$7</f>
        <v>-9.5539602839030333E-3</v>
      </c>
      <c r="AO34" s="34">
        <f>$I$28/'Fixed data'!$C$7</f>
        <v>-9.5539602839030333E-3</v>
      </c>
      <c r="AP34" s="34">
        <f>$I$28/'Fixed data'!$C$7</f>
        <v>-9.5539602839030333E-3</v>
      </c>
      <c r="AQ34" s="34">
        <f>$I$28/'Fixed data'!$C$7</f>
        <v>-9.5539602839030333E-3</v>
      </c>
      <c r="AR34" s="34">
        <f>$I$28/'Fixed data'!$C$7</f>
        <v>-9.5539602839030333E-3</v>
      </c>
      <c r="AS34" s="34">
        <f>$I$28/'Fixed data'!$C$7</f>
        <v>-9.5539602839030333E-3</v>
      </c>
      <c r="AT34" s="34">
        <f>$I$28/'Fixed data'!$C$7</f>
        <v>-9.5539602839030333E-3</v>
      </c>
      <c r="AU34" s="34">
        <f>$I$28/'Fixed data'!$C$7</f>
        <v>-9.5539602839030333E-3</v>
      </c>
      <c r="AV34" s="34">
        <f>$I$28/'Fixed data'!$C$7</f>
        <v>-9.5539602839030333E-3</v>
      </c>
      <c r="AW34" s="34">
        <f>$I$28/'Fixed data'!$C$7</f>
        <v>-9.5539602839030333E-3</v>
      </c>
      <c r="AX34" s="34">
        <f>$I$28/'Fixed data'!$C$7</f>
        <v>-9.5539602839030333E-3</v>
      </c>
      <c r="AY34" s="34">
        <f>$I$28/'Fixed data'!$C$7</f>
        <v>-9.5539602839030333E-3</v>
      </c>
      <c r="AZ34" s="34">
        <f>$I$28/'Fixed data'!$C$7</f>
        <v>-9.5539602839030333E-3</v>
      </c>
      <c r="BA34" s="34">
        <f>$I$28/'Fixed data'!$C$7</f>
        <v>-9.5539602839030333E-3</v>
      </c>
      <c r="BB34" s="34">
        <f>$I$28/'Fixed data'!$C$7</f>
        <v>-9.5539602839030333E-3</v>
      </c>
      <c r="BC34" s="34"/>
      <c r="BD34" s="34"/>
    </row>
    <row r="35" spans="1:57" ht="16.5" hidden="1" customHeight="1" outlineLevel="1" x14ac:dyDescent="0.35">
      <c r="A35" s="115"/>
      <c r="B35" s="9" t="s">
        <v>6</v>
      </c>
      <c r="C35" s="11" t="s">
        <v>58</v>
      </c>
      <c r="D35" s="9" t="s">
        <v>40</v>
      </c>
      <c r="F35" s="34"/>
      <c r="G35" s="34"/>
      <c r="H35" s="34"/>
      <c r="I35" s="34"/>
      <c r="J35" s="34"/>
      <c r="K35" s="34">
        <f>$J$28/'Fixed data'!$C$7</f>
        <v>-9.3401746642047569E-3</v>
      </c>
      <c r="L35" s="34">
        <f>$J$28/'Fixed data'!$C$7</f>
        <v>-9.3401746642047569E-3</v>
      </c>
      <c r="M35" s="34">
        <f>$J$28/'Fixed data'!$C$7</f>
        <v>-9.3401746642047569E-3</v>
      </c>
      <c r="N35" s="34">
        <f>$J$28/'Fixed data'!$C$7</f>
        <v>-9.3401746642047569E-3</v>
      </c>
      <c r="O35" s="34">
        <f>$J$28/'Fixed data'!$C$7</f>
        <v>-9.3401746642047569E-3</v>
      </c>
      <c r="P35" s="34">
        <f>$J$28/'Fixed data'!$C$7</f>
        <v>-9.3401746642047569E-3</v>
      </c>
      <c r="Q35" s="34">
        <f>$J$28/'Fixed data'!$C$7</f>
        <v>-9.3401746642047569E-3</v>
      </c>
      <c r="R35" s="34">
        <f>$J$28/'Fixed data'!$C$7</f>
        <v>-9.3401746642047569E-3</v>
      </c>
      <c r="S35" s="34">
        <f>$J$28/'Fixed data'!$C$7</f>
        <v>-9.3401746642047569E-3</v>
      </c>
      <c r="T35" s="34">
        <f>$J$28/'Fixed data'!$C$7</f>
        <v>-9.3401746642047569E-3</v>
      </c>
      <c r="U35" s="34">
        <f>$J$28/'Fixed data'!$C$7</f>
        <v>-9.3401746642047569E-3</v>
      </c>
      <c r="V35" s="34">
        <f>$J$28/'Fixed data'!$C$7</f>
        <v>-9.3401746642047569E-3</v>
      </c>
      <c r="W35" s="34">
        <f>$J$28/'Fixed data'!$C$7</f>
        <v>-9.3401746642047569E-3</v>
      </c>
      <c r="X35" s="34">
        <f>$J$28/'Fixed data'!$C$7</f>
        <v>-9.3401746642047569E-3</v>
      </c>
      <c r="Y35" s="34">
        <f>$J$28/'Fixed data'!$C$7</f>
        <v>-9.3401746642047569E-3</v>
      </c>
      <c r="Z35" s="34">
        <f>$J$28/'Fixed data'!$C$7</f>
        <v>-9.3401746642047569E-3</v>
      </c>
      <c r="AA35" s="34">
        <f>$J$28/'Fixed data'!$C$7</f>
        <v>-9.3401746642047569E-3</v>
      </c>
      <c r="AB35" s="34">
        <f>$J$28/'Fixed data'!$C$7</f>
        <v>-9.3401746642047569E-3</v>
      </c>
      <c r="AC35" s="34">
        <f>$J$28/'Fixed data'!$C$7</f>
        <v>-9.3401746642047569E-3</v>
      </c>
      <c r="AD35" s="34">
        <f>$J$28/'Fixed data'!$C$7</f>
        <v>-9.3401746642047569E-3</v>
      </c>
      <c r="AE35" s="34">
        <f>$J$28/'Fixed data'!$C$7</f>
        <v>-9.3401746642047569E-3</v>
      </c>
      <c r="AF35" s="34">
        <f>$J$28/'Fixed data'!$C$7</f>
        <v>-9.3401746642047569E-3</v>
      </c>
      <c r="AG35" s="34">
        <f>$J$28/'Fixed data'!$C$7</f>
        <v>-9.3401746642047569E-3</v>
      </c>
      <c r="AH35" s="34">
        <f>$J$28/'Fixed data'!$C$7</f>
        <v>-9.3401746642047569E-3</v>
      </c>
      <c r="AI35" s="34">
        <f>$J$28/'Fixed data'!$C$7</f>
        <v>-9.3401746642047569E-3</v>
      </c>
      <c r="AJ35" s="34">
        <f>$J$28/'Fixed data'!$C$7</f>
        <v>-9.3401746642047569E-3</v>
      </c>
      <c r="AK35" s="34">
        <f>$J$28/'Fixed data'!$C$7</f>
        <v>-9.3401746642047569E-3</v>
      </c>
      <c r="AL35" s="34">
        <f>$J$28/'Fixed data'!$C$7</f>
        <v>-9.3401746642047569E-3</v>
      </c>
      <c r="AM35" s="34">
        <f>$J$28/'Fixed data'!$C$7</f>
        <v>-9.3401746642047569E-3</v>
      </c>
      <c r="AN35" s="34">
        <f>$J$28/'Fixed data'!$C$7</f>
        <v>-9.3401746642047569E-3</v>
      </c>
      <c r="AO35" s="34">
        <f>$J$28/'Fixed data'!$C$7</f>
        <v>-9.3401746642047569E-3</v>
      </c>
      <c r="AP35" s="34">
        <f>$J$28/'Fixed data'!$C$7</f>
        <v>-9.3401746642047569E-3</v>
      </c>
      <c r="AQ35" s="34">
        <f>$J$28/'Fixed data'!$C$7</f>
        <v>-9.3401746642047569E-3</v>
      </c>
      <c r="AR35" s="34">
        <f>$J$28/'Fixed data'!$C$7</f>
        <v>-9.3401746642047569E-3</v>
      </c>
      <c r="AS35" s="34">
        <f>$J$28/'Fixed data'!$C$7</f>
        <v>-9.3401746642047569E-3</v>
      </c>
      <c r="AT35" s="34">
        <f>$J$28/'Fixed data'!$C$7</f>
        <v>-9.3401746642047569E-3</v>
      </c>
      <c r="AU35" s="34">
        <f>$J$28/'Fixed data'!$C$7</f>
        <v>-9.3401746642047569E-3</v>
      </c>
      <c r="AV35" s="34">
        <f>$J$28/'Fixed data'!$C$7</f>
        <v>-9.3401746642047569E-3</v>
      </c>
      <c r="AW35" s="34">
        <f>$J$28/'Fixed data'!$C$7</f>
        <v>-9.3401746642047569E-3</v>
      </c>
      <c r="AX35" s="34">
        <f>$J$28/'Fixed data'!$C$7</f>
        <v>-9.3401746642047569E-3</v>
      </c>
      <c r="AY35" s="34">
        <f>$J$28/'Fixed data'!$C$7</f>
        <v>-9.3401746642047569E-3</v>
      </c>
      <c r="AZ35" s="34">
        <f>$J$28/'Fixed data'!$C$7</f>
        <v>-9.3401746642047569E-3</v>
      </c>
      <c r="BA35" s="34">
        <f>$J$28/'Fixed data'!$C$7</f>
        <v>-9.3401746642047569E-3</v>
      </c>
      <c r="BB35" s="34">
        <f>$J$28/'Fixed data'!$C$7</f>
        <v>-9.3401746642047569E-3</v>
      </c>
      <c r="BC35" s="34">
        <f>$J$28/'Fixed data'!$C$7</f>
        <v>-9.3401746642047569E-3</v>
      </c>
      <c r="BD35" s="34"/>
    </row>
    <row r="36" spans="1:57" ht="16.5" hidden="1" customHeight="1" outlineLevel="1" x14ac:dyDescent="0.35">
      <c r="A36" s="115"/>
      <c r="B36" s="9" t="s">
        <v>32</v>
      </c>
      <c r="C36" s="11" t="s">
        <v>59</v>
      </c>
      <c r="D36" s="9" t="s">
        <v>40</v>
      </c>
      <c r="F36" s="34"/>
      <c r="G36" s="34"/>
      <c r="H36" s="34"/>
      <c r="I36" s="34"/>
      <c r="J36" s="34"/>
      <c r="K36" s="34"/>
      <c r="L36" s="34">
        <f>$K$28/'Fixed data'!$C$7</f>
        <v>-9.0985976641481652E-3</v>
      </c>
      <c r="M36" s="34">
        <f>$K$28/'Fixed data'!$C$7</f>
        <v>-9.0985976641481652E-3</v>
      </c>
      <c r="N36" s="34">
        <f>$K$28/'Fixed data'!$C$7</f>
        <v>-9.0985976641481652E-3</v>
      </c>
      <c r="O36" s="34">
        <f>$K$28/'Fixed data'!$C$7</f>
        <v>-9.0985976641481652E-3</v>
      </c>
      <c r="P36" s="34">
        <f>$K$28/'Fixed data'!$C$7</f>
        <v>-9.0985976641481652E-3</v>
      </c>
      <c r="Q36" s="34">
        <f>$K$28/'Fixed data'!$C$7</f>
        <v>-9.0985976641481652E-3</v>
      </c>
      <c r="R36" s="34">
        <f>$K$28/'Fixed data'!$C$7</f>
        <v>-9.0985976641481652E-3</v>
      </c>
      <c r="S36" s="34">
        <f>$K$28/'Fixed data'!$C$7</f>
        <v>-9.0985976641481652E-3</v>
      </c>
      <c r="T36" s="34">
        <f>$K$28/'Fixed data'!$C$7</f>
        <v>-9.0985976641481652E-3</v>
      </c>
      <c r="U36" s="34">
        <f>$K$28/'Fixed data'!$C$7</f>
        <v>-9.0985976641481652E-3</v>
      </c>
      <c r="V36" s="34">
        <f>$K$28/'Fixed data'!$C$7</f>
        <v>-9.0985976641481652E-3</v>
      </c>
      <c r="W36" s="34">
        <f>$K$28/'Fixed data'!$C$7</f>
        <v>-9.0985976641481652E-3</v>
      </c>
      <c r="X36" s="34">
        <f>$K$28/'Fixed data'!$C$7</f>
        <v>-9.0985976641481652E-3</v>
      </c>
      <c r="Y36" s="34">
        <f>$K$28/'Fixed data'!$C$7</f>
        <v>-9.0985976641481652E-3</v>
      </c>
      <c r="Z36" s="34">
        <f>$K$28/'Fixed data'!$C$7</f>
        <v>-9.0985976641481652E-3</v>
      </c>
      <c r="AA36" s="34">
        <f>$K$28/'Fixed data'!$C$7</f>
        <v>-9.0985976641481652E-3</v>
      </c>
      <c r="AB36" s="34">
        <f>$K$28/'Fixed data'!$C$7</f>
        <v>-9.0985976641481652E-3</v>
      </c>
      <c r="AC36" s="34">
        <f>$K$28/'Fixed data'!$C$7</f>
        <v>-9.0985976641481652E-3</v>
      </c>
      <c r="AD36" s="34">
        <f>$K$28/'Fixed data'!$C$7</f>
        <v>-9.0985976641481652E-3</v>
      </c>
      <c r="AE36" s="34">
        <f>$K$28/'Fixed data'!$C$7</f>
        <v>-9.0985976641481652E-3</v>
      </c>
      <c r="AF36" s="34">
        <f>$K$28/'Fixed data'!$C$7</f>
        <v>-9.0985976641481652E-3</v>
      </c>
      <c r="AG36" s="34">
        <f>$K$28/'Fixed data'!$C$7</f>
        <v>-9.0985976641481652E-3</v>
      </c>
      <c r="AH36" s="34">
        <f>$K$28/'Fixed data'!$C$7</f>
        <v>-9.0985976641481652E-3</v>
      </c>
      <c r="AI36" s="34">
        <f>$K$28/'Fixed data'!$C$7</f>
        <v>-9.0985976641481652E-3</v>
      </c>
      <c r="AJ36" s="34">
        <f>$K$28/'Fixed data'!$C$7</f>
        <v>-9.0985976641481652E-3</v>
      </c>
      <c r="AK36" s="34">
        <f>$K$28/'Fixed data'!$C$7</f>
        <v>-9.0985976641481652E-3</v>
      </c>
      <c r="AL36" s="34">
        <f>$K$28/'Fixed data'!$C$7</f>
        <v>-9.0985976641481652E-3</v>
      </c>
      <c r="AM36" s="34">
        <f>$K$28/'Fixed data'!$C$7</f>
        <v>-9.0985976641481652E-3</v>
      </c>
      <c r="AN36" s="34">
        <f>$K$28/'Fixed data'!$C$7</f>
        <v>-9.0985976641481652E-3</v>
      </c>
      <c r="AO36" s="34">
        <f>$K$28/'Fixed data'!$C$7</f>
        <v>-9.0985976641481652E-3</v>
      </c>
      <c r="AP36" s="34">
        <f>$K$28/'Fixed data'!$C$7</f>
        <v>-9.0985976641481652E-3</v>
      </c>
      <c r="AQ36" s="34">
        <f>$K$28/'Fixed data'!$C$7</f>
        <v>-9.0985976641481652E-3</v>
      </c>
      <c r="AR36" s="34">
        <f>$K$28/'Fixed data'!$C$7</f>
        <v>-9.0985976641481652E-3</v>
      </c>
      <c r="AS36" s="34">
        <f>$K$28/'Fixed data'!$C$7</f>
        <v>-9.0985976641481652E-3</v>
      </c>
      <c r="AT36" s="34">
        <f>$K$28/'Fixed data'!$C$7</f>
        <v>-9.0985976641481652E-3</v>
      </c>
      <c r="AU36" s="34">
        <f>$K$28/'Fixed data'!$C$7</f>
        <v>-9.0985976641481652E-3</v>
      </c>
      <c r="AV36" s="34">
        <f>$K$28/'Fixed data'!$C$7</f>
        <v>-9.0985976641481652E-3</v>
      </c>
      <c r="AW36" s="34">
        <f>$K$28/'Fixed data'!$C$7</f>
        <v>-9.0985976641481652E-3</v>
      </c>
      <c r="AX36" s="34">
        <f>$K$28/'Fixed data'!$C$7</f>
        <v>-9.0985976641481652E-3</v>
      </c>
      <c r="AY36" s="34">
        <f>$K$28/'Fixed data'!$C$7</f>
        <v>-9.0985976641481652E-3</v>
      </c>
      <c r="AZ36" s="34">
        <f>$K$28/'Fixed data'!$C$7</f>
        <v>-9.0985976641481652E-3</v>
      </c>
      <c r="BA36" s="34">
        <f>$K$28/'Fixed data'!$C$7</f>
        <v>-9.0985976641481652E-3</v>
      </c>
      <c r="BB36" s="34">
        <f>$K$28/'Fixed data'!$C$7</f>
        <v>-9.0985976641481652E-3</v>
      </c>
      <c r="BC36" s="34">
        <f>$K$28/'Fixed data'!$C$7</f>
        <v>-9.0985976641481652E-3</v>
      </c>
      <c r="BD36" s="34">
        <f>$K$28/'Fixed data'!$C$7</f>
        <v>-9.0985976641481652E-3</v>
      </c>
    </row>
    <row r="37" spans="1:57" ht="16.5" hidden="1" customHeight="1" outlineLevel="1" x14ac:dyDescent="0.35">
      <c r="A37" s="115"/>
      <c r="B37" s="9" t="s">
        <v>33</v>
      </c>
      <c r="C37" s="11" t="s">
        <v>60</v>
      </c>
      <c r="D37" s="9" t="s">
        <v>40</v>
      </c>
      <c r="F37" s="34"/>
      <c r="G37" s="34"/>
      <c r="H37" s="34"/>
      <c r="I37" s="34"/>
      <c r="J37" s="34"/>
      <c r="K37" s="34"/>
      <c r="L37" s="34"/>
      <c r="M37" s="34">
        <f>$L$28/'Fixed data'!$C$7</f>
        <v>-8.8244708761474298E-3</v>
      </c>
      <c r="N37" s="34">
        <f>$L$28/'Fixed data'!$C$7</f>
        <v>-8.8244708761474298E-3</v>
      </c>
      <c r="O37" s="34">
        <f>$L$28/'Fixed data'!$C$7</f>
        <v>-8.8244708761474298E-3</v>
      </c>
      <c r="P37" s="34">
        <f>$L$28/'Fixed data'!$C$7</f>
        <v>-8.8244708761474298E-3</v>
      </c>
      <c r="Q37" s="34">
        <f>$L$28/'Fixed data'!$C$7</f>
        <v>-8.8244708761474298E-3</v>
      </c>
      <c r="R37" s="34">
        <f>$L$28/'Fixed data'!$C$7</f>
        <v>-8.8244708761474298E-3</v>
      </c>
      <c r="S37" s="34">
        <f>$L$28/'Fixed data'!$C$7</f>
        <v>-8.8244708761474298E-3</v>
      </c>
      <c r="T37" s="34">
        <f>$L$28/'Fixed data'!$C$7</f>
        <v>-8.8244708761474298E-3</v>
      </c>
      <c r="U37" s="34">
        <f>$L$28/'Fixed data'!$C$7</f>
        <v>-8.8244708761474298E-3</v>
      </c>
      <c r="V37" s="34">
        <f>$L$28/'Fixed data'!$C$7</f>
        <v>-8.8244708761474298E-3</v>
      </c>
      <c r="W37" s="34">
        <f>$L$28/'Fixed data'!$C$7</f>
        <v>-8.8244708761474298E-3</v>
      </c>
      <c r="X37" s="34">
        <f>$L$28/'Fixed data'!$C$7</f>
        <v>-8.8244708761474298E-3</v>
      </c>
      <c r="Y37" s="34">
        <f>$L$28/'Fixed data'!$C$7</f>
        <v>-8.8244708761474298E-3</v>
      </c>
      <c r="Z37" s="34">
        <f>$L$28/'Fixed data'!$C$7</f>
        <v>-8.8244708761474298E-3</v>
      </c>
      <c r="AA37" s="34">
        <f>$L$28/'Fixed data'!$C$7</f>
        <v>-8.8244708761474298E-3</v>
      </c>
      <c r="AB37" s="34">
        <f>$L$28/'Fixed data'!$C$7</f>
        <v>-8.8244708761474298E-3</v>
      </c>
      <c r="AC37" s="34">
        <f>$L$28/'Fixed data'!$C$7</f>
        <v>-8.8244708761474298E-3</v>
      </c>
      <c r="AD37" s="34">
        <f>$L$28/'Fixed data'!$C$7</f>
        <v>-8.8244708761474298E-3</v>
      </c>
      <c r="AE37" s="34">
        <f>$L$28/'Fixed data'!$C$7</f>
        <v>-8.8244708761474298E-3</v>
      </c>
      <c r="AF37" s="34">
        <f>$L$28/'Fixed data'!$C$7</f>
        <v>-8.8244708761474298E-3</v>
      </c>
      <c r="AG37" s="34">
        <f>$L$28/'Fixed data'!$C$7</f>
        <v>-8.8244708761474298E-3</v>
      </c>
      <c r="AH37" s="34">
        <f>$L$28/'Fixed data'!$C$7</f>
        <v>-8.8244708761474298E-3</v>
      </c>
      <c r="AI37" s="34">
        <f>$L$28/'Fixed data'!$C$7</f>
        <v>-8.8244708761474298E-3</v>
      </c>
      <c r="AJ37" s="34">
        <f>$L$28/'Fixed data'!$C$7</f>
        <v>-8.8244708761474298E-3</v>
      </c>
      <c r="AK37" s="34">
        <f>$L$28/'Fixed data'!$C$7</f>
        <v>-8.8244708761474298E-3</v>
      </c>
      <c r="AL37" s="34">
        <f>$L$28/'Fixed data'!$C$7</f>
        <v>-8.8244708761474298E-3</v>
      </c>
      <c r="AM37" s="34">
        <f>$L$28/'Fixed data'!$C$7</f>
        <v>-8.8244708761474298E-3</v>
      </c>
      <c r="AN37" s="34">
        <f>$L$28/'Fixed data'!$C$7</f>
        <v>-8.8244708761474298E-3</v>
      </c>
      <c r="AO37" s="34">
        <f>$L$28/'Fixed data'!$C$7</f>
        <v>-8.8244708761474298E-3</v>
      </c>
      <c r="AP37" s="34">
        <f>$L$28/'Fixed data'!$C$7</f>
        <v>-8.8244708761474298E-3</v>
      </c>
      <c r="AQ37" s="34">
        <f>$L$28/'Fixed data'!$C$7</f>
        <v>-8.8244708761474298E-3</v>
      </c>
      <c r="AR37" s="34">
        <f>$L$28/'Fixed data'!$C$7</f>
        <v>-8.8244708761474298E-3</v>
      </c>
      <c r="AS37" s="34">
        <f>$L$28/'Fixed data'!$C$7</f>
        <v>-8.8244708761474298E-3</v>
      </c>
      <c r="AT37" s="34">
        <f>$L$28/'Fixed data'!$C$7</f>
        <v>-8.8244708761474298E-3</v>
      </c>
      <c r="AU37" s="34">
        <f>$L$28/'Fixed data'!$C$7</f>
        <v>-8.8244708761474298E-3</v>
      </c>
      <c r="AV37" s="34">
        <f>$L$28/'Fixed data'!$C$7</f>
        <v>-8.8244708761474298E-3</v>
      </c>
      <c r="AW37" s="34">
        <f>$L$28/'Fixed data'!$C$7</f>
        <v>-8.8244708761474298E-3</v>
      </c>
      <c r="AX37" s="34">
        <f>$L$28/'Fixed data'!$C$7</f>
        <v>-8.8244708761474298E-3</v>
      </c>
      <c r="AY37" s="34">
        <f>$L$28/'Fixed data'!$C$7</f>
        <v>-8.8244708761474298E-3</v>
      </c>
      <c r="AZ37" s="34">
        <f>$L$28/'Fixed data'!$C$7</f>
        <v>-8.8244708761474298E-3</v>
      </c>
      <c r="BA37" s="34">
        <f>$L$28/'Fixed data'!$C$7</f>
        <v>-8.8244708761474298E-3</v>
      </c>
      <c r="BB37" s="34">
        <f>$L$28/'Fixed data'!$C$7</f>
        <v>-8.8244708761474298E-3</v>
      </c>
      <c r="BC37" s="34">
        <f>$L$28/'Fixed data'!$C$7</f>
        <v>-8.8244708761474298E-3</v>
      </c>
      <c r="BD37" s="34">
        <f>$L$28/'Fixed data'!$C$7</f>
        <v>-8.8244708761474298E-3</v>
      </c>
    </row>
    <row r="38" spans="1:57" ht="16.5" hidden="1" customHeight="1" outlineLevel="1" x14ac:dyDescent="0.35">
      <c r="A38" s="115"/>
      <c r="B38" s="9" t="s">
        <v>109</v>
      </c>
      <c r="C38" s="11" t="s">
        <v>131</v>
      </c>
      <c r="D38" s="9" t="s">
        <v>40</v>
      </c>
      <c r="F38" s="34"/>
      <c r="G38" s="34"/>
      <c r="H38" s="34"/>
      <c r="I38" s="34"/>
      <c r="J38" s="34"/>
      <c r="K38" s="34"/>
      <c r="L38" s="34"/>
      <c r="M38" s="34"/>
      <c r="N38" s="34">
        <f>$M$28/'Fixed data'!$C$7</f>
        <v>8.9010175058193343E-4</v>
      </c>
      <c r="O38" s="34">
        <f>$M$28/'Fixed data'!$C$7</f>
        <v>8.9010175058193343E-4</v>
      </c>
      <c r="P38" s="34">
        <f>$M$28/'Fixed data'!$C$7</f>
        <v>8.9010175058193343E-4</v>
      </c>
      <c r="Q38" s="34">
        <f>$M$28/'Fixed data'!$C$7</f>
        <v>8.9010175058193343E-4</v>
      </c>
      <c r="R38" s="34">
        <f>$M$28/'Fixed data'!$C$7</f>
        <v>8.9010175058193343E-4</v>
      </c>
      <c r="S38" s="34">
        <f>$M$28/'Fixed data'!$C$7</f>
        <v>8.9010175058193343E-4</v>
      </c>
      <c r="T38" s="34">
        <f>$M$28/'Fixed data'!$C$7</f>
        <v>8.9010175058193343E-4</v>
      </c>
      <c r="U38" s="34">
        <f>$M$28/'Fixed data'!$C$7</f>
        <v>8.9010175058193343E-4</v>
      </c>
      <c r="V38" s="34">
        <f>$M$28/'Fixed data'!$C$7</f>
        <v>8.9010175058193343E-4</v>
      </c>
      <c r="W38" s="34">
        <f>$M$28/'Fixed data'!$C$7</f>
        <v>8.9010175058193343E-4</v>
      </c>
      <c r="X38" s="34">
        <f>$M$28/'Fixed data'!$C$7</f>
        <v>8.9010175058193343E-4</v>
      </c>
      <c r="Y38" s="34">
        <f>$M$28/'Fixed data'!$C$7</f>
        <v>8.9010175058193343E-4</v>
      </c>
      <c r="Z38" s="34">
        <f>$M$28/'Fixed data'!$C$7</f>
        <v>8.9010175058193343E-4</v>
      </c>
      <c r="AA38" s="34">
        <f>$M$28/'Fixed data'!$C$7</f>
        <v>8.9010175058193343E-4</v>
      </c>
      <c r="AB38" s="34">
        <f>$M$28/'Fixed data'!$C$7</f>
        <v>8.9010175058193343E-4</v>
      </c>
      <c r="AC38" s="34">
        <f>$M$28/'Fixed data'!$C$7</f>
        <v>8.9010175058193343E-4</v>
      </c>
      <c r="AD38" s="34">
        <f>$M$28/'Fixed data'!$C$7</f>
        <v>8.9010175058193343E-4</v>
      </c>
      <c r="AE38" s="34">
        <f>$M$28/'Fixed data'!$C$7</f>
        <v>8.9010175058193343E-4</v>
      </c>
      <c r="AF38" s="34">
        <f>$M$28/'Fixed data'!$C$7</f>
        <v>8.9010175058193343E-4</v>
      </c>
      <c r="AG38" s="34">
        <f>$M$28/'Fixed data'!$C$7</f>
        <v>8.9010175058193343E-4</v>
      </c>
      <c r="AH38" s="34">
        <f>$M$28/'Fixed data'!$C$7</f>
        <v>8.9010175058193343E-4</v>
      </c>
      <c r="AI38" s="34">
        <f>$M$28/'Fixed data'!$C$7</f>
        <v>8.9010175058193343E-4</v>
      </c>
      <c r="AJ38" s="34">
        <f>$M$28/'Fixed data'!$C$7</f>
        <v>8.9010175058193343E-4</v>
      </c>
      <c r="AK38" s="34">
        <f>$M$28/'Fixed data'!$C$7</f>
        <v>8.9010175058193343E-4</v>
      </c>
      <c r="AL38" s="34">
        <f>$M$28/'Fixed data'!$C$7</f>
        <v>8.9010175058193343E-4</v>
      </c>
      <c r="AM38" s="34">
        <f>$M$28/'Fixed data'!$C$7</f>
        <v>8.9010175058193343E-4</v>
      </c>
      <c r="AN38" s="34">
        <f>$M$28/'Fixed data'!$C$7</f>
        <v>8.9010175058193343E-4</v>
      </c>
      <c r="AO38" s="34">
        <f>$M$28/'Fixed data'!$C$7</f>
        <v>8.9010175058193343E-4</v>
      </c>
      <c r="AP38" s="34">
        <f>$M$28/'Fixed data'!$C$7</f>
        <v>8.9010175058193343E-4</v>
      </c>
      <c r="AQ38" s="34">
        <f>$M$28/'Fixed data'!$C$7</f>
        <v>8.9010175058193343E-4</v>
      </c>
      <c r="AR38" s="34">
        <f>$M$28/'Fixed data'!$C$7</f>
        <v>8.9010175058193343E-4</v>
      </c>
      <c r="AS38" s="34">
        <f>$M$28/'Fixed data'!$C$7</f>
        <v>8.9010175058193343E-4</v>
      </c>
      <c r="AT38" s="34">
        <f>$M$28/'Fixed data'!$C$7</f>
        <v>8.9010175058193343E-4</v>
      </c>
      <c r="AU38" s="34">
        <f>$M$28/'Fixed data'!$C$7</f>
        <v>8.9010175058193343E-4</v>
      </c>
      <c r="AV38" s="34">
        <f>$M$28/'Fixed data'!$C$7</f>
        <v>8.9010175058193343E-4</v>
      </c>
      <c r="AW38" s="34">
        <f>$M$28/'Fixed data'!$C$7</f>
        <v>8.9010175058193343E-4</v>
      </c>
      <c r="AX38" s="34">
        <f>$M$28/'Fixed data'!$C$7</f>
        <v>8.9010175058193343E-4</v>
      </c>
      <c r="AY38" s="34">
        <f>$M$28/'Fixed data'!$C$7</f>
        <v>8.9010175058193343E-4</v>
      </c>
      <c r="AZ38" s="34">
        <f>$M$28/'Fixed data'!$C$7</f>
        <v>8.9010175058193343E-4</v>
      </c>
      <c r="BA38" s="34">
        <f>$M$28/'Fixed data'!$C$7</f>
        <v>8.9010175058193343E-4</v>
      </c>
      <c r="BB38" s="34">
        <f>$M$28/'Fixed data'!$C$7</f>
        <v>8.9010175058193343E-4</v>
      </c>
      <c r="BC38" s="34">
        <f>$M$28/'Fixed data'!$C$7</f>
        <v>8.9010175058193343E-4</v>
      </c>
      <c r="BD38" s="34">
        <f>$M$28/'Fixed data'!$C$7</f>
        <v>8.9010175058193343E-4</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1.0000107936198089E-3</v>
      </c>
      <c r="P39" s="34">
        <f>$N$28/'Fixed data'!$C$7</f>
        <v>1.0000107936198089E-3</v>
      </c>
      <c r="Q39" s="34">
        <f>$N$28/'Fixed data'!$C$7</f>
        <v>1.0000107936198089E-3</v>
      </c>
      <c r="R39" s="34">
        <f>$N$28/'Fixed data'!$C$7</f>
        <v>1.0000107936198089E-3</v>
      </c>
      <c r="S39" s="34">
        <f>$N$28/'Fixed data'!$C$7</f>
        <v>1.0000107936198089E-3</v>
      </c>
      <c r="T39" s="34">
        <f>$N$28/'Fixed data'!$C$7</f>
        <v>1.0000107936198089E-3</v>
      </c>
      <c r="U39" s="34">
        <f>$N$28/'Fixed data'!$C$7</f>
        <v>1.0000107936198089E-3</v>
      </c>
      <c r="V39" s="34">
        <f>$N$28/'Fixed data'!$C$7</f>
        <v>1.0000107936198089E-3</v>
      </c>
      <c r="W39" s="34">
        <f>$N$28/'Fixed data'!$C$7</f>
        <v>1.0000107936198089E-3</v>
      </c>
      <c r="X39" s="34">
        <f>$N$28/'Fixed data'!$C$7</f>
        <v>1.0000107936198089E-3</v>
      </c>
      <c r="Y39" s="34">
        <f>$N$28/'Fixed data'!$C$7</f>
        <v>1.0000107936198089E-3</v>
      </c>
      <c r="Z39" s="34">
        <f>$N$28/'Fixed data'!$C$7</f>
        <v>1.0000107936198089E-3</v>
      </c>
      <c r="AA39" s="34">
        <f>$N$28/'Fixed data'!$C$7</f>
        <v>1.0000107936198089E-3</v>
      </c>
      <c r="AB39" s="34">
        <f>$N$28/'Fixed data'!$C$7</f>
        <v>1.0000107936198089E-3</v>
      </c>
      <c r="AC39" s="34">
        <f>$N$28/'Fixed data'!$C$7</f>
        <v>1.0000107936198089E-3</v>
      </c>
      <c r="AD39" s="34">
        <f>$N$28/'Fixed data'!$C$7</f>
        <v>1.0000107936198089E-3</v>
      </c>
      <c r="AE39" s="34">
        <f>$N$28/'Fixed data'!$C$7</f>
        <v>1.0000107936198089E-3</v>
      </c>
      <c r="AF39" s="34">
        <f>$N$28/'Fixed data'!$C$7</f>
        <v>1.0000107936198089E-3</v>
      </c>
      <c r="AG39" s="34">
        <f>$N$28/'Fixed data'!$C$7</f>
        <v>1.0000107936198089E-3</v>
      </c>
      <c r="AH39" s="34">
        <f>$N$28/'Fixed data'!$C$7</f>
        <v>1.0000107936198089E-3</v>
      </c>
      <c r="AI39" s="34">
        <f>$N$28/'Fixed data'!$C$7</f>
        <v>1.0000107936198089E-3</v>
      </c>
      <c r="AJ39" s="34">
        <f>$N$28/'Fixed data'!$C$7</f>
        <v>1.0000107936198089E-3</v>
      </c>
      <c r="AK39" s="34">
        <f>$N$28/'Fixed data'!$C$7</f>
        <v>1.0000107936198089E-3</v>
      </c>
      <c r="AL39" s="34">
        <f>$N$28/'Fixed data'!$C$7</f>
        <v>1.0000107936198089E-3</v>
      </c>
      <c r="AM39" s="34">
        <f>$N$28/'Fixed data'!$C$7</f>
        <v>1.0000107936198089E-3</v>
      </c>
      <c r="AN39" s="34">
        <f>$N$28/'Fixed data'!$C$7</f>
        <v>1.0000107936198089E-3</v>
      </c>
      <c r="AO39" s="34">
        <f>$N$28/'Fixed data'!$C$7</f>
        <v>1.0000107936198089E-3</v>
      </c>
      <c r="AP39" s="34">
        <f>$N$28/'Fixed data'!$C$7</f>
        <v>1.0000107936198089E-3</v>
      </c>
      <c r="AQ39" s="34">
        <f>$N$28/'Fixed data'!$C$7</f>
        <v>1.0000107936198089E-3</v>
      </c>
      <c r="AR39" s="34">
        <f>$N$28/'Fixed data'!$C$7</f>
        <v>1.0000107936198089E-3</v>
      </c>
      <c r="AS39" s="34">
        <f>$N$28/'Fixed data'!$C$7</f>
        <v>1.0000107936198089E-3</v>
      </c>
      <c r="AT39" s="34">
        <f>$N$28/'Fixed data'!$C$7</f>
        <v>1.0000107936198089E-3</v>
      </c>
      <c r="AU39" s="34">
        <f>$N$28/'Fixed data'!$C$7</f>
        <v>1.0000107936198089E-3</v>
      </c>
      <c r="AV39" s="34">
        <f>$N$28/'Fixed data'!$C$7</f>
        <v>1.0000107936198089E-3</v>
      </c>
      <c r="AW39" s="34">
        <f>$N$28/'Fixed data'!$C$7</f>
        <v>1.0000107936198089E-3</v>
      </c>
      <c r="AX39" s="34">
        <f>$N$28/'Fixed data'!$C$7</f>
        <v>1.0000107936198089E-3</v>
      </c>
      <c r="AY39" s="34">
        <f>$N$28/'Fixed data'!$C$7</f>
        <v>1.0000107936198089E-3</v>
      </c>
      <c r="AZ39" s="34">
        <f>$N$28/'Fixed data'!$C$7</f>
        <v>1.0000107936198089E-3</v>
      </c>
      <c r="BA39" s="34">
        <f>$N$28/'Fixed data'!$C$7</f>
        <v>1.0000107936198089E-3</v>
      </c>
      <c r="BB39" s="34">
        <f>$N$28/'Fixed data'!$C$7</f>
        <v>1.0000107936198089E-3</v>
      </c>
      <c r="BC39" s="34">
        <f>$N$28/'Fixed data'!$C$7</f>
        <v>1.0000107936198089E-3</v>
      </c>
      <c r="BD39" s="34">
        <f>$N$28/'Fixed data'!$C$7</f>
        <v>1.0000107936198089E-3</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1.1173633439611958E-3</v>
      </c>
      <c r="Q40" s="34">
        <f>$O$28/'Fixed data'!$C$7</f>
        <v>1.1173633439611958E-3</v>
      </c>
      <c r="R40" s="34">
        <f>$O$28/'Fixed data'!$C$7</f>
        <v>1.1173633439611958E-3</v>
      </c>
      <c r="S40" s="34">
        <f>$O$28/'Fixed data'!$C$7</f>
        <v>1.1173633439611958E-3</v>
      </c>
      <c r="T40" s="34">
        <f>$O$28/'Fixed data'!$C$7</f>
        <v>1.1173633439611958E-3</v>
      </c>
      <c r="U40" s="34">
        <f>$O$28/'Fixed data'!$C$7</f>
        <v>1.1173633439611958E-3</v>
      </c>
      <c r="V40" s="34">
        <f>$O$28/'Fixed data'!$C$7</f>
        <v>1.1173633439611958E-3</v>
      </c>
      <c r="W40" s="34">
        <f>$O$28/'Fixed data'!$C$7</f>
        <v>1.1173633439611958E-3</v>
      </c>
      <c r="X40" s="34">
        <f>$O$28/'Fixed data'!$C$7</f>
        <v>1.1173633439611958E-3</v>
      </c>
      <c r="Y40" s="34">
        <f>$O$28/'Fixed data'!$C$7</f>
        <v>1.1173633439611958E-3</v>
      </c>
      <c r="Z40" s="34">
        <f>$O$28/'Fixed data'!$C$7</f>
        <v>1.1173633439611958E-3</v>
      </c>
      <c r="AA40" s="34">
        <f>$O$28/'Fixed data'!$C$7</f>
        <v>1.1173633439611958E-3</v>
      </c>
      <c r="AB40" s="34">
        <f>$O$28/'Fixed data'!$C$7</f>
        <v>1.1173633439611958E-3</v>
      </c>
      <c r="AC40" s="34">
        <f>$O$28/'Fixed data'!$C$7</f>
        <v>1.1173633439611958E-3</v>
      </c>
      <c r="AD40" s="34">
        <f>$O$28/'Fixed data'!$C$7</f>
        <v>1.1173633439611958E-3</v>
      </c>
      <c r="AE40" s="34">
        <f>$O$28/'Fixed data'!$C$7</f>
        <v>1.1173633439611958E-3</v>
      </c>
      <c r="AF40" s="34">
        <f>$O$28/'Fixed data'!$C$7</f>
        <v>1.1173633439611958E-3</v>
      </c>
      <c r="AG40" s="34">
        <f>$O$28/'Fixed data'!$C$7</f>
        <v>1.1173633439611958E-3</v>
      </c>
      <c r="AH40" s="34">
        <f>$O$28/'Fixed data'!$C$7</f>
        <v>1.1173633439611958E-3</v>
      </c>
      <c r="AI40" s="34">
        <f>$O$28/'Fixed data'!$C$7</f>
        <v>1.1173633439611958E-3</v>
      </c>
      <c r="AJ40" s="34">
        <f>$O$28/'Fixed data'!$C$7</f>
        <v>1.1173633439611958E-3</v>
      </c>
      <c r="AK40" s="34">
        <f>$O$28/'Fixed data'!$C$7</f>
        <v>1.1173633439611958E-3</v>
      </c>
      <c r="AL40" s="34">
        <f>$O$28/'Fixed data'!$C$7</f>
        <v>1.1173633439611958E-3</v>
      </c>
      <c r="AM40" s="34">
        <f>$O$28/'Fixed data'!$C$7</f>
        <v>1.1173633439611958E-3</v>
      </c>
      <c r="AN40" s="34">
        <f>$O$28/'Fixed data'!$C$7</f>
        <v>1.1173633439611958E-3</v>
      </c>
      <c r="AO40" s="34">
        <f>$O$28/'Fixed data'!$C$7</f>
        <v>1.1173633439611958E-3</v>
      </c>
      <c r="AP40" s="34">
        <f>$O$28/'Fixed data'!$C$7</f>
        <v>1.1173633439611958E-3</v>
      </c>
      <c r="AQ40" s="34">
        <f>$O$28/'Fixed data'!$C$7</f>
        <v>1.1173633439611958E-3</v>
      </c>
      <c r="AR40" s="34">
        <f>$O$28/'Fixed data'!$C$7</f>
        <v>1.1173633439611958E-3</v>
      </c>
      <c r="AS40" s="34">
        <f>$O$28/'Fixed data'!$C$7</f>
        <v>1.1173633439611958E-3</v>
      </c>
      <c r="AT40" s="34">
        <f>$O$28/'Fixed data'!$C$7</f>
        <v>1.1173633439611958E-3</v>
      </c>
      <c r="AU40" s="34">
        <f>$O$28/'Fixed data'!$C$7</f>
        <v>1.1173633439611958E-3</v>
      </c>
      <c r="AV40" s="34">
        <f>$O$28/'Fixed data'!$C$7</f>
        <v>1.1173633439611958E-3</v>
      </c>
      <c r="AW40" s="34">
        <f>$O$28/'Fixed data'!$C$7</f>
        <v>1.1173633439611958E-3</v>
      </c>
      <c r="AX40" s="34">
        <f>$O$28/'Fixed data'!$C$7</f>
        <v>1.1173633439611958E-3</v>
      </c>
      <c r="AY40" s="34">
        <f>$O$28/'Fixed data'!$C$7</f>
        <v>1.1173633439611958E-3</v>
      </c>
      <c r="AZ40" s="34">
        <f>$O$28/'Fixed data'!$C$7</f>
        <v>1.1173633439611958E-3</v>
      </c>
      <c r="BA40" s="34">
        <f>$O$28/'Fixed data'!$C$7</f>
        <v>1.1173633439611958E-3</v>
      </c>
      <c r="BB40" s="34">
        <f>$O$28/'Fixed data'!$C$7</f>
        <v>1.1173633439611958E-3</v>
      </c>
      <c r="BC40" s="34">
        <f>$O$28/'Fixed data'!$C$7</f>
        <v>1.1173633439611958E-3</v>
      </c>
      <c r="BD40" s="34">
        <f>$O$28/'Fixed data'!$C$7</f>
        <v>1.1173633439611958E-3</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1.2424060983701514E-3</v>
      </c>
      <c r="R41" s="34">
        <f>$P$28/'Fixed data'!$C$7</f>
        <v>1.2424060983701514E-3</v>
      </c>
      <c r="S41" s="34">
        <f>$P$28/'Fixed data'!$C$7</f>
        <v>1.2424060983701514E-3</v>
      </c>
      <c r="T41" s="34">
        <f>$P$28/'Fixed data'!$C$7</f>
        <v>1.2424060983701514E-3</v>
      </c>
      <c r="U41" s="34">
        <f>$P$28/'Fixed data'!$C$7</f>
        <v>1.2424060983701514E-3</v>
      </c>
      <c r="V41" s="34">
        <f>$P$28/'Fixed data'!$C$7</f>
        <v>1.2424060983701514E-3</v>
      </c>
      <c r="W41" s="34">
        <f>$P$28/'Fixed data'!$C$7</f>
        <v>1.2424060983701514E-3</v>
      </c>
      <c r="X41" s="34">
        <f>$P$28/'Fixed data'!$C$7</f>
        <v>1.2424060983701514E-3</v>
      </c>
      <c r="Y41" s="34">
        <f>$P$28/'Fixed data'!$C$7</f>
        <v>1.2424060983701514E-3</v>
      </c>
      <c r="Z41" s="34">
        <f>$P$28/'Fixed data'!$C$7</f>
        <v>1.2424060983701514E-3</v>
      </c>
      <c r="AA41" s="34">
        <f>$P$28/'Fixed data'!$C$7</f>
        <v>1.2424060983701514E-3</v>
      </c>
      <c r="AB41" s="34">
        <f>$P$28/'Fixed data'!$C$7</f>
        <v>1.2424060983701514E-3</v>
      </c>
      <c r="AC41" s="34">
        <f>$P$28/'Fixed data'!$C$7</f>
        <v>1.2424060983701514E-3</v>
      </c>
      <c r="AD41" s="34">
        <f>$P$28/'Fixed data'!$C$7</f>
        <v>1.2424060983701514E-3</v>
      </c>
      <c r="AE41" s="34">
        <f>$P$28/'Fixed data'!$C$7</f>
        <v>1.2424060983701514E-3</v>
      </c>
      <c r="AF41" s="34">
        <f>$P$28/'Fixed data'!$C$7</f>
        <v>1.2424060983701514E-3</v>
      </c>
      <c r="AG41" s="34">
        <f>$P$28/'Fixed data'!$C$7</f>
        <v>1.2424060983701514E-3</v>
      </c>
      <c r="AH41" s="34">
        <f>$P$28/'Fixed data'!$C$7</f>
        <v>1.2424060983701514E-3</v>
      </c>
      <c r="AI41" s="34">
        <f>$P$28/'Fixed data'!$C$7</f>
        <v>1.2424060983701514E-3</v>
      </c>
      <c r="AJ41" s="34">
        <f>$P$28/'Fixed data'!$C$7</f>
        <v>1.2424060983701514E-3</v>
      </c>
      <c r="AK41" s="34">
        <f>$P$28/'Fixed data'!$C$7</f>
        <v>1.2424060983701514E-3</v>
      </c>
      <c r="AL41" s="34">
        <f>$P$28/'Fixed data'!$C$7</f>
        <v>1.2424060983701514E-3</v>
      </c>
      <c r="AM41" s="34">
        <f>$P$28/'Fixed data'!$C$7</f>
        <v>1.2424060983701514E-3</v>
      </c>
      <c r="AN41" s="34">
        <f>$P$28/'Fixed data'!$C$7</f>
        <v>1.2424060983701514E-3</v>
      </c>
      <c r="AO41" s="34">
        <f>$P$28/'Fixed data'!$C$7</f>
        <v>1.2424060983701514E-3</v>
      </c>
      <c r="AP41" s="34">
        <f>$P$28/'Fixed data'!$C$7</f>
        <v>1.2424060983701514E-3</v>
      </c>
      <c r="AQ41" s="34">
        <f>$P$28/'Fixed data'!$C$7</f>
        <v>1.2424060983701514E-3</v>
      </c>
      <c r="AR41" s="34">
        <f>$P$28/'Fixed data'!$C$7</f>
        <v>1.2424060983701514E-3</v>
      </c>
      <c r="AS41" s="34">
        <f>$P$28/'Fixed data'!$C$7</f>
        <v>1.2424060983701514E-3</v>
      </c>
      <c r="AT41" s="34">
        <f>$P$28/'Fixed data'!$C$7</f>
        <v>1.2424060983701514E-3</v>
      </c>
      <c r="AU41" s="34">
        <f>$P$28/'Fixed data'!$C$7</f>
        <v>1.2424060983701514E-3</v>
      </c>
      <c r="AV41" s="34">
        <f>$P$28/'Fixed data'!$C$7</f>
        <v>1.2424060983701514E-3</v>
      </c>
      <c r="AW41" s="34">
        <f>$P$28/'Fixed data'!$C$7</f>
        <v>1.2424060983701514E-3</v>
      </c>
      <c r="AX41" s="34">
        <f>$P$28/'Fixed data'!$C$7</f>
        <v>1.2424060983701514E-3</v>
      </c>
      <c r="AY41" s="34">
        <f>$P$28/'Fixed data'!$C$7</f>
        <v>1.2424060983701514E-3</v>
      </c>
      <c r="AZ41" s="34">
        <f>$P$28/'Fixed data'!$C$7</f>
        <v>1.2424060983701514E-3</v>
      </c>
      <c r="BA41" s="34">
        <f>$P$28/'Fixed data'!$C$7</f>
        <v>1.2424060983701514E-3</v>
      </c>
      <c r="BB41" s="34">
        <f>$P$28/'Fixed data'!$C$7</f>
        <v>1.2424060983701514E-3</v>
      </c>
      <c r="BC41" s="34">
        <f>$P$28/'Fixed data'!$C$7</f>
        <v>1.2424060983701514E-3</v>
      </c>
      <c r="BD41" s="34">
        <f>$P$28/'Fixed data'!$C$7</f>
        <v>1.2424060983701514E-3</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1.3753860450410203E-3</v>
      </c>
      <c r="S42" s="34">
        <f>$Q$28/'Fixed data'!$C$7</f>
        <v>1.3753860450410203E-3</v>
      </c>
      <c r="T42" s="34">
        <f>$Q$28/'Fixed data'!$C$7</f>
        <v>1.3753860450410203E-3</v>
      </c>
      <c r="U42" s="34">
        <f>$Q$28/'Fixed data'!$C$7</f>
        <v>1.3753860450410203E-3</v>
      </c>
      <c r="V42" s="34">
        <f>$Q$28/'Fixed data'!$C$7</f>
        <v>1.3753860450410203E-3</v>
      </c>
      <c r="W42" s="34">
        <f>$Q$28/'Fixed data'!$C$7</f>
        <v>1.3753860450410203E-3</v>
      </c>
      <c r="X42" s="34">
        <f>$Q$28/'Fixed data'!$C$7</f>
        <v>1.3753860450410203E-3</v>
      </c>
      <c r="Y42" s="34">
        <f>$Q$28/'Fixed data'!$C$7</f>
        <v>1.3753860450410203E-3</v>
      </c>
      <c r="Z42" s="34">
        <f>$Q$28/'Fixed data'!$C$7</f>
        <v>1.3753860450410203E-3</v>
      </c>
      <c r="AA42" s="34">
        <f>$Q$28/'Fixed data'!$C$7</f>
        <v>1.3753860450410203E-3</v>
      </c>
      <c r="AB42" s="34">
        <f>$Q$28/'Fixed data'!$C$7</f>
        <v>1.3753860450410203E-3</v>
      </c>
      <c r="AC42" s="34">
        <f>$Q$28/'Fixed data'!$C$7</f>
        <v>1.3753860450410203E-3</v>
      </c>
      <c r="AD42" s="34">
        <f>$Q$28/'Fixed data'!$C$7</f>
        <v>1.3753860450410203E-3</v>
      </c>
      <c r="AE42" s="34">
        <f>$Q$28/'Fixed data'!$C$7</f>
        <v>1.3753860450410203E-3</v>
      </c>
      <c r="AF42" s="34">
        <f>$Q$28/'Fixed data'!$C$7</f>
        <v>1.3753860450410203E-3</v>
      </c>
      <c r="AG42" s="34">
        <f>$Q$28/'Fixed data'!$C$7</f>
        <v>1.3753860450410203E-3</v>
      </c>
      <c r="AH42" s="34">
        <f>$Q$28/'Fixed data'!$C$7</f>
        <v>1.3753860450410203E-3</v>
      </c>
      <c r="AI42" s="34">
        <f>$Q$28/'Fixed data'!$C$7</f>
        <v>1.3753860450410203E-3</v>
      </c>
      <c r="AJ42" s="34">
        <f>$Q$28/'Fixed data'!$C$7</f>
        <v>1.3753860450410203E-3</v>
      </c>
      <c r="AK42" s="34">
        <f>$Q$28/'Fixed data'!$C$7</f>
        <v>1.3753860450410203E-3</v>
      </c>
      <c r="AL42" s="34">
        <f>$Q$28/'Fixed data'!$C$7</f>
        <v>1.3753860450410203E-3</v>
      </c>
      <c r="AM42" s="34">
        <f>$Q$28/'Fixed data'!$C$7</f>
        <v>1.3753860450410203E-3</v>
      </c>
      <c r="AN42" s="34">
        <f>$Q$28/'Fixed data'!$C$7</f>
        <v>1.3753860450410203E-3</v>
      </c>
      <c r="AO42" s="34">
        <f>$Q$28/'Fixed data'!$C$7</f>
        <v>1.3753860450410203E-3</v>
      </c>
      <c r="AP42" s="34">
        <f>$Q$28/'Fixed data'!$C$7</f>
        <v>1.3753860450410203E-3</v>
      </c>
      <c r="AQ42" s="34">
        <f>$Q$28/'Fixed data'!$C$7</f>
        <v>1.3753860450410203E-3</v>
      </c>
      <c r="AR42" s="34">
        <f>$Q$28/'Fixed data'!$C$7</f>
        <v>1.3753860450410203E-3</v>
      </c>
      <c r="AS42" s="34">
        <f>$Q$28/'Fixed data'!$C$7</f>
        <v>1.3753860450410203E-3</v>
      </c>
      <c r="AT42" s="34">
        <f>$Q$28/'Fixed data'!$C$7</f>
        <v>1.3753860450410203E-3</v>
      </c>
      <c r="AU42" s="34">
        <f>$Q$28/'Fixed data'!$C$7</f>
        <v>1.3753860450410203E-3</v>
      </c>
      <c r="AV42" s="34">
        <f>$Q$28/'Fixed data'!$C$7</f>
        <v>1.3753860450410203E-3</v>
      </c>
      <c r="AW42" s="34">
        <f>$Q$28/'Fixed data'!$C$7</f>
        <v>1.3753860450410203E-3</v>
      </c>
      <c r="AX42" s="34">
        <f>$Q$28/'Fixed data'!$C$7</f>
        <v>1.3753860450410203E-3</v>
      </c>
      <c r="AY42" s="34">
        <f>$Q$28/'Fixed data'!$C$7</f>
        <v>1.3753860450410203E-3</v>
      </c>
      <c r="AZ42" s="34">
        <f>$Q$28/'Fixed data'!$C$7</f>
        <v>1.3753860450410203E-3</v>
      </c>
      <c r="BA42" s="34">
        <f>$Q$28/'Fixed data'!$C$7</f>
        <v>1.3753860450410203E-3</v>
      </c>
      <c r="BB42" s="34">
        <f>$Q$28/'Fixed data'!$C$7</f>
        <v>1.3753860450410203E-3</v>
      </c>
      <c r="BC42" s="34">
        <f>$Q$28/'Fixed data'!$C$7</f>
        <v>1.3753860450410203E-3</v>
      </c>
      <c r="BD42" s="34">
        <f>$Q$28/'Fixed data'!$C$7</f>
        <v>1.3753860450410203E-3</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1.514297120556659E-3</v>
      </c>
      <c r="T43" s="34">
        <f>$R$28/'Fixed data'!$C$7</f>
        <v>1.514297120556659E-3</v>
      </c>
      <c r="U43" s="34">
        <f>$R$28/'Fixed data'!$C$7</f>
        <v>1.514297120556659E-3</v>
      </c>
      <c r="V43" s="34">
        <f>$R$28/'Fixed data'!$C$7</f>
        <v>1.514297120556659E-3</v>
      </c>
      <c r="W43" s="34">
        <f>$R$28/'Fixed data'!$C$7</f>
        <v>1.514297120556659E-3</v>
      </c>
      <c r="X43" s="34">
        <f>$R$28/'Fixed data'!$C$7</f>
        <v>1.514297120556659E-3</v>
      </c>
      <c r="Y43" s="34">
        <f>$R$28/'Fixed data'!$C$7</f>
        <v>1.514297120556659E-3</v>
      </c>
      <c r="Z43" s="34">
        <f>$R$28/'Fixed data'!$C$7</f>
        <v>1.514297120556659E-3</v>
      </c>
      <c r="AA43" s="34">
        <f>$R$28/'Fixed data'!$C$7</f>
        <v>1.514297120556659E-3</v>
      </c>
      <c r="AB43" s="34">
        <f>$R$28/'Fixed data'!$C$7</f>
        <v>1.514297120556659E-3</v>
      </c>
      <c r="AC43" s="34">
        <f>$R$28/'Fixed data'!$C$7</f>
        <v>1.514297120556659E-3</v>
      </c>
      <c r="AD43" s="34">
        <f>$R$28/'Fixed data'!$C$7</f>
        <v>1.514297120556659E-3</v>
      </c>
      <c r="AE43" s="34">
        <f>$R$28/'Fixed data'!$C$7</f>
        <v>1.514297120556659E-3</v>
      </c>
      <c r="AF43" s="34">
        <f>$R$28/'Fixed data'!$C$7</f>
        <v>1.514297120556659E-3</v>
      </c>
      <c r="AG43" s="34">
        <f>$R$28/'Fixed data'!$C$7</f>
        <v>1.514297120556659E-3</v>
      </c>
      <c r="AH43" s="34">
        <f>$R$28/'Fixed data'!$C$7</f>
        <v>1.514297120556659E-3</v>
      </c>
      <c r="AI43" s="34">
        <f>$R$28/'Fixed data'!$C$7</f>
        <v>1.514297120556659E-3</v>
      </c>
      <c r="AJ43" s="34">
        <f>$R$28/'Fixed data'!$C$7</f>
        <v>1.514297120556659E-3</v>
      </c>
      <c r="AK43" s="34">
        <f>$R$28/'Fixed data'!$C$7</f>
        <v>1.514297120556659E-3</v>
      </c>
      <c r="AL43" s="34">
        <f>$R$28/'Fixed data'!$C$7</f>
        <v>1.514297120556659E-3</v>
      </c>
      <c r="AM43" s="34">
        <f>$R$28/'Fixed data'!$C$7</f>
        <v>1.514297120556659E-3</v>
      </c>
      <c r="AN43" s="34">
        <f>$R$28/'Fixed data'!$C$7</f>
        <v>1.514297120556659E-3</v>
      </c>
      <c r="AO43" s="34">
        <f>$R$28/'Fixed data'!$C$7</f>
        <v>1.514297120556659E-3</v>
      </c>
      <c r="AP43" s="34">
        <f>$R$28/'Fixed data'!$C$7</f>
        <v>1.514297120556659E-3</v>
      </c>
      <c r="AQ43" s="34">
        <f>$R$28/'Fixed data'!$C$7</f>
        <v>1.514297120556659E-3</v>
      </c>
      <c r="AR43" s="34">
        <f>$R$28/'Fixed data'!$C$7</f>
        <v>1.514297120556659E-3</v>
      </c>
      <c r="AS43" s="34">
        <f>$R$28/'Fixed data'!$C$7</f>
        <v>1.514297120556659E-3</v>
      </c>
      <c r="AT43" s="34">
        <f>$R$28/'Fixed data'!$C$7</f>
        <v>1.514297120556659E-3</v>
      </c>
      <c r="AU43" s="34">
        <f>$R$28/'Fixed data'!$C$7</f>
        <v>1.514297120556659E-3</v>
      </c>
      <c r="AV43" s="34">
        <f>$R$28/'Fixed data'!$C$7</f>
        <v>1.514297120556659E-3</v>
      </c>
      <c r="AW43" s="34">
        <f>$R$28/'Fixed data'!$C$7</f>
        <v>1.514297120556659E-3</v>
      </c>
      <c r="AX43" s="34">
        <f>$R$28/'Fixed data'!$C$7</f>
        <v>1.514297120556659E-3</v>
      </c>
      <c r="AY43" s="34">
        <f>$R$28/'Fixed data'!$C$7</f>
        <v>1.514297120556659E-3</v>
      </c>
      <c r="AZ43" s="34">
        <f>$R$28/'Fixed data'!$C$7</f>
        <v>1.514297120556659E-3</v>
      </c>
      <c r="BA43" s="34">
        <f>$R$28/'Fixed data'!$C$7</f>
        <v>1.514297120556659E-3</v>
      </c>
      <c r="BB43" s="34">
        <f>$R$28/'Fixed data'!$C$7</f>
        <v>1.514297120556659E-3</v>
      </c>
      <c r="BC43" s="34">
        <f>$R$28/'Fixed data'!$C$7</f>
        <v>1.514297120556659E-3</v>
      </c>
      <c r="BD43" s="34">
        <f>$R$28/'Fixed data'!$C$7</f>
        <v>1.514297120556659E-3</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1.6320289806335856E-3</v>
      </c>
      <c r="U44" s="34">
        <f>$S$28/'Fixed data'!$C$7</f>
        <v>1.6320289806335856E-3</v>
      </c>
      <c r="V44" s="34">
        <f>$S$28/'Fixed data'!$C$7</f>
        <v>1.6320289806335856E-3</v>
      </c>
      <c r="W44" s="34">
        <f>$S$28/'Fixed data'!$C$7</f>
        <v>1.6320289806335856E-3</v>
      </c>
      <c r="X44" s="34">
        <f>$S$28/'Fixed data'!$C$7</f>
        <v>1.6320289806335856E-3</v>
      </c>
      <c r="Y44" s="34">
        <f>$S$28/'Fixed data'!$C$7</f>
        <v>1.6320289806335856E-3</v>
      </c>
      <c r="Z44" s="34">
        <f>$S$28/'Fixed data'!$C$7</f>
        <v>1.6320289806335856E-3</v>
      </c>
      <c r="AA44" s="34">
        <f>$S$28/'Fixed data'!$C$7</f>
        <v>1.6320289806335856E-3</v>
      </c>
      <c r="AB44" s="34">
        <f>$S$28/'Fixed data'!$C$7</f>
        <v>1.6320289806335856E-3</v>
      </c>
      <c r="AC44" s="34">
        <f>$S$28/'Fixed data'!$C$7</f>
        <v>1.6320289806335856E-3</v>
      </c>
      <c r="AD44" s="34">
        <f>$S$28/'Fixed data'!$C$7</f>
        <v>1.6320289806335856E-3</v>
      </c>
      <c r="AE44" s="34">
        <f>$S$28/'Fixed data'!$C$7</f>
        <v>1.6320289806335856E-3</v>
      </c>
      <c r="AF44" s="34">
        <f>$S$28/'Fixed data'!$C$7</f>
        <v>1.6320289806335856E-3</v>
      </c>
      <c r="AG44" s="34">
        <f>$S$28/'Fixed data'!$C$7</f>
        <v>1.6320289806335856E-3</v>
      </c>
      <c r="AH44" s="34">
        <f>$S$28/'Fixed data'!$C$7</f>
        <v>1.6320289806335856E-3</v>
      </c>
      <c r="AI44" s="34">
        <f>$S$28/'Fixed data'!$C$7</f>
        <v>1.6320289806335856E-3</v>
      </c>
      <c r="AJ44" s="34">
        <f>$S$28/'Fixed data'!$C$7</f>
        <v>1.6320289806335856E-3</v>
      </c>
      <c r="AK44" s="34">
        <f>$S$28/'Fixed data'!$C$7</f>
        <v>1.6320289806335856E-3</v>
      </c>
      <c r="AL44" s="34">
        <f>$S$28/'Fixed data'!$C$7</f>
        <v>1.6320289806335856E-3</v>
      </c>
      <c r="AM44" s="34">
        <f>$S$28/'Fixed data'!$C$7</f>
        <v>1.6320289806335856E-3</v>
      </c>
      <c r="AN44" s="34">
        <f>$S$28/'Fixed data'!$C$7</f>
        <v>1.6320289806335856E-3</v>
      </c>
      <c r="AO44" s="34">
        <f>$S$28/'Fixed data'!$C$7</f>
        <v>1.6320289806335856E-3</v>
      </c>
      <c r="AP44" s="34">
        <f>$S$28/'Fixed data'!$C$7</f>
        <v>1.6320289806335856E-3</v>
      </c>
      <c r="AQ44" s="34">
        <f>$S$28/'Fixed data'!$C$7</f>
        <v>1.6320289806335856E-3</v>
      </c>
      <c r="AR44" s="34">
        <f>$S$28/'Fixed data'!$C$7</f>
        <v>1.6320289806335856E-3</v>
      </c>
      <c r="AS44" s="34">
        <f>$S$28/'Fixed data'!$C$7</f>
        <v>1.6320289806335856E-3</v>
      </c>
      <c r="AT44" s="34">
        <f>$S$28/'Fixed data'!$C$7</f>
        <v>1.6320289806335856E-3</v>
      </c>
      <c r="AU44" s="34">
        <f>$S$28/'Fixed data'!$C$7</f>
        <v>1.6320289806335856E-3</v>
      </c>
      <c r="AV44" s="34">
        <f>$S$28/'Fixed data'!$C$7</f>
        <v>1.6320289806335856E-3</v>
      </c>
      <c r="AW44" s="34">
        <f>$S$28/'Fixed data'!$C$7</f>
        <v>1.6320289806335856E-3</v>
      </c>
      <c r="AX44" s="34">
        <f>$S$28/'Fixed data'!$C$7</f>
        <v>1.6320289806335856E-3</v>
      </c>
      <c r="AY44" s="34">
        <f>$S$28/'Fixed data'!$C$7</f>
        <v>1.6320289806335856E-3</v>
      </c>
      <c r="AZ44" s="34">
        <f>$S$28/'Fixed data'!$C$7</f>
        <v>1.6320289806335856E-3</v>
      </c>
      <c r="BA44" s="34">
        <f>$S$28/'Fixed data'!$C$7</f>
        <v>1.6320289806335856E-3</v>
      </c>
      <c r="BB44" s="34">
        <f>$S$28/'Fixed data'!$C$7</f>
        <v>1.6320289806335856E-3</v>
      </c>
      <c r="BC44" s="34">
        <f>$S$28/'Fixed data'!$C$7</f>
        <v>1.6320289806335856E-3</v>
      </c>
      <c r="BD44" s="34">
        <f>$S$28/'Fixed data'!$C$7</f>
        <v>1.6320289806335856E-3</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1.6982131048649853E-3</v>
      </c>
      <c r="V45" s="34">
        <f>$T$28/'Fixed data'!$C$7</f>
        <v>1.6982131048649853E-3</v>
      </c>
      <c r="W45" s="34">
        <f>$T$28/'Fixed data'!$C$7</f>
        <v>1.6982131048649853E-3</v>
      </c>
      <c r="X45" s="34">
        <f>$T$28/'Fixed data'!$C$7</f>
        <v>1.6982131048649853E-3</v>
      </c>
      <c r="Y45" s="34">
        <f>$T$28/'Fixed data'!$C$7</f>
        <v>1.6982131048649853E-3</v>
      </c>
      <c r="Z45" s="34">
        <f>$T$28/'Fixed data'!$C$7</f>
        <v>1.6982131048649853E-3</v>
      </c>
      <c r="AA45" s="34">
        <f>$T$28/'Fixed data'!$C$7</f>
        <v>1.6982131048649853E-3</v>
      </c>
      <c r="AB45" s="34">
        <f>$T$28/'Fixed data'!$C$7</f>
        <v>1.6982131048649853E-3</v>
      </c>
      <c r="AC45" s="34">
        <f>$T$28/'Fixed data'!$C$7</f>
        <v>1.6982131048649853E-3</v>
      </c>
      <c r="AD45" s="34">
        <f>$T$28/'Fixed data'!$C$7</f>
        <v>1.6982131048649853E-3</v>
      </c>
      <c r="AE45" s="34">
        <f>$T$28/'Fixed data'!$C$7</f>
        <v>1.6982131048649853E-3</v>
      </c>
      <c r="AF45" s="34">
        <f>$T$28/'Fixed data'!$C$7</f>
        <v>1.6982131048649853E-3</v>
      </c>
      <c r="AG45" s="34">
        <f>$T$28/'Fixed data'!$C$7</f>
        <v>1.6982131048649853E-3</v>
      </c>
      <c r="AH45" s="34">
        <f>$T$28/'Fixed data'!$C$7</f>
        <v>1.6982131048649853E-3</v>
      </c>
      <c r="AI45" s="34">
        <f>$T$28/'Fixed data'!$C$7</f>
        <v>1.6982131048649853E-3</v>
      </c>
      <c r="AJ45" s="34">
        <f>$T$28/'Fixed data'!$C$7</f>
        <v>1.6982131048649853E-3</v>
      </c>
      <c r="AK45" s="34">
        <f>$T$28/'Fixed data'!$C$7</f>
        <v>1.6982131048649853E-3</v>
      </c>
      <c r="AL45" s="34">
        <f>$T$28/'Fixed data'!$C$7</f>
        <v>1.6982131048649853E-3</v>
      </c>
      <c r="AM45" s="34">
        <f>$T$28/'Fixed data'!$C$7</f>
        <v>1.6982131048649853E-3</v>
      </c>
      <c r="AN45" s="34">
        <f>$T$28/'Fixed data'!$C$7</f>
        <v>1.6982131048649853E-3</v>
      </c>
      <c r="AO45" s="34">
        <f>$T$28/'Fixed data'!$C$7</f>
        <v>1.6982131048649853E-3</v>
      </c>
      <c r="AP45" s="34">
        <f>$T$28/'Fixed data'!$C$7</f>
        <v>1.6982131048649853E-3</v>
      </c>
      <c r="AQ45" s="34">
        <f>$T$28/'Fixed data'!$C$7</f>
        <v>1.6982131048649853E-3</v>
      </c>
      <c r="AR45" s="34">
        <f>$T$28/'Fixed data'!$C$7</f>
        <v>1.6982131048649853E-3</v>
      </c>
      <c r="AS45" s="34">
        <f>$T$28/'Fixed data'!$C$7</f>
        <v>1.6982131048649853E-3</v>
      </c>
      <c r="AT45" s="34">
        <f>$T$28/'Fixed data'!$C$7</f>
        <v>1.6982131048649853E-3</v>
      </c>
      <c r="AU45" s="34">
        <f>$T$28/'Fixed data'!$C$7</f>
        <v>1.6982131048649853E-3</v>
      </c>
      <c r="AV45" s="34">
        <f>$T$28/'Fixed data'!$C$7</f>
        <v>1.6982131048649853E-3</v>
      </c>
      <c r="AW45" s="34">
        <f>$T$28/'Fixed data'!$C$7</f>
        <v>1.6982131048649853E-3</v>
      </c>
      <c r="AX45" s="34">
        <f>$T$28/'Fixed data'!$C$7</f>
        <v>1.6982131048649853E-3</v>
      </c>
      <c r="AY45" s="34">
        <f>$T$28/'Fixed data'!$C$7</f>
        <v>1.6982131048649853E-3</v>
      </c>
      <c r="AZ45" s="34">
        <f>$T$28/'Fixed data'!$C$7</f>
        <v>1.6982131048649853E-3</v>
      </c>
      <c r="BA45" s="34">
        <f>$T$28/'Fixed data'!$C$7</f>
        <v>1.6982131048649853E-3</v>
      </c>
      <c r="BB45" s="34">
        <f>$T$28/'Fixed data'!$C$7</f>
        <v>1.6982131048649853E-3</v>
      </c>
      <c r="BC45" s="34">
        <f>$T$28/'Fixed data'!$C$7</f>
        <v>1.6982131048649853E-3</v>
      </c>
      <c r="BD45" s="34">
        <f>$T$28/'Fixed data'!$C$7</f>
        <v>1.6982131048649853E-3</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1.7630205660901577E-3</v>
      </c>
      <c r="W46" s="34">
        <f>$U$28/'Fixed data'!$C$7</f>
        <v>1.7630205660901577E-3</v>
      </c>
      <c r="X46" s="34">
        <f>$U$28/'Fixed data'!$C$7</f>
        <v>1.7630205660901577E-3</v>
      </c>
      <c r="Y46" s="34">
        <f>$U$28/'Fixed data'!$C$7</f>
        <v>1.7630205660901577E-3</v>
      </c>
      <c r="Z46" s="34">
        <f>$U$28/'Fixed data'!$C$7</f>
        <v>1.7630205660901577E-3</v>
      </c>
      <c r="AA46" s="34">
        <f>$U$28/'Fixed data'!$C$7</f>
        <v>1.7630205660901577E-3</v>
      </c>
      <c r="AB46" s="34">
        <f>$U$28/'Fixed data'!$C$7</f>
        <v>1.7630205660901577E-3</v>
      </c>
      <c r="AC46" s="34">
        <f>$U$28/'Fixed data'!$C$7</f>
        <v>1.7630205660901577E-3</v>
      </c>
      <c r="AD46" s="34">
        <f>$U$28/'Fixed data'!$C$7</f>
        <v>1.7630205660901577E-3</v>
      </c>
      <c r="AE46" s="34">
        <f>$U$28/'Fixed data'!$C$7</f>
        <v>1.7630205660901577E-3</v>
      </c>
      <c r="AF46" s="34">
        <f>$U$28/'Fixed data'!$C$7</f>
        <v>1.7630205660901577E-3</v>
      </c>
      <c r="AG46" s="34">
        <f>$U$28/'Fixed data'!$C$7</f>
        <v>1.7630205660901577E-3</v>
      </c>
      <c r="AH46" s="34">
        <f>$U$28/'Fixed data'!$C$7</f>
        <v>1.7630205660901577E-3</v>
      </c>
      <c r="AI46" s="34">
        <f>$U$28/'Fixed data'!$C$7</f>
        <v>1.7630205660901577E-3</v>
      </c>
      <c r="AJ46" s="34">
        <f>$U$28/'Fixed data'!$C$7</f>
        <v>1.7630205660901577E-3</v>
      </c>
      <c r="AK46" s="34">
        <f>$U$28/'Fixed data'!$C$7</f>
        <v>1.7630205660901577E-3</v>
      </c>
      <c r="AL46" s="34">
        <f>$U$28/'Fixed data'!$C$7</f>
        <v>1.7630205660901577E-3</v>
      </c>
      <c r="AM46" s="34">
        <f>$U$28/'Fixed data'!$C$7</f>
        <v>1.7630205660901577E-3</v>
      </c>
      <c r="AN46" s="34">
        <f>$U$28/'Fixed data'!$C$7</f>
        <v>1.7630205660901577E-3</v>
      </c>
      <c r="AO46" s="34">
        <f>$U$28/'Fixed data'!$C$7</f>
        <v>1.7630205660901577E-3</v>
      </c>
      <c r="AP46" s="34">
        <f>$U$28/'Fixed data'!$C$7</f>
        <v>1.7630205660901577E-3</v>
      </c>
      <c r="AQ46" s="34">
        <f>$U$28/'Fixed data'!$C$7</f>
        <v>1.7630205660901577E-3</v>
      </c>
      <c r="AR46" s="34">
        <f>$U$28/'Fixed data'!$C$7</f>
        <v>1.7630205660901577E-3</v>
      </c>
      <c r="AS46" s="34">
        <f>$U$28/'Fixed data'!$C$7</f>
        <v>1.7630205660901577E-3</v>
      </c>
      <c r="AT46" s="34">
        <f>$U$28/'Fixed data'!$C$7</f>
        <v>1.7630205660901577E-3</v>
      </c>
      <c r="AU46" s="34">
        <f>$U$28/'Fixed data'!$C$7</f>
        <v>1.7630205660901577E-3</v>
      </c>
      <c r="AV46" s="34">
        <f>$U$28/'Fixed data'!$C$7</f>
        <v>1.7630205660901577E-3</v>
      </c>
      <c r="AW46" s="34">
        <f>$U$28/'Fixed data'!$C$7</f>
        <v>1.7630205660901577E-3</v>
      </c>
      <c r="AX46" s="34">
        <f>$U$28/'Fixed data'!$C$7</f>
        <v>1.7630205660901577E-3</v>
      </c>
      <c r="AY46" s="34">
        <f>$U$28/'Fixed data'!$C$7</f>
        <v>1.7630205660901577E-3</v>
      </c>
      <c r="AZ46" s="34">
        <f>$U$28/'Fixed data'!$C$7</f>
        <v>1.7630205660901577E-3</v>
      </c>
      <c r="BA46" s="34">
        <f>$U$28/'Fixed data'!$C$7</f>
        <v>1.7630205660901577E-3</v>
      </c>
      <c r="BB46" s="34">
        <f>$U$28/'Fixed data'!$C$7</f>
        <v>1.7630205660901577E-3</v>
      </c>
      <c r="BC46" s="34">
        <f>$U$28/'Fixed data'!$C$7</f>
        <v>1.7630205660901577E-3</v>
      </c>
      <c r="BD46" s="34">
        <f>$U$28/'Fixed data'!$C$7</f>
        <v>1.7630205660901577E-3</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1.7952025485462829E-3</v>
      </c>
      <c r="X47" s="34">
        <f>$V$28/'Fixed data'!$C$7</f>
        <v>1.7952025485462829E-3</v>
      </c>
      <c r="Y47" s="34">
        <f>$V$28/'Fixed data'!$C$7</f>
        <v>1.7952025485462829E-3</v>
      </c>
      <c r="Z47" s="34">
        <f>$V$28/'Fixed data'!$C$7</f>
        <v>1.7952025485462829E-3</v>
      </c>
      <c r="AA47" s="34">
        <f>$V$28/'Fixed data'!$C$7</f>
        <v>1.7952025485462829E-3</v>
      </c>
      <c r="AB47" s="34">
        <f>$V$28/'Fixed data'!$C$7</f>
        <v>1.7952025485462829E-3</v>
      </c>
      <c r="AC47" s="34">
        <f>$V$28/'Fixed data'!$C$7</f>
        <v>1.7952025485462829E-3</v>
      </c>
      <c r="AD47" s="34">
        <f>$V$28/'Fixed data'!$C$7</f>
        <v>1.7952025485462829E-3</v>
      </c>
      <c r="AE47" s="34">
        <f>$V$28/'Fixed data'!$C$7</f>
        <v>1.7952025485462829E-3</v>
      </c>
      <c r="AF47" s="34">
        <f>$V$28/'Fixed data'!$C$7</f>
        <v>1.7952025485462829E-3</v>
      </c>
      <c r="AG47" s="34">
        <f>$V$28/'Fixed data'!$C$7</f>
        <v>1.7952025485462829E-3</v>
      </c>
      <c r="AH47" s="34">
        <f>$V$28/'Fixed data'!$C$7</f>
        <v>1.7952025485462829E-3</v>
      </c>
      <c r="AI47" s="34">
        <f>$V$28/'Fixed data'!$C$7</f>
        <v>1.7952025485462829E-3</v>
      </c>
      <c r="AJ47" s="34">
        <f>$V$28/'Fixed data'!$C$7</f>
        <v>1.7952025485462829E-3</v>
      </c>
      <c r="AK47" s="34">
        <f>$V$28/'Fixed data'!$C$7</f>
        <v>1.7952025485462829E-3</v>
      </c>
      <c r="AL47" s="34">
        <f>$V$28/'Fixed data'!$C$7</f>
        <v>1.7952025485462829E-3</v>
      </c>
      <c r="AM47" s="34">
        <f>$V$28/'Fixed data'!$C$7</f>
        <v>1.7952025485462829E-3</v>
      </c>
      <c r="AN47" s="34">
        <f>$V$28/'Fixed data'!$C$7</f>
        <v>1.7952025485462829E-3</v>
      </c>
      <c r="AO47" s="34">
        <f>$V$28/'Fixed data'!$C$7</f>
        <v>1.7952025485462829E-3</v>
      </c>
      <c r="AP47" s="34">
        <f>$V$28/'Fixed data'!$C$7</f>
        <v>1.7952025485462829E-3</v>
      </c>
      <c r="AQ47" s="34">
        <f>$V$28/'Fixed data'!$C$7</f>
        <v>1.7952025485462829E-3</v>
      </c>
      <c r="AR47" s="34">
        <f>$V$28/'Fixed data'!$C$7</f>
        <v>1.7952025485462829E-3</v>
      </c>
      <c r="AS47" s="34">
        <f>$V$28/'Fixed data'!$C$7</f>
        <v>1.7952025485462829E-3</v>
      </c>
      <c r="AT47" s="34">
        <f>$V$28/'Fixed data'!$C$7</f>
        <v>1.7952025485462829E-3</v>
      </c>
      <c r="AU47" s="34">
        <f>$V$28/'Fixed data'!$C$7</f>
        <v>1.7952025485462829E-3</v>
      </c>
      <c r="AV47" s="34">
        <f>$V$28/'Fixed data'!$C$7</f>
        <v>1.7952025485462829E-3</v>
      </c>
      <c r="AW47" s="34">
        <f>$V$28/'Fixed data'!$C$7</f>
        <v>1.7952025485462829E-3</v>
      </c>
      <c r="AX47" s="34">
        <f>$V$28/'Fixed data'!$C$7</f>
        <v>1.7952025485462829E-3</v>
      </c>
      <c r="AY47" s="34">
        <f>$V$28/'Fixed data'!$C$7</f>
        <v>1.7952025485462829E-3</v>
      </c>
      <c r="AZ47" s="34">
        <f>$V$28/'Fixed data'!$C$7</f>
        <v>1.7952025485462829E-3</v>
      </c>
      <c r="BA47" s="34">
        <f>$V$28/'Fixed data'!$C$7</f>
        <v>1.7952025485462829E-3</v>
      </c>
      <c r="BB47" s="34">
        <f>$V$28/'Fixed data'!$C$7</f>
        <v>1.7952025485462829E-3</v>
      </c>
      <c r="BC47" s="34">
        <f>$V$28/'Fixed data'!$C$7</f>
        <v>1.7952025485462829E-3</v>
      </c>
      <c r="BD47" s="34">
        <f>$V$28/'Fixed data'!$C$7</f>
        <v>1.7952025485462829E-3</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1.8038293195448212E-3</v>
      </c>
      <c r="Y48" s="34">
        <f>$W$28/'Fixed data'!$C$7</f>
        <v>1.8038293195448212E-3</v>
      </c>
      <c r="Z48" s="34">
        <f>$W$28/'Fixed data'!$C$7</f>
        <v>1.8038293195448212E-3</v>
      </c>
      <c r="AA48" s="34">
        <f>$W$28/'Fixed data'!$C$7</f>
        <v>1.8038293195448212E-3</v>
      </c>
      <c r="AB48" s="34">
        <f>$W$28/'Fixed data'!$C$7</f>
        <v>1.8038293195448212E-3</v>
      </c>
      <c r="AC48" s="34">
        <f>$W$28/'Fixed data'!$C$7</f>
        <v>1.8038293195448212E-3</v>
      </c>
      <c r="AD48" s="34">
        <f>$W$28/'Fixed data'!$C$7</f>
        <v>1.8038293195448212E-3</v>
      </c>
      <c r="AE48" s="34">
        <f>$W$28/'Fixed data'!$C$7</f>
        <v>1.8038293195448212E-3</v>
      </c>
      <c r="AF48" s="34">
        <f>$W$28/'Fixed data'!$C$7</f>
        <v>1.8038293195448212E-3</v>
      </c>
      <c r="AG48" s="34">
        <f>$W$28/'Fixed data'!$C$7</f>
        <v>1.8038293195448212E-3</v>
      </c>
      <c r="AH48" s="34">
        <f>$W$28/'Fixed data'!$C$7</f>
        <v>1.8038293195448212E-3</v>
      </c>
      <c r="AI48" s="34">
        <f>$W$28/'Fixed data'!$C$7</f>
        <v>1.8038293195448212E-3</v>
      </c>
      <c r="AJ48" s="34">
        <f>$W$28/'Fixed data'!$C$7</f>
        <v>1.8038293195448212E-3</v>
      </c>
      <c r="AK48" s="34">
        <f>$W$28/'Fixed data'!$C$7</f>
        <v>1.8038293195448212E-3</v>
      </c>
      <c r="AL48" s="34">
        <f>$W$28/'Fixed data'!$C$7</f>
        <v>1.8038293195448212E-3</v>
      </c>
      <c r="AM48" s="34">
        <f>$W$28/'Fixed data'!$C$7</f>
        <v>1.8038293195448212E-3</v>
      </c>
      <c r="AN48" s="34">
        <f>$W$28/'Fixed data'!$C$7</f>
        <v>1.8038293195448212E-3</v>
      </c>
      <c r="AO48" s="34">
        <f>$W$28/'Fixed data'!$C$7</f>
        <v>1.8038293195448212E-3</v>
      </c>
      <c r="AP48" s="34">
        <f>$W$28/'Fixed data'!$C$7</f>
        <v>1.8038293195448212E-3</v>
      </c>
      <c r="AQ48" s="34">
        <f>$W$28/'Fixed data'!$C$7</f>
        <v>1.8038293195448212E-3</v>
      </c>
      <c r="AR48" s="34">
        <f>$W$28/'Fixed data'!$C$7</f>
        <v>1.8038293195448212E-3</v>
      </c>
      <c r="AS48" s="34">
        <f>$W$28/'Fixed data'!$C$7</f>
        <v>1.8038293195448212E-3</v>
      </c>
      <c r="AT48" s="34">
        <f>$W$28/'Fixed data'!$C$7</f>
        <v>1.8038293195448212E-3</v>
      </c>
      <c r="AU48" s="34">
        <f>$W$28/'Fixed data'!$C$7</f>
        <v>1.8038293195448212E-3</v>
      </c>
      <c r="AV48" s="34">
        <f>$W$28/'Fixed data'!$C$7</f>
        <v>1.8038293195448212E-3</v>
      </c>
      <c r="AW48" s="34">
        <f>$W$28/'Fixed data'!$C$7</f>
        <v>1.8038293195448212E-3</v>
      </c>
      <c r="AX48" s="34">
        <f>$W$28/'Fixed data'!$C$7</f>
        <v>1.8038293195448212E-3</v>
      </c>
      <c r="AY48" s="34">
        <f>$W$28/'Fixed data'!$C$7</f>
        <v>1.8038293195448212E-3</v>
      </c>
      <c r="AZ48" s="34">
        <f>$W$28/'Fixed data'!$C$7</f>
        <v>1.8038293195448212E-3</v>
      </c>
      <c r="BA48" s="34">
        <f>$W$28/'Fixed data'!$C$7</f>
        <v>1.8038293195448212E-3</v>
      </c>
      <c r="BB48" s="34">
        <f>$W$28/'Fixed data'!$C$7</f>
        <v>1.8038293195448212E-3</v>
      </c>
      <c r="BC48" s="34">
        <f>$W$28/'Fixed data'!$C$7</f>
        <v>1.8038293195448212E-3</v>
      </c>
      <c r="BD48" s="34">
        <f>$W$28/'Fixed data'!$C$7</f>
        <v>1.8038293195448212E-3</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1.8060024613274304E-3</v>
      </c>
      <c r="Z49" s="34">
        <f>$X$28/'Fixed data'!$C$7</f>
        <v>1.8060024613274304E-3</v>
      </c>
      <c r="AA49" s="34">
        <f>$X$28/'Fixed data'!$C$7</f>
        <v>1.8060024613274304E-3</v>
      </c>
      <c r="AB49" s="34">
        <f>$X$28/'Fixed data'!$C$7</f>
        <v>1.8060024613274304E-3</v>
      </c>
      <c r="AC49" s="34">
        <f>$X$28/'Fixed data'!$C$7</f>
        <v>1.8060024613274304E-3</v>
      </c>
      <c r="AD49" s="34">
        <f>$X$28/'Fixed data'!$C$7</f>
        <v>1.8060024613274304E-3</v>
      </c>
      <c r="AE49" s="34">
        <f>$X$28/'Fixed data'!$C$7</f>
        <v>1.8060024613274304E-3</v>
      </c>
      <c r="AF49" s="34">
        <f>$X$28/'Fixed data'!$C$7</f>
        <v>1.8060024613274304E-3</v>
      </c>
      <c r="AG49" s="34">
        <f>$X$28/'Fixed data'!$C$7</f>
        <v>1.8060024613274304E-3</v>
      </c>
      <c r="AH49" s="34">
        <f>$X$28/'Fixed data'!$C$7</f>
        <v>1.8060024613274304E-3</v>
      </c>
      <c r="AI49" s="34">
        <f>$X$28/'Fixed data'!$C$7</f>
        <v>1.8060024613274304E-3</v>
      </c>
      <c r="AJ49" s="34">
        <f>$X$28/'Fixed data'!$C$7</f>
        <v>1.8060024613274304E-3</v>
      </c>
      <c r="AK49" s="34">
        <f>$X$28/'Fixed data'!$C$7</f>
        <v>1.8060024613274304E-3</v>
      </c>
      <c r="AL49" s="34">
        <f>$X$28/'Fixed data'!$C$7</f>
        <v>1.8060024613274304E-3</v>
      </c>
      <c r="AM49" s="34">
        <f>$X$28/'Fixed data'!$C$7</f>
        <v>1.8060024613274304E-3</v>
      </c>
      <c r="AN49" s="34">
        <f>$X$28/'Fixed data'!$C$7</f>
        <v>1.8060024613274304E-3</v>
      </c>
      <c r="AO49" s="34">
        <f>$X$28/'Fixed data'!$C$7</f>
        <v>1.8060024613274304E-3</v>
      </c>
      <c r="AP49" s="34">
        <f>$X$28/'Fixed data'!$C$7</f>
        <v>1.8060024613274304E-3</v>
      </c>
      <c r="AQ49" s="34">
        <f>$X$28/'Fixed data'!$C$7</f>
        <v>1.8060024613274304E-3</v>
      </c>
      <c r="AR49" s="34">
        <f>$X$28/'Fixed data'!$C$7</f>
        <v>1.8060024613274304E-3</v>
      </c>
      <c r="AS49" s="34">
        <f>$X$28/'Fixed data'!$C$7</f>
        <v>1.8060024613274304E-3</v>
      </c>
      <c r="AT49" s="34">
        <f>$X$28/'Fixed data'!$C$7</f>
        <v>1.8060024613274304E-3</v>
      </c>
      <c r="AU49" s="34">
        <f>$X$28/'Fixed data'!$C$7</f>
        <v>1.8060024613274304E-3</v>
      </c>
      <c r="AV49" s="34">
        <f>$X$28/'Fixed data'!$C$7</f>
        <v>1.8060024613274304E-3</v>
      </c>
      <c r="AW49" s="34">
        <f>$X$28/'Fixed data'!$C$7</f>
        <v>1.8060024613274304E-3</v>
      </c>
      <c r="AX49" s="34">
        <f>$X$28/'Fixed data'!$C$7</f>
        <v>1.8060024613274304E-3</v>
      </c>
      <c r="AY49" s="34">
        <f>$X$28/'Fixed data'!$C$7</f>
        <v>1.8060024613274304E-3</v>
      </c>
      <c r="AZ49" s="34">
        <f>$X$28/'Fixed data'!$C$7</f>
        <v>1.8060024613274304E-3</v>
      </c>
      <c r="BA49" s="34">
        <f>$X$28/'Fixed data'!$C$7</f>
        <v>1.8060024613274304E-3</v>
      </c>
      <c r="BB49" s="34">
        <f>$X$28/'Fixed data'!$C$7</f>
        <v>1.8060024613274304E-3</v>
      </c>
      <c r="BC49" s="34">
        <f>$X$28/'Fixed data'!$C$7</f>
        <v>1.8060024613274304E-3</v>
      </c>
      <c r="BD49" s="34">
        <f>$X$28/'Fixed data'!$C$7</f>
        <v>1.8060024613274304E-3</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1.8060024613274304E-3</v>
      </c>
      <c r="AA50" s="34">
        <f>$Y$28/'Fixed data'!$C$7</f>
        <v>1.8060024613274304E-3</v>
      </c>
      <c r="AB50" s="34">
        <f>$Y$28/'Fixed data'!$C$7</f>
        <v>1.8060024613274304E-3</v>
      </c>
      <c r="AC50" s="34">
        <f>$Y$28/'Fixed data'!$C$7</f>
        <v>1.8060024613274304E-3</v>
      </c>
      <c r="AD50" s="34">
        <f>$Y$28/'Fixed data'!$C$7</f>
        <v>1.8060024613274304E-3</v>
      </c>
      <c r="AE50" s="34">
        <f>$Y$28/'Fixed data'!$C$7</f>
        <v>1.8060024613274304E-3</v>
      </c>
      <c r="AF50" s="34">
        <f>$Y$28/'Fixed data'!$C$7</f>
        <v>1.8060024613274304E-3</v>
      </c>
      <c r="AG50" s="34">
        <f>$Y$28/'Fixed data'!$C$7</f>
        <v>1.8060024613274304E-3</v>
      </c>
      <c r="AH50" s="34">
        <f>$Y$28/'Fixed data'!$C$7</f>
        <v>1.8060024613274304E-3</v>
      </c>
      <c r="AI50" s="34">
        <f>$Y$28/'Fixed data'!$C$7</f>
        <v>1.8060024613274304E-3</v>
      </c>
      <c r="AJ50" s="34">
        <f>$Y$28/'Fixed data'!$C$7</f>
        <v>1.8060024613274304E-3</v>
      </c>
      <c r="AK50" s="34">
        <f>$Y$28/'Fixed data'!$C$7</f>
        <v>1.8060024613274304E-3</v>
      </c>
      <c r="AL50" s="34">
        <f>$Y$28/'Fixed data'!$C$7</f>
        <v>1.8060024613274304E-3</v>
      </c>
      <c r="AM50" s="34">
        <f>$Y$28/'Fixed data'!$C$7</f>
        <v>1.8060024613274304E-3</v>
      </c>
      <c r="AN50" s="34">
        <f>$Y$28/'Fixed data'!$C$7</f>
        <v>1.8060024613274304E-3</v>
      </c>
      <c r="AO50" s="34">
        <f>$Y$28/'Fixed data'!$C$7</f>
        <v>1.8060024613274304E-3</v>
      </c>
      <c r="AP50" s="34">
        <f>$Y$28/'Fixed data'!$C$7</f>
        <v>1.8060024613274304E-3</v>
      </c>
      <c r="AQ50" s="34">
        <f>$Y$28/'Fixed data'!$C$7</f>
        <v>1.8060024613274304E-3</v>
      </c>
      <c r="AR50" s="34">
        <f>$Y$28/'Fixed data'!$C$7</f>
        <v>1.8060024613274304E-3</v>
      </c>
      <c r="AS50" s="34">
        <f>$Y$28/'Fixed data'!$C$7</f>
        <v>1.8060024613274304E-3</v>
      </c>
      <c r="AT50" s="34">
        <f>$Y$28/'Fixed data'!$C$7</f>
        <v>1.8060024613274304E-3</v>
      </c>
      <c r="AU50" s="34">
        <f>$Y$28/'Fixed data'!$C$7</f>
        <v>1.8060024613274304E-3</v>
      </c>
      <c r="AV50" s="34">
        <f>$Y$28/'Fixed data'!$C$7</f>
        <v>1.8060024613274304E-3</v>
      </c>
      <c r="AW50" s="34">
        <f>$Y$28/'Fixed data'!$C$7</f>
        <v>1.8060024613274304E-3</v>
      </c>
      <c r="AX50" s="34">
        <f>$Y$28/'Fixed data'!$C$7</f>
        <v>1.8060024613274304E-3</v>
      </c>
      <c r="AY50" s="34">
        <f>$Y$28/'Fixed data'!$C$7</f>
        <v>1.8060024613274304E-3</v>
      </c>
      <c r="AZ50" s="34">
        <f>$Y$28/'Fixed data'!$C$7</f>
        <v>1.8060024613274304E-3</v>
      </c>
      <c r="BA50" s="34">
        <f>$Y$28/'Fixed data'!$C$7</f>
        <v>1.8060024613274304E-3</v>
      </c>
      <c r="BB50" s="34">
        <f>$Y$28/'Fixed data'!$C$7</f>
        <v>1.8060024613274304E-3</v>
      </c>
      <c r="BC50" s="34">
        <f>$Y$28/'Fixed data'!$C$7</f>
        <v>1.8060024613274304E-3</v>
      </c>
      <c r="BD50" s="34">
        <f>$Y$28/'Fixed data'!$C$7</f>
        <v>1.8060024613274304E-3</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1.8060024613274304E-3</v>
      </c>
      <c r="AB51" s="34">
        <f>$Z$28/'Fixed data'!$C$7</f>
        <v>1.8060024613274304E-3</v>
      </c>
      <c r="AC51" s="34">
        <f>$Z$28/'Fixed data'!$C$7</f>
        <v>1.8060024613274304E-3</v>
      </c>
      <c r="AD51" s="34">
        <f>$Z$28/'Fixed data'!$C$7</f>
        <v>1.8060024613274304E-3</v>
      </c>
      <c r="AE51" s="34">
        <f>$Z$28/'Fixed data'!$C$7</f>
        <v>1.8060024613274304E-3</v>
      </c>
      <c r="AF51" s="34">
        <f>$Z$28/'Fixed data'!$C$7</f>
        <v>1.8060024613274304E-3</v>
      </c>
      <c r="AG51" s="34">
        <f>$Z$28/'Fixed data'!$C$7</f>
        <v>1.8060024613274304E-3</v>
      </c>
      <c r="AH51" s="34">
        <f>$Z$28/'Fixed data'!$C$7</f>
        <v>1.8060024613274304E-3</v>
      </c>
      <c r="AI51" s="34">
        <f>$Z$28/'Fixed data'!$C$7</f>
        <v>1.8060024613274304E-3</v>
      </c>
      <c r="AJ51" s="34">
        <f>$Z$28/'Fixed data'!$C$7</f>
        <v>1.8060024613274304E-3</v>
      </c>
      <c r="AK51" s="34">
        <f>$Z$28/'Fixed data'!$C$7</f>
        <v>1.8060024613274304E-3</v>
      </c>
      <c r="AL51" s="34">
        <f>$Z$28/'Fixed data'!$C$7</f>
        <v>1.8060024613274304E-3</v>
      </c>
      <c r="AM51" s="34">
        <f>$Z$28/'Fixed data'!$C$7</f>
        <v>1.8060024613274304E-3</v>
      </c>
      <c r="AN51" s="34">
        <f>$Z$28/'Fixed data'!$C$7</f>
        <v>1.8060024613274304E-3</v>
      </c>
      <c r="AO51" s="34">
        <f>$Z$28/'Fixed data'!$C$7</f>
        <v>1.8060024613274304E-3</v>
      </c>
      <c r="AP51" s="34">
        <f>$Z$28/'Fixed data'!$C$7</f>
        <v>1.8060024613274304E-3</v>
      </c>
      <c r="AQ51" s="34">
        <f>$Z$28/'Fixed data'!$C$7</f>
        <v>1.8060024613274304E-3</v>
      </c>
      <c r="AR51" s="34">
        <f>$Z$28/'Fixed data'!$C$7</f>
        <v>1.8060024613274304E-3</v>
      </c>
      <c r="AS51" s="34">
        <f>$Z$28/'Fixed data'!$C$7</f>
        <v>1.8060024613274304E-3</v>
      </c>
      <c r="AT51" s="34">
        <f>$Z$28/'Fixed data'!$C$7</f>
        <v>1.8060024613274304E-3</v>
      </c>
      <c r="AU51" s="34">
        <f>$Z$28/'Fixed data'!$C$7</f>
        <v>1.8060024613274304E-3</v>
      </c>
      <c r="AV51" s="34">
        <f>$Z$28/'Fixed data'!$C$7</f>
        <v>1.8060024613274304E-3</v>
      </c>
      <c r="AW51" s="34">
        <f>$Z$28/'Fixed data'!$C$7</f>
        <v>1.8060024613274304E-3</v>
      </c>
      <c r="AX51" s="34">
        <f>$Z$28/'Fixed data'!$C$7</f>
        <v>1.8060024613274304E-3</v>
      </c>
      <c r="AY51" s="34">
        <f>$Z$28/'Fixed data'!$C$7</f>
        <v>1.8060024613274304E-3</v>
      </c>
      <c r="AZ51" s="34">
        <f>$Z$28/'Fixed data'!$C$7</f>
        <v>1.8060024613274304E-3</v>
      </c>
      <c r="BA51" s="34">
        <f>$Z$28/'Fixed data'!$C$7</f>
        <v>1.8060024613274304E-3</v>
      </c>
      <c r="BB51" s="34">
        <f>$Z$28/'Fixed data'!$C$7</f>
        <v>1.8060024613274304E-3</v>
      </c>
      <c r="BC51" s="34">
        <f>$Z$28/'Fixed data'!$C$7</f>
        <v>1.8060024613274304E-3</v>
      </c>
      <c r="BD51" s="34">
        <f>$Z$28/'Fixed data'!$C$7</f>
        <v>1.8060024613274304E-3</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1.8060024613274304E-3</v>
      </c>
      <c r="AC52" s="34">
        <f>$AA$28/'Fixed data'!$C$7</f>
        <v>1.8060024613274304E-3</v>
      </c>
      <c r="AD52" s="34">
        <f>$AA$28/'Fixed data'!$C$7</f>
        <v>1.8060024613274304E-3</v>
      </c>
      <c r="AE52" s="34">
        <f>$AA$28/'Fixed data'!$C$7</f>
        <v>1.8060024613274304E-3</v>
      </c>
      <c r="AF52" s="34">
        <f>$AA$28/'Fixed data'!$C$7</f>
        <v>1.8060024613274304E-3</v>
      </c>
      <c r="AG52" s="34">
        <f>$AA$28/'Fixed data'!$C$7</f>
        <v>1.8060024613274304E-3</v>
      </c>
      <c r="AH52" s="34">
        <f>$AA$28/'Fixed data'!$C$7</f>
        <v>1.8060024613274304E-3</v>
      </c>
      <c r="AI52" s="34">
        <f>$AA$28/'Fixed data'!$C$7</f>
        <v>1.8060024613274304E-3</v>
      </c>
      <c r="AJ52" s="34">
        <f>$AA$28/'Fixed data'!$C$7</f>
        <v>1.8060024613274304E-3</v>
      </c>
      <c r="AK52" s="34">
        <f>$AA$28/'Fixed data'!$C$7</f>
        <v>1.8060024613274304E-3</v>
      </c>
      <c r="AL52" s="34">
        <f>$AA$28/'Fixed data'!$C$7</f>
        <v>1.8060024613274304E-3</v>
      </c>
      <c r="AM52" s="34">
        <f>$AA$28/'Fixed data'!$C$7</f>
        <v>1.8060024613274304E-3</v>
      </c>
      <c r="AN52" s="34">
        <f>$AA$28/'Fixed data'!$C$7</f>
        <v>1.8060024613274304E-3</v>
      </c>
      <c r="AO52" s="34">
        <f>$AA$28/'Fixed data'!$C$7</f>
        <v>1.8060024613274304E-3</v>
      </c>
      <c r="AP52" s="34">
        <f>$AA$28/'Fixed data'!$C$7</f>
        <v>1.8060024613274304E-3</v>
      </c>
      <c r="AQ52" s="34">
        <f>$AA$28/'Fixed data'!$C$7</f>
        <v>1.8060024613274304E-3</v>
      </c>
      <c r="AR52" s="34">
        <f>$AA$28/'Fixed data'!$C$7</f>
        <v>1.8060024613274304E-3</v>
      </c>
      <c r="AS52" s="34">
        <f>$AA$28/'Fixed data'!$C$7</f>
        <v>1.8060024613274304E-3</v>
      </c>
      <c r="AT52" s="34">
        <f>$AA$28/'Fixed data'!$C$7</f>
        <v>1.8060024613274304E-3</v>
      </c>
      <c r="AU52" s="34">
        <f>$AA$28/'Fixed data'!$C$7</f>
        <v>1.8060024613274304E-3</v>
      </c>
      <c r="AV52" s="34">
        <f>$AA$28/'Fixed data'!$C$7</f>
        <v>1.8060024613274304E-3</v>
      </c>
      <c r="AW52" s="34">
        <f>$AA$28/'Fixed data'!$C$7</f>
        <v>1.8060024613274304E-3</v>
      </c>
      <c r="AX52" s="34">
        <f>$AA$28/'Fixed data'!$C$7</f>
        <v>1.8060024613274304E-3</v>
      </c>
      <c r="AY52" s="34">
        <f>$AA$28/'Fixed data'!$C$7</f>
        <v>1.8060024613274304E-3</v>
      </c>
      <c r="AZ52" s="34">
        <f>$AA$28/'Fixed data'!$C$7</f>
        <v>1.8060024613274304E-3</v>
      </c>
      <c r="BA52" s="34">
        <f>$AA$28/'Fixed data'!$C$7</f>
        <v>1.8060024613274304E-3</v>
      </c>
      <c r="BB52" s="34">
        <f>$AA$28/'Fixed data'!$C$7</f>
        <v>1.8060024613274304E-3</v>
      </c>
      <c r="BC52" s="34">
        <f>$AA$28/'Fixed data'!$C$7</f>
        <v>1.8060024613274304E-3</v>
      </c>
      <c r="BD52" s="34">
        <f>$AA$28/'Fixed data'!$C$7</f>
        <v>1.8060024613274304E-3</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1.8060024613274304E-3</v>
      </c>
      <c r="AD53" s="34">
        <f>$AB$28/'Fixed data'!$C$7</f>
        <v>1.8060024613274304E-3</v>
      </c>
      <c r="AE53" s="34">
        <f>$AB$28/'Fixed data'!$C$7</f>
        <v>1.8060024613274304E-3</v>
      </c>
      <c r="AF53" s="34">
        <f>$AB$28/'Fixed data'!$C$7</f>
        <v>1.8060024613274304E-3</v>
      </c>
      <c r="AG53" s="34">
        <f>$AB$28/'Fixed data'!$C$7</f>
        <v>1.8060024613274304E-3</v>
      </c>
      <c r="AH53" s="34">
        <f>$AB$28/'Fixed data'!$C$7</f>
        <v>1.8060024613274304E-3</v>
      </c>
      <c r="AI53" s="34">
        <f>$AB$28/'Fixed data'!$C$7</f>
        <v>1.8060024613274304E-3</v>
      </c>
      <c r="AJ53" s="34">
        <f>$AB$28/'Fixed data'!$C$7</f>
        <v>1.8060024613274304E-3</v>
      </c>
      <c r="AK53" s="34">
        <f>$AB$28/'Fixed data'!$C$7</f>
        <v>1.8060024613274304E-3</v>
      </c>
      <c r="AL53" s="34">
        <f>$AB$28/'Fixed data'!$C$7</f>
        <v>1.8060024613274304E-3</v>
      </c>
      <c r="AM53" s="34">
        <f>$AB$28/'Fixed data'!$C$7</f>
        <v>1.8060024613274304E-3</v>
      </c>
      <c r="AN53" s="34">
        <f>$AB$28/'Fixed data'!$C$7</f>
        <v>1.8060024613274304E-3</v>
      </c>
      <c r="AO53" s="34">
        <f>$AB$28/'Fixed data'!$C$7</f>
        <v>1.8060024613274304E-3</v>
      </c>
      <c r="AP53" s="34">
        <f>$AB$28/'Fixed data'!$C$7</f>
        <v>1.8060024613274304E-3</v>
      </c>
      <c r="AQ53" s="34">
        <f>$AB$28/'Fixed data'!$C$7</f>
        <v>1.8060024613274304E-3</v>
      </c>
      <c r="AR53" s="34">
        <f>$AB$28/'Fixed data'!$C$7</f>
        <v>1.8060024613274304E-3</v>
      </c>
      <c r="AS53" s="34">
        <f>$AB$28/'Fixed data'!$C$7</f>
        <v>1.8060024613274304E-3</v>
      </c>
      <c r="AT53" s="34">
        <f>$AB$28/'Fixed data'!$C$7</f>
        <v>1.8060024613274304E-3</v>
      </c>
      <c r="AU53" s="34">
        <f>$AB$28/'Fixed data'!$C$7</f>
        <v>1.8060024613274304E-3</v>
      </c>
      <c r="AV53" s="34">
        <f>$AB$28/'Fixed data'!$C$7</f>
        <v>1.8060024613274304E-3</v>
      </c>
      <c r="AW53" s="34">
        <f>$AB$28/'Fixed data'!$C$7</f>
        <v>1.8060024613274304E-3</v>
      </c>
      <c r="AX53" s="34">
        <f>$AB$28/'Fixed data'!$C$7</f>
        <v>1.8060024613274304E-3</v>
      </c>
      <c r="AY53" s="34">
        <f>$AB$28/'Fixed data'!$C$7</f>
        <v>1.8060024613274304E-3</v>
      </c>
      <c r="AZ53" s="34">
        <f>$AB$28/'Fixed data'!$C$7</f>
        <v>1.8060024613274304E-3</v>
      </c>
      <c r="BA53" s="34">
        <f>$AB$28/'Fixed data'!$C$7</f>
        <v>1.8060024613274304E-3</v>
      </c>
      <c r="BB53" s="34">
        <f>$AB$28/'Fixed data'!$C$7</f>
        <v>1.8060024613274304E-3</v>
      </c>
      <c r="BC53" s="34">
        <f>$AB$28/'Fixed data'!$C$7</f>
        <v>1.8060024613274304E-3</v>
      </c>
      <c r="BD53" s="34">
        <f>$AB$28/'Fixed data'!$C$7</f>
        <v>1.8060024613274304E-3</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1.8060024613274304E-3</v>
      </c>
      <c r="AE54" s="34">
        <f>$AC$28/'Fixed data'!$C$7</f>
        <v>1.8060024613274304E-3</v>
      </c>
      <c r="AF54" s="34">
        <f>$AC$28/'Fixed data'!$C$7</f>
        <v>1.8060024613274304E-3</v>
      </c>
      <c r="AG54" s="34">
        <f>$AC$28/'Fixed data'!$C$7</f>
        <v>1.8060024613274304E-3</v>
      </c>
      <c r="AH54" s="34">
        <f>$AC$28/'Fixed data'!$C$7</f>
        <v>1.8060024613274304E-3</v>
      </c>
      <c r="AI54" s="34">
        <f>$AC$28/'Fixed data'!$C$7</f>
        <v>1.8060024613274304E-3</v>
      </c>
      <c r="AJ54" s="34">
        <f>$AC$28/'Fixed data'!$C$7</f>
        <v>1.8060024613274304E-3</v>
      </c>
      <c r="AK54" s="34">
        <f>$AC$28/'Fixed data'!$C$7</f>
        <v>1.8060024613274304E-3</v>
      </c>
      <c r="AL54" s="34">
        <f>$AC$28/'Fixed data'!$C$7</f>
        <v>1.8060024613274304E-3</v>
      </c>
      <c r="AM54" s="34">
        <f>$AC$28/'Fixed data'!$C$7</f>
        <v>1.8060024613274304E-3</v>
      </c>
      <c r="AN54" s="34">
        <f>$AC$28/'Fixed data'!$C$7</f>
        <v>1.8060024613274304E-3</v>
      </c>
      <c r="AO54" s="34">
        <f>$AC$28/'Fixed data'!$C$7</f>
        <v>1.8060024613274304E-3</v>
      </c>
      <c r="AP54" s="34">
        <f>$AC$28/'Fixed data'!$C$7</f>
        <v>1.8060024613274304E-3</v>
      </c>
      <c r="AQ54" s="34">
        <f>$AC$28/'Fixed data'!$C$7</f>
        <v>1.8060024613274304E-3</v>
      </c>
      <c r="AR54" s="34">
        <f>$AC$28/'Fixed data'!$C$7</f>
        <v>1.8060024613274304E-3</v>
      </c>
      <c r="AS54" s="34">
        <f>$AC$28/'Fixed data'!$C$7</f>
        <v>1.8060024613274304E-3</v>
      </c>
      <c r="AT54" s="34">
        <f>$AC$28/'Fixed data'!$C$7</f>
        <v>1.8060024613274304E-3</v>
      </c>
      <c r="AU54" s="34">
        <f>$AC$28/'Fixed data'!$C$7</f>
        <v>1.8060024613274304E-3</v>
      </c>
      <c r="AV54" s="34">
        <f>$AC$28/'Fixed data'!$C$7</f>
        <v>1.8060024613274304E-3</v>
      </c>
      <c r="AW54" s="34">
        <f>$AC$28/'Fixed data'!$C$7</f>
        <v>1.8060024613274304E-3</v>
      </c>
      <c r="AX54" s="34">
        <f>$AC$28/'Fixed data'!$C$7</f>
        <v>1.8060024613274304E-3</v>
      </c>
      <c r="AY54" s="34">
        <f>$AC$28/'Fixed data'!$C$7</f>
        <v>1.8060024613274304E-3</v>
      </c>
      <c r="AZ54" s="34">
        <f>$AC$28/'Fixed data'!$C$7</f>
        <v>1.8060024613274304E-3</v>
      </c>
      <c r="BA54" s="34">
        <f>$AC$28/'Fixed data'!$C$7</f>
        <v>1.8060024613274304E-3</v>
      </c>
      <c r="BB54" s="34">
        <f>$AC$28/'Fixed data'!$C$7</f>
        <v>1.8060024613274304E-3</v>
      </c>
      <c r="BC54" s="34">
        <f>$AC$28/'Fixed data'!$C$7</f>
        <v>1.8060024613274304E-3</v>
      </c>
      <c r="BD54" s="34">
        <f>$AC$28/'Fixed data'!$C$7</f>
        <v>1.8060024613274304E-3</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1.8060024613274304E-3</v>
      </c>
      <c r="AF55" s="34">
        <f>$AD$28/'Fixed data'!$C$7</f>
        <v>1.8060024613274304E-3</v>
      </c>
      <c r="AG55" s="34">
        <f>$AD$28/'Fixed data'!$C$7</f>
        <v>1.8060024613274304E-3</v>
      </c>
      <c r="AH55" s="34">
        <f>$AD$28/'Fixed data'!$C$7</f>
        <v>1.8060024613274304E-3</v>
      </c>
      <c r="AI55" s="34">
        <f>$AD$28/'Fixed data'!$C$7</f>
        <v>1.8060024613274304E-3</v>
      </c>
      <c r="AJ55" s="34">
        <f>$AD$28/'Fixed data'!$C$7</f>
        <v>1.8060024613274304E-3</v>
      </c>
      <c r="AK55" s="34">
        <f>$AD$28/'Fixed data'!$C$7</f>
        <v>1.8060024613274304E-3</v>
      </c>
      <c r="AL55" s="34">
        <f>$AD$28/'Fixed data'!$C$7</f>
        <v>1.8060024613274304E-3</v>
      </c>
      <c r="AM55" s="34">
        <f>$AD$28/'Fixed data'!$C$7</f>
        <v>1.8060024613274304E-3</v>
      </c>
      <c r="AN55" s="34">
        <f>$AD$28/'Fixed data'!$C$7</f>
        <v>1.8060024613274304E-3</v>
      </c>
      <c r="AO55" s="34">
        <f>$AD$28/'Fixed data'!$C$7</f>
        <v>1.8060024613274304E-3</v>
      </c>
      <c r="AP55" s="34">
        <f>$AD$28/'Fixed data'!$C$7</f>
        <v>1.8060024613274304E-3</v>
      </c>
      <c r="AQ55" s="34">
        <f>$AD$28/'Fixed data'!$C$7</f>
        <v>1.8060024613274304E-3</v>
      </c>
      <c r="AR55" s="34">
        <f>$AD$28/'Fixed data'!$C$7</f>
        <v>1.8060024613274304E-3</v>
      </c>
      <c r="AS55" s="34">
        <f>$AD$28/'Fixed data'!$C$7</f>
        <v>1.8060024613274304E-3</v>
      </c>
      <c r="AT55" s="34">
        <f>$AD$28/'Fixed data'!$C$7</f>
        <v>1.8060024613274304E-3</v>
      </c>
      <c r="AU55" s="34">
        <f>$AD$28/'Fixed data'!$C$7</f>
        <v>1.8060024613274304E-3</v>
      </c>
      <c r="AV55" s="34">
        <f>$AD$28/'Fixed data'!$C$7</f>
        <v>1.8060024613274304E-3</v>
      </c>
      <c r="AW55" s="34">
        <f>$AD$28/'Fixed data'!$C$7</f>
        <v>1.8060024613274304E-3</v>
      </c>
      <c r="AX55" s="34">
        <f>$AD$28/'Fixed data'!$C$7</f>
        <v>1.8060024613274304E-3</v>
      </c>
      <c r="AY55" s="34">
        <f>$AD$28/'Fixed data'!$C$7</f>
        <v>1.8060024613274304E-3</v>
      </c>
      <c r="AZ55" s="34">
        <f>$AD$28/'Fixed data'!$C$7</f>
        <v>1.8060024613274304E-3</v>
      </c>
      <c r="BA55" s="34">
        <f>$AD$28/'Fixed data'!$C$7</f>
        <v>1.8060024613274304E-3</v>
      </c>
      <c r="BB55" s="34">
        <f>$AD$28/'Fixed data'!$C$7</f>
        <v>1.8060024613274304E-3</v>
      </c>
      <c r="BC55" s="34">
        <f>$AD$28/'Fixed data'!$C$7</f>
        <v>1.8060024613274304E-3</v>
      </c>
      <c r="BD55" s="34">
        <f>$AD$28/'Fixed data'!$C$7</f>
        <v>1.8060024613274304E-3</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1.8060024613274304E-3</v>
      </c>
      <c r="AG56" s="34">
        <f>$AE$28/'Fixed data'!$C$7</f>
        <v>1.8060024613274304E-3</v>
      </c>
      <c r="AH56" s="34">
        <f>$AE$28/'Fixed data'!$C$7</f>
        <v>1.8060024613274304E-3</v>
      </c>
      <c r="AI56" s="34">
        <f>$AE$28/'Fixed data'!$C$7</f>
        <v>1.8060024613274304E-3</v>
      </c>
      <c r="AJ56" s="34">
        <f>$AE$28/'Fixed data'!$C$7</f>
        <v>1.8060024613274304E-3</v>
      </c>
      <c r="AK56" s="34">
        <f>$AE$28/'Fixed data'!$C$7</f>
        <v>1.8060024613274304E-3</v>
      </c>
      <c r="AL56" s="34">
        <f>$AE$28/'Fixed data'!$C$7</f>
        <v>1.8060024613274304E-3</v>
      </c>
      <c r="AM56" s="34">
        <f>$AE$28/'Fixed data'!$C$7</f>
        <v>1.8060024613274304E-3</v>
      </c>
      <c r="AN56" s="34">
        <f>$AE$28/'Fixed data'!$C$7</f>
        <v>1.8060024613274304E-3</v>
      </c>
      <c r="AO56" s="34">
        <f>$AE$28/'Fixed data'!$C$7</f>
        <v>1.8060024613274304E-3</v>
      </c>
      <c r="AP56" s="34">
        <f>$AE$28/'Fixed data'!$C$7</f>
        <v>1.8060024613274304E-3</v>
      </c>
      <c r="AQ56" s="34">
        <f>$AE$28/'Fixed data'!$C$7</f>
        <v>1.8060024613274304E-3</v>
      </c>
      <c r="AR56" s="34">
        <f>$AE$28/'Fixed data'!$C$7</f>
        <v>1.8060024613274304E-3</v>
      </c>
      <c r="AS56" s="34">
        <f>$AE$28/'Fixed data'!$C$7</f>
        <v>1.8060024613274304E-3</v>
      </c>
      <c r="AT56" s="34">
        <f>$AE$28/'Fixed data'!$C$7</f>
        <v>1.8060024613274304E-3</v>
      </c>
      <c r="AU56" s="34">
        <f>$AE$28/'Fixed data'!$C$7</f>
        <v>1.8060024613274304E-3</v>
      </c>
      <c r="AV56" s="34">
        <f>$AE$28/'Fixed data'!$C$7</f>
        <v>1.8060024613274304E-3</v>
      </c>
      <c r="AW56" s="34">
        <f>$AE$28/'Fixed data'!$C$7</f>
        <v>1.8060024613274304E-3</v>
      </c>
      <c r="AX56" s="34">
        <f>$AE$28/'Fixed data'!$C$7</f>
        <v>1.8060024613274304E-3</v>
      </c>
      <c r="AY56" s="34">
        <f>$AE$28/'Fixed data'!$C$7</f>
        <v>1.8060024613274304E-3</v>
      </c>
      <c r="AZ56" s="34">
        <f>$AE$28/'Fixed data'!$C$7</f>
        <v>1.8060024613274304E-3</v>
      </c>
      <c r="BA56" s="34">
        <f>$AE$28/'Fixed data'!$C$7</f>
        <v>1.8060024613274304E-3</v>
      </c>
      <c r="BB56" s="34">
        <f>$AE$28/'Fixed data'!$C$7</f>
        <v>1.8060024613274304E-3</v>
      </c>
      <c r="BC56" s="34">
        <f>$AE$28/'Fixed data'!$C$7</f>
        <v>1.8060024613274304E-3</v>
      </c>
      <c r="BD56" s="34">
        <f>$AE$28/'Fixed data'!$C$7</f>
        <v>1.8060024613274304E-3</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1.8060024613274304E-3</v>
      </c>
      <c r="AH57" s="34">
        <f>$AF$28/'Fixed data'!$C$7</f>
        <v>1.8060024613274304E-3</v>
      </c>
      <c r="AI57" s="34">
        <f>$AF$28/'Fixed data'!$C$7</f>
        <v>1.8060024613274304E-3</v>
      </c>
      <c r="AJ57" s="34">
        <f>$AF$28/'Fixed data'!$C$7</f>
        <v>1.8060024613274304E-3</v>
      </c>
      <c r="AK57" s="34">
        <f>$AF$28/'Fixed data'!$C$7</f>
        <v>1.8060024613274304E-3</v>
      </c>
      <c r="AL57" s="34">
        <f>$AF$28/'Fixed data'!$C$7</f>
        <v>1.8060024613274304E-3</v>
      </c>
      <c r="AM57" s="34">
        <f>$AF$28/'Fixed data'!$C$7</f>
        <v>1.8060024613274304E-3</v>
      </c>
      <c r="AN57" s="34">
        <f>$AF$28/'Fixed data'!$C$7</f>
        <v>1.8060024613274304E-3</v>
      </c>
      <c r="AO57" s="34">
        <f>$AF$28/'Fixed data'!$C$7</f>
        <v>1.8060024613274304E-3</v>
      </c>
      <c r="AP57" s="34">
        <f>$AF$28/'Fixed data'!$C$7</f>
        <v>1.8060024613274304E-3</v>
      </c>
      <c r="AQ57" s="34">
        <f>$AF$28/'Fixed data'!$C$7</f>
        <v>1.8060024613274304E-3</v>
      </c>
      <c r="AR57" s="34">
        <f>$AF$28/'Fixed data'!$C$7</f>
        <v>1.8060024613274304E-3</v>
      </c>
      <c r="AS57" s="34">
        <f>$AF$28/'Fixed data'!$C$7</f>
        <v>1.8060024613274304E-3</v>
      </c>
      <c r="AT57" s="34">
        <f>$AF$28/'Fixed data'!$C$7</f>
        <v>1.8060024613274304E-3</v>
      </c>
      <c r="AU57" s="34">
        <f>$AF$28/'Fixed data'!$C$7</f>
        <v>1.8060024613274304E-3</v>
      </c>
      <c r="AV57" s="34">
        <f>$AF$28/'Fixed data'!$C$7</f>
        <v>1.8060024613274304E-3</v>
      </c>
      <c r="AW57" s="34">
        <f>$AF$28/'Fixed data'!$C$7</f>
        <v>1.8060024613274304E-3</v>
      </c>
      <c r="AX57" s="34">
        <f>$AF$28/'Fixed data'!$C$7</f>
        <v>1.8060024613274304E-3</v>
      </c>
      <c r="AY57" s="34">
        <f>$AF$28/'Fixed data'!$C$7</f>
        <v>1.8060024613274304E-3</v>
      </c>
      <c r="AZ57" s="34">
        <f>$AF$28/'Fixed data'!$C$7</f>
        <v>1.8060024613274304E-3</v>
      </c>
      <c r="BA57" s="34">
        <f>$AF$28/'Fixed data'!$C$7</f>
        <v>1.8060024613274304E-3</v>
      </c>
      <c r="BB57" s="34">
        <f>$AF$28/'Fixed data'!$C$7</f>
        <v>1.8060024613274304E-3</v>
      </c>
      <c r="BC57" s="34">
        <f>$AF$28/'Fixed data'!$C$7</f>
        <v>1.8060024613274304E-3</v>
      </c>
      <c r="BD57" s="34">
        <f>$AF$28/'Fixed data'!$C$7</f>
        <v>1.8060024613274304E-3</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1.8060024613274304E-3</v>
      </c>
      <c r="AI58" s="34">
        <f>$AG$28/'Fixed data'!$C$7</f>
        <v>1.8060024613274304E-3</v>
      </c>
      <c r="AJ58" s="34">
        <f>$AG$28/'Fixed data'!$C$7</f>
        <v>1.8060024613274304E-3</v>
      </c>
      <c r="AK58" s="34">
        <f>$AG$28/'Fixed data'!$C$7</f>
        <v>1.8060024613274304E-3</v>
      </c>
      <c r="AL58" s="34">
        <f>$AG$28/'Fixed data'!$C$7</f>
        <v>1.8060024613274304E-3</v>
      </c>
      <c r="AM58" s="34">
        <f>$AG$28/'Fixed data'!$C$7</f>
        <v>1.8060024613274304E-3</v>
      </c>
      <c r="AN58" s="34">
        <f>$AG$28/'Fixed data'!$C$7</f>
        <v>1.8060024613274304E-3</v>
      </c>
      <c r="AO58" s="34">
        <f>$AG$28/'Fixed data'!$C$7</f>
        <v>1.8060024613274304E-3</v>
      </c>
      <c r="AP58" s="34">
        <f>$AG$28/'Fixed data'!$C$7</f>
        <v>1.8060024613274304E-3</v>
      </c>
      <c r="AQ58" s="34">
        <f>$AG$28/'Fixed data'!$C$7</f>
        <v>1.8060024613274304E-3</v>
      </c>
      <c r="AR58" s="34">
        <f>$AG$28/'Fixed data'!$C$7</f>
        <v>1.8060024613274304E-3</v>
      </c>
      <c r="AS58" s="34">
        <f>$AG$28/'Fixed data'!$C$7</f>
        <v>1.8060024613274304E-3</v>
      </c>
      <c r="AT58" s="34">
        <f>$AG$28/'Fixed data'!$C$7</f>
        <v>1.8060024613274304E-3</v>
      </c>
      <c r="AU58" s="34">
        <f>$AG$28/'Fixed data'!$C$7</f>
        <v>1.8060024613274304E-3</v>
      </c>
      <c r="AV58" s="34">
        <f>$AG$28/'Fixed data'!$C$7</f>
        <v>1.8060024613274304E-3</v>
      </c>
      <c r="AW58" s="34">
        <f>$AG$28/'Fixed data'!$C$7</f>
        <v>1.8060024613274304E-3</v>
      </c>
      <c r="AX58" s="34">
        <f>$AG$28/'Fixed data'!$C$7</f>
        <v>1.8060024613274304E-3</v>
      </c>
      <c r="AY58" s="34">
        <f>$AG$28/'Fixed data'!$C$7</f>
        <v>1.8060024613274304E-3</v>
      </c>
      <c r="AZ58" s="34">
        <f>$AG$28/'Fixed data'!$C$7</f>
        <v>1.8060024613274304E-3</v>
      </c>
      <c r="BA58" s="34">
        <f>$AG$28/'Fixed data'!$C$7</f>
        <v>1.8060024613274304E-3</v>
      </c>
      <c r="BB58" s="34">
        <f>$AG$28/'Fixed data'!$C$7</f>
        <v>1.8060024613274304E-3</v>
      </c>
      <c r="BC58" s="34">
        <f>$AG$28/'Fixed data'!$C$7</f>
        <v>1.8060024613274304E-3</v>
      </c>
      <c r="BD58" s="34">
        <f>$AG$28/'Fixed data'!$C$7</f>
        <v>1.8060024613274304E-3</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1.8060024613274304E-3</v>
      </c>
      <c r="AJ59" s="34">
        <f>$AH$28/'Fixed data'!$C$7</f>
        <v>1.8060024613274304E-3</v>
      </c>
      <c r="AK59" s="34">
        <f>$AH$28/'Fixed data'!$C$7</f>
        <v>1.8060024613274304E-3</v>
      </c>
      <c r="AL59" s="34">
        <f>$AH$28/'Fixed data'!$C$7</f>
        <v>1.8060024613274304E-3</v>
      </c>
      <c r="AM59" s="34">
        <f>$AH$28/'Fixed data'!$C$7</f>
        <v>1.8060024613274304E-3</v>
      </c>
      <c r="AN59" s="34">
        <f>$AH$28/'Fixed data'!$C$7</f>
        <v>1.8060024613274304E-3</v>
      </c>
      <c r="AO59" s="34">
        <f>$AH$28/'Fixed data'!$C$7</f>
        <v>1.8060024613274304E-3</v>
      </c>
      <c r="AP59" s="34">
        <f>$AH$28/'Fixed data'!$C$7</f>
        <v>1.8060024613274304E-3</v>
      </c>
      <c r="AQ59" s="34">
        <f>$AH$28/'Fixed data'!$C$7</f>
        <v>1.8060024613274304E-3</v>
      </c>
      <c r="AR59" s="34">
        <f>$AH$28/'Fixed data'!$C$7</f>
        <v>1.8060024613274304E-3</v>
      </c>
      <c r="AS59" s="34">
        <f>$AH$28/'Fixed data'!$C$7</f>
        <v>1.8060024613274304E-3</v>
      </c>
      <c r="AT59" s="34">
        <f>$AH$28/'Fixed data'!$C$7</f>
        <v>1.8060024613274304E-3</v>
      </c>
      <c r="AU59" s="34">
        <f>$AH$28/'Fixed data'!$C$7</f>
        <v>1.8060024613274304E-3</v>
      </c>
      <c r="AV59" s="34">
        <f>$AH$28/'Fixed data'!$C$7</f>
        <v>1.8060024613274304E-3</v>
      </c>
      <c r="AW59" s="34">
        <f>$AH$28/'Fixed data'!$C$7</f>
        <v>1.8060024613274304E-3</v>
      </c>
      <c r="AX59" s="34">
        <f>$AH$28/'Fixed data'!$C$7</f>
        <v>1.8060024613274304E-3</v>
      </c>
      <c r="AY59" s="34">
        <f>$AH$28/'Fixed data'!$C$7</f>
        <v>1.8060024613274304E-3</v>
      </c>
      <c r="AZ59" s="34">
        <f>$AH$28/'Fixed data'!$C$7</f>
        <v>1.8060024613274304E-3</v>
      </c>
      <c r="BA59" s="34">
        <f>$AH$28/'Fixed data'!$C$7</f>
        <v>1.8060024613274304E-3</v>
      </c>
      <c r="BB59" s="34">
        <f>$AH$28/'Fixed data'!$C$7</f>
        <v>1.8060024613274304E-3</v>
      </c>
      <c r="BC59" s="34">
        <f>$AH$28/'Fixed data'!$C$7</f>
        <v>1.8060024613274304E-3</v>
      </c>
      <c r="BD59" s="34">
        <f>$AH$28/'Fixed data'!$C$7</f>
        <v>1.8060024613274304E-3</v>
      </c>
    </row>
    <row r="60" spans="1:56" ht="16.5" collapsed="1" x14ac:dyDescent="0.35">
      <c r="A60" s="115"/>
      <c r="B60" s="9" t="s">
        <v>7</v>
      </c>
      <c r="C60" s="9" t="s">
        <v>61</v>
      </c>
      <c r="D60" s="9" t="s">
        <v>40</v>
      </c>
      <c r="E60" s="34">
        <f>SUM(E30:E59)</f>
        <v>0</v>
      </c>
      <c r="F60" s="34">
        <f t="shared" ref="F60:BD60" si="6">SUM(F30:F59)</f>
        <v>-1.025297777777778E-2</v>
      </c>
      <c r="G60" s="34">
        <f t="shared" si="6"/>
        <v>-1.9509542448671244E-2</v>
      </c>
      <c r="H60" s="34">
        <f t="shared" si="6"/>
        <v>-2.9446075440086428E-2</v>
      </c>
      <c r="I60" s="34">
        <f t="shared" si="6"/>
        <v>-3.8357227468085613E-2</v>
      </c>
      <c r="J60" s="34">
        <f t="shared" si="6"/>
        <v>-4.7911187751988646E-2</v>
      </c>
      <c r="K60" s="34">
        <f t="shared" si="6"/>
        <v>-5.7251362416193399E-2</v>
      </c>
      <c r="L60" s="34">
        <f t="shared" si="6"/>
        <v>-6.6349960080341566E-2</v>
      </c>
      <c r="M60" s="34">
        <f t="shared" si="6"/>
        <v>-7.5174430956489E-2</v>
      </c>
      <c r="N60" s="34">
        <f t="shared" si="6"/>
        <v>-7.4284329205907065E-2</v>
      </c>
      <c r="O60" s="34">
        <f t="shared" si="6"/>
        <v>-7.3284318412287261E-2</v>
      </c>
      <c r="P60" s="34">
        <f t="shared" si="6"/>
        <v>-7.2166955068326072E-2</v>
      </c>
      <c r="Q60" s="34">
        <f t="shared" si="6"/>
        <v>-7.0924548969955925E-2</v>
      </c>
      <c r="R60" s="34">
        <f t="shared" si="6"/>
        <v>-6.9549162924914906E-2</v>
      </c>
      <c r="S60" s="34">
        <f t="shared" si="6"/>
        <v>-6.8034865804358247E-2</v>
      </c>
      <c r="T60" s="34">
        <f t="shared" si="6"/>
        <v>-6.6402836823724665E-2</v>
      </c>
      <c r="U60" s="34">
        <f t="shared" si="6"/>
        <v>-6.4704623718859683E-2</v>
      </c>
      <c r="V60" s="34">
        <f t="shared" si="6"/>
        <v>-6.2941603152769532E-2</v>
      </c>
      <c r="W60" s="34">
        <f t="shared" si="6"/>
        <v>-6.1146400604223251E-2</v>
      </c>
      <c r="X60" s="34">
        <f t="shared" si="6"/>
        <v>-5.934257128467843E-2</v>
      </c>
      <c r="Y60" s="34">
        <f t="shared" si="6"/>
        <v>-5.7536568823351002E-2</v>
      </c>
      <c r="Z60" s="34">
        <f t="shared" si="6"/>
        <v>-5.5730566362023573E-2</v>
      </c>
      <c r="AA60" s="34">
        <f t="shared" si="6"/>
        <v>-5.3924563900696144E-2</v>
      </c>
      <c r="AB60" s="34">
        <f t="shared" si="6"/>
        <v>-5.2118561439368716E-2</v>
      </c>
      <c r="AC60" s="34">
        <f t="shared" si="6"/>
        <v>-5.0312558978041287E-2</v>
      </c>
      <c r="AD60" s="34">
        <f t="shared" si="6"/>
        <v>-4.8506556516713858E-2</v>
      </c>
      <c r="AE60" s="34">
        <f t="shared" si="6"/>
        <v>-4.670055405538643E-2</v>
      </c>
      <c r="AF60" s="34">
        <f t="shared" si="6"/>
        <v>-4.4894551594059001E-2</v>
      </c>
      <c r="AG60" s="34">
        <f t="shared" si="6"/>
        <v>-4.3088549132731573E-2</v>
      </c>
      <c r="AH60" s="34">
        <f t="shared" si="6"/>
        <v>-4.1282546671404144E-2</v>
      </c>
      <c r="AI60" s="34">
        <f t="shared" si="6"/>
        <v>-3.9476544210076715E-2</v>
      </c>
      <c r="AJ60" s="34">
        <f t="shared" si="6"/>
        <v>-3.9476544210076715E-2</v>
      </c>
      <c r="AK60" s="34">
        <f t="shared" si="6"/>
        <v>-3.9476544210076715E-2</v>
      </c>
      <c r="AL60" s="34">
        <f t="shared" si="6"/>
        <v>-3.9476544210076715E-2</v>
      </c>
      <c r="AM60" s="34">
        <f t="shared" si="6"/>
        <v>-3.9476544210076715E-2</v>
      </c>
      <c r="AN60" s="34">
        <f t="shared" si="6"/>
        <v>-3.9476544210076715E-2</v>
      </c>
      <c r="AO60" s="34">
        <f t="shared" si="6"/>
        <v>-3.9476544210076715E-2</v>
      </c>
      <c r="AP60" s="34">
        <f t="shared" si="6"/>
        <v>-3.9476544210076715E-2</v>
      </c>
      <c r="AQ60" s="34">
        <f t="shared" si="6"/>
        <v>-3.9476544210076715E-2</v>
      </c>
      <c r="AR60" s="34">
        <f t="shared" si="6"/>
        <v>-3.9476544210076715E-2</v>
      </c>
      <c r="AS60" s="34">
        <f t="shared" si="6"/>
        <v>-3.9476544210076715E-2</v>
      </c>
      <c r="AT60" s="34">
        <f t="shared" si="6"/>
        <v>-3.9476544210076715E-2</v>
      </c>
      <c r="AU60" s="34">
        <f t="shared" si="6"/>
        <v>-3.9476544210076715E-2</v>
      </c>
      <c r="AV60" s="34">
        <f t="shared" si="6"/>
        <v>-3.9476544210076715E-2</v>
      </c>
      <c r="AW60" s="34">
        <f t="shared" si="6"/>
        <v>-3.9476544210076715E-2</v>
      </c>
      <c r="AX60" s="34">
        <f t="shared" si="6"/>
        <v>-3.9476544210076715E-2</v>
      </c>
      <c r="AY60" s="34">
        <f t="shared" si="6"/>
        <v>-2.9223566432298897E-2</v>
      </c>
      <c r="AZ60" s="34">
        <f t="shared" si="6"/>
        <v>-1.9967001761405437E-2</v>
      </c>
      <c r="BA60" s="34">
        <f t="shared" si="6"/>
        <v>-1.0030468769990246E-2</v>
      </c>
      <c r="BB60" s="34">
        <f t="shared" si="6"/>
        <v>-1.1193167419910385E-3</v>
      </c>
      <c r="BC60" s="34">
        <f t="shared" si="6"/>
        <v>8.4346435419119827E-3</v>
      </c>
      <c r="BD60" s="34">
        <f t="shared" si="6"/>
        <v>1.7774818206116746E-2</v>
      </c>
    </row>
    <row r="61" spans="1:56" ht="17.25" hidden="1" customHeight="1" outlineLevel="1" x14ac:dyDescent="0.35">
      <c r="A61" s="115"/>
      <c r="B61" s="9" t="s">
        <v>35</v>
      </c>
      <c r="C61" s="9" t="s">
        <v>62</v>
      </c>
      <c r="D61" s="9" t="s">
        <v>40</v>
      </c>
      <c r="E61" s="34">
        <v>0</v>
      </c>
      <c r="F61" s="34">
        <f>E62</f>
        <v>-0.46138400000000007</v>
      </c>
      <c r="G61" s="34">
        <f t="shared" ref="G61:BD61" si="7">F62</f>
        <v>-0.8676764324124282</v>
      </c>
      <c r="H61" s="34">
        <f t="shared" si="7"/>
        <v>-1.2953108745774402</v>
      </c>
      <c r="I61" s="34">
        <f t="shared" si="7"/>
        <v>-1.6668666403973171</v>
      </c>
      <c r="J61" s="34">
        <f t="shared" si="7"/>
        <v>-2.058437625704868</v>
      </c>
      <c r="K61" s="34">
        <f t="shared" si="7"/>
        <v>-2.4308342978420932</v>
      </c>
      <c r="L61" s="34">
        <f t="shared" si="7"/>
        <v>-2.7830198303125671</v>
      </c>
      <c r="M61" s="34">
        <f t="shared" si="7"/>
        <v>-3.1137710596588599</v>
      </c>
      <c r="N61" s="34">
        <f t="shared" si="7"/>
        <v>-2.9985420499261841</v>
      </c>
      <c r="O61" s="34">
        <f t="shared" si="7"/>
        <v>-2.8792572350073855</v>
      </c>
      <c r="P61" s="34">
        <f t="shared" si="7"/>
        <v>-2.7556915661168446</v>
      </c>
      <c r="Q61" s="34">
        <f t="shared" si="7"/>
        <v>-2.6276163366218617</v>
      </c>
      <c r="R61" s="34">
        <f t="shared" si="7"/>
        <v>-2.4947994156250597</v>
      </c>
      <c r="S61" s="34">
        <f t="shared" si="7"/>
        <v>-2.3571068822750951</v>
      </c>
      <c r="T61" s="34">
        <f t="shared" si="7"/>
        <v>-2.2156307123422256</v>
      </c>
      <c r="U61" s="34">
        <f t="shared" si="7"/>
        <v>-2.0728082857995767</v>
      </c>
      <c r="V61" s="34">
        <f t="shared" si="7"/>
        <v>-1.9287677366066598</v>
      </c>
      <c r="W61" s="34">
        <f t="shared" si="7"/>
        <v>-1.7850420187693075</v>
      </c>
      <c r="X61" s="34">
        <f t="shared" si="7"/>
        <v>-1.6427232987855673</v>
      </c>
      <c r="Y61" s="34">
        <f t="shared" si="7"/>
        <v>-1.5021106167411546</v>
      </c>
      <c r="Z61" s="34">
        <f t="shared" si="7"/>
        <v>-1.3633039371580693</v>
      </c>
      <c r="AA61" s="34">
        <f t="shared" si="7"/>
        <v>-1.2263032600363113</v>
      </c>
      <c r="AB61" s="34">
        <f t="shared" si="7"/>
        <v>-1.0911085853758808</v>
      </c>
      <c r="AC61" s="34">
        <f t="shared" si="7"/>
        <v>-0.95771991317677774</v>
      </c>
      <c r="AD61" s="34">
        <f t="shared" si="7"/>
        <v>-0.82613724343900208</v>
      </c>
      <c r="AE61" s="34">
        <f t="shared" si="7"/>
        <v>-0.69636057616255387</v>
      </c>
      <c r="AF61" s="34">
        <f t="shared" si="7"/>
        <v>-0.56838991134743311</v>
      </c>
      <c r="AG61" s="34">
        <f t="shared" si="7"/>
        <v>-0.44222524899363974</v>
      </c>
      <c r="AH61" s="34">
        <f t="shared" si="7"/>
        <v>-0.31786658910117382</v>
      </c>
      <c r="AI61" s="34">
        <f t="shared" si="7"/>
        <v>-0.1953139316700353</v>
      </c>
      <c r="AJ61" s="34">
        <f t="shared" si="7"/>
        <v>-7.4567276700224228E-2</v>
      </c>
      <c r="AK61" s="34">
        <f t="shared" si="7"/>
        <v>4.6179378269586846E-2</v>
      </c>
      <c r="AL61" s="34">
        <f t="shared" si="7"/>
        <v>0.16692603323939792</v>
      </c>
      <c r="AM61" s="34">
        <f t="shared" si="7"/>
        <v>0.28767268820920899</v>
      </c>
      <c r="AN61" s="34">
        <f t="shared" si="7"/>
        <v>0.40841934317902007</v>
      </c>
      <c r="AO61" s="34">
        <f t="shared" si="7"/>
        <v>0.52916599814883114</v>
      </c>
      <c r="AP61" s="34">
        <f t="shared" si="7"/>
        <v>0.64991265311864221</v>
      </c>
      <c r="AQ61" s="34">
        <f t="shared" si="7"/>
        <v>0.77065930808845329</v>
      </c>
      <c r="AR61" s="34">
        <f t="shared" si="7"/>
        <v>0.89140596305826436</v>
      </c>
      <c r="AS61" s="34">
        <f t="shared" si="7"/>
        <v>1.0121526180280753</v>
      </c>
      <c r="AT61" s="34">
        <f t="shared" si="7"/>
        <v>1.1328992729978864</v>
      </c>
      <c r="AU61" s="34">
        <f t="shared" si="7"/>
        <v>1.2536459279676975</v>
      </c>
      <c r="AV61" s="34">
        <f t="shared" si="7"/>
        <v>1.3743925829375085</v>
      </c>
      <c r="AW61" s="34">
        <f t="shared" si="7"/>
        <v>1.4951392379073196</v>
      </c>
      <c r="AX61" s="34">
        <f t="shared" si="7"/>
        <v>1.6158858928771307</v>
      </c>
      <c r="AY61" s="34">
        <f t="shared" si="7"/>
        <v>1.6553624370872073</v>
      </c>
      <c r="AZ61" s="34">
        <f t="shared" si="7"/>
        <v>1.6845860035195062</v>
      </c>
      <c r="BA61" s="34">
        <f t="shared" si="7"/>
        <v>1.7045530052809117</v>
      </c>
      <c r="BB61" s="34">
        <f t="shared" si="7"/>
        <v>1.7145834740509018</v>
      </c>
      <c r="BC61" s="34">
        <f t="shared" si="7"/>
        <v>1.7157027907928928</v>
      </c>
      <c r="BD61" s="34">
        <f t="shared" si="7"/>
        <v>1.7072681472509807</v>
      </c>
    </row>
    <row r="62" spans="1:56" ht="16.5" hidden="1" customHeight="1" outlineLevel="1" x14ac:dyDescent="0.3">
      <c r="A62" s="115"/>
      <c r="B62" s="9" t="s">
        <v>34</v>
      </c>
      <c r="C62" s="9" t="s">
        <v>68</v>
      </c>
      <c r="D62" s="9" t="s">
        <v>40</v>
      </c>
      <c r="E62" s="34">
        <f t="shared" ref="E62:BD62" si="8">E28-E60+E61</f>
        <v>-0.46138400000000007</v>
      </c>
      <c r="F62" s="34">
        <f t="shared" si="8"/>
        <v>-0.8676764324124282</v>
      </c>
      <c r="G62" s="34">
        <f t="shared" si="8"/>
        <v>-1.2953108745774402</v>
      </c>
      <c r="H62" s="34">
        <f t="shared" si="8"/>
        <v>-1.6668666403973171</v>
      </c>
      <c r="I62" s="34">
        <f t="shared" si="8"/>
        <v>-2.058437625704868</v>
      </c>
      <c r="J62" s="34">
        <f t="shared" si="8"/>
        <v>-2.4308342978420932</v>
      </c>
      <c r="K62" s="34">
        <f t="shared" si="8"/>
        <v>-2.7830198303125671</v>
      </c>
      <c r="L62" s="34">
        <f t="shared" si="8"/>
        <v>-3.1137710596588599</v>
      </c>
      <c r="M62" s="34">
        <f t="shared" si="8"/>
        <v>-2.9985420499261841</v>
      </c>
      <c r="N62" s="34">
        <f t="shared" si="8"/>
        <v>-2.8792572350073855</v>
      </c>
      <c r="O62" s="34">
        <f t="shared" si="8"/>
        <v>-2.7556915661168446</v>
      </c>
      <c r="P62" s="34">
        <f t="shared" si="8"/>
        <v>-2.6276163366218617</v>
      </c>
      <c r="Q62" s="34">
        <f t="shared" si="8"/>
        <v>-2.4947994156250597</v>
      </c>
      <c r="R62" s="34">
        <f t="shared" si="8"/>
        <v>-2.3571068822750951</v>
      </c>
      <c r="S62" s="34">
        <f t="shared" si="8"/>
        <v>-2.2156307123422256</v>
      </c>
      <c r="T62" s="34">
        <f t="shared" si="8"/>
        <v>-2.0728082857995767</v>
      </c>
      <c r="U62" s="34">
        <f t="shared" si="8"/>
        <v>-1.9287677366066598</v>
      </c>
      <c r="V62" s="34">
        <f t="shared" si="8"/>
        <v>-1.7850420187693075</v>
      </c>
      <c r="W62" s="34">
        <f t="shared" si="8"/>
        <v>-1.6427232987855673</v>
      </c>
      <c r="X62" s="34">
        <f t="shared" si="8"/>
        <v>-1.5021106167411546</v>
      </c>
      <c r="Y62" s="34">
        <f t="shared" si="8"/>
        <v>-1.3633039371580693</v>
      </c>
      <c r="Z62" s="34">
        <f t="shared" si="8"/>
        <v>-1.2263032600363113</v>
      </c>
      <c r="AA62" s="34">
        <f t="shared" si="8"/>
        <v>-1.0911085853758808</v>
      </c>
      <c r="AB62" s="34">
        <f t="shared" si="8"/>
        <v>-0.95771991317677774</v>
      </c>
      <c r="AC62" s="34">
        <f t="shared" si="8"/>
        <v>-0.82613724343900208</v>
      </c>
      <c r="AD62" s="34">
        <f t="shared" si="8"/>
        <v>-0.69636057616255387</v>
      </c>
      <c r="AE62" s="34">
        <f t="shared" si="8"/>
        <v>-0.56838991134743311</v>
      </c>
      <c r="AF62" s="34">
        <f t="shared" si="8"/>
        <v>-0.44222524899363974</v>
      </c>
      <c r="AG62" s="34">
        <f t="shared" si="8"/>
        <v>-0.31786658910117382</v>
      </c>
      <c r="AH62" s="34">
        <f t="shared" si="8"/>
        <v>-0.1953139316700353</v>
      </c>
      <c r="AI62" s="34">
        <f t="shared" si="8"/>
        <v>-7.4567276700224228E-2</v>
      </c>
      <c r="AJ62" s="34">
        <f t="shared" si="8"/>
        <v>4.6179378269586846E-2</v>
      </c>
      <c r="AK62" s="34">
        <f t="shared" si="8"/>
        <v>0.16692603323939792</v>
      </c>
      <c r="AL62" s="34">
        <f t="shared" si="8"/>
        <v>0.28767268820920899</v>
      </c>
      <c r="AM62" s="34">
        <f t="shared" si="8"/>
        <v>0.40841934317902007</v>
      </c>
      <c r="AN62" s="34">
        <f t="shared" si="8"/>
        <v>0.52916599814883114</v>
      </c>
      <c r="AO62" s="34">
        <f t="shared" si="8"/>
        <v>0.64991265311864221</v>
      </c>
      <c r="AP62" s="34">
        <f t="shared" si="8"/>
        <v>0.77065930808845329</v>
      </c>
      <c r="AQ62" s="34">
        <f t="shared" si="8"/>
        <v>0.89140596305826436</v>
      </c>
      <c r="AR62" s="34">
        <f t="shared" si="8"/>
        <v>1.0121526180280753</v>
      </c>
      <c r="AS62" s="34">
        <f t="shared" si="8"/>
        <v>1.1328992729978864</v>
      </c>
      <c r="AT62" s="34">
        <f t="shared" si="8"/>
        <v>1.2536459279676975</v>
      </c>
      <c r="AU62" s="34">
        <f t="shared" si="8"/>
        <v>1.3743925829375085</v>
      </c>
      <c r="AV62" s="34">
        <f t="shared" si="8"/>
        <v>1.4951392379073196</v>
      </c>
      <c r="AW62" s="34">
        <f t="shared" si="8"/>
        <v>1.6158858928771307</v>
      </c>
      <c r="AX62" s="34">
        <f t="shared" si="8"/>
        <v>1.6553624370872073</v>
      </c>
      <c r="AY62" s="34">
        <f t="shared" si="8"/>
        <v>1.6845860035195062</v>
      </c>
      <c r="AZ62" s="34">
        <f t="shared" si="8"/>
        <v>1.7045530052809117</v>
      </c>
      <c r="BA62" s="34">
        <f t="shared" si="8"/>
        <v>1.7145834740509018</v>
      </c>
      <c r="BB62" s="34">
        <f t="shared" si="8"/>
        <v>1.7157027907928928</v>
      </c>
      <c r="BC62" s="34">
        <f t="shared" si="8"/>
        <v>1.7072681472509807</v>
      </c>
      <c r="BD62" s="34">
        <f t="shared" si="8"/>
        <v>1.6894933290448639</v>
      </c>
    </row>
    <row r="63" spans="1:56" ht="16.5" collapsed="1" x14ac:dyDescent="0.3">
      <c r="A63" s="115"/>
      <c r="B63" s="9" t="s">
        <v>8</v>
      </c>
      <c r="C63" s="11" t="s">
        <v>67</v>
      </c>
      <c r="D63" s="9" t="s">
        <v>40</v>
      </c>
      <c r="E63" s="34">
        <f>AVERAGE(E61:E62)*'Fixed data'!$C$3</f>
        <v>-1.1142423600000003E-2</v>
      </c>
      <c r="F63" s="34">
        <f>AVERAGE(F61:F62)*'Fixed data'!$C$3</f>
        <v>-3.2096809442760145E-2</v>
      </c>
      <c r="G63" s="34">
        <f>AVERAGE(G61:G62)*'Fixed data'!$C$3</f>
        <v>-5.2236143463805326E-2</v>
      </c>
      <c r="H63" s="34">
        <f>AVERAGE(H61:H62)*'Fixed data'!$C$3</f>
        <v>-7.1536586986640394E-2</v>
      </c>
      <c r="I63" s="34">
        <f>AVERAGE(I61:I62)*'Fixed data'!$C$3</f>
        <v>-8.9966098026367777E-2</v>
      </c>
      <c r="J63" s="34">
        <f>AVERAGE(J61:J62)*'Fixed data'!$C$3</f>
        <v>-0.10841591695365911</v>
      </c>
      <c r="K63" s="34">
        <f>AVERAGE(K61:K62)*'Fixed data'!$C$3</f>
        <v>-0.12591457719493504</v>
      </c>
      <c r="L63" s="34">
        <f>AVERAGE(L61:L62)*'Fixed data'!$C$3</f>
        <v>-0.14240749999280999</v>
      </c>
      <c r="M63" s="34">
        <f>AVERAGE(M61:M62)*'Fixed data'!$C$3</f>
        <v>-0.14761236159647881</v>
      </c>
      <c r="N63" s="34">
        <f>AVERAGE(N61:N62)*'Fixed data'!$C$3</f>
        <v>-0.14194885273114571</v>
      </c>
      <c r="O63" s="34">
        <f>AVERAGE(O61:O62)*'Fixed data'!$C$3</f>
        <v>-0.13608401354715016</v>
      </c>
      <c r="P63" s="34">
        <f>AVERAGE(P61:P62)*'Fixed data'!$C$3</f>
        <v>-0.13000688585113976</v>
      </c>
      <c r="Q63" s="34">
        <f>AVERAGE(Q61:Q62)*'Fixed data'!$C$3</f>
        <v>-0.12370634041676315</v>
      </c>
      <c r="R63" s="34">
        <f>AVERAGE(R61:R62)*'Fixed data'!$C$3</f>
        <v>-0.11717353709428875</v>
      </c>
      <c r="S63" s="34">
        <f>AVERAGE(S61:S62)*'Fixed data'!$C$3</f>
        <v>-0.1104316129100083</v>
      </c>
      <c r="T63" s="34">
        <f>AVERAGE(T61:T62)*'Fixed data'!$C$3</f>
        <v>-0.10356580180512454</v>
      </c>
      <c r="U63" s="34">
        <f>AVERAGE(U61:U62)*'Fixed data'!$C$3</f>
        <v>-9.6638060941110632E-2</v>
      </c>
      <c r="V63" s="34">
        <f>AVERAGE(V61:V62)*'Fixed data'!$C$3</f>
        <v>-8.9688505592329618E-2</v>
      </c>
      <c r="W63" s="34">
        <f>AVERAGE(W61:W62)*'Fixed data'!$C$3</f>
        <v>-8.2780532418950226E-2</v>
      </c>
      <c r="X63" s="34">
        <f>AVERAGE(X61:X62)*'Fixed data'!$C$3</f>
        <v>-7.5947739059970348E-2</v>
      </c>
      <c r="Y63" s="34">
        <f>AVERAGE(Y61:Y62)*'Fixed data'!$C$3</f>
        <v>-6.9199761476666261E-2</v>
      </c>
      <c r="Z63" s="34">
        <f>AVERAGE(Z61:Z62)*'Fixed data'!$C$3</f>
        <v>-6.2539013812244304E-2</v>
      </c>
      <c r="AA63" s="34">
        <f>AVERAGE(AA61:AA62)*'Fixed data'!$C$3</f>
        <v>-5.5965496066704444E-2</v>
      </c>
      <c r="AB63" s="34">
        <f>AVERAGE(AB61:AB62)*'Fixed data'!$C$3</f>
        <v>-4.9479208240046708E-2</v>
      </c>
      <c r="AC63" s="34">
        <f>AVERAGE(AC61:AC62)*'Fixed data'!$C$3</f>
        <v>-4.3080150332271083E-2</v>
      </c>
      <c r="AD63" s="34">
        <f>AVERAGE(AD61:AD62)*'Fixed data'!$C$3</f>
        <v>-3.6768322343377575E-2</v>
      </c>
      <c r="AE63" s="34">
        <f>AVERAGE(AE61:AE62)*'Fixed data'!$C$3</f>
        <v>-3.0543724273366185E-2</v>
      </c>
      <c r="AF63" s="34">
        <f>AVERAGE(AF61:AF62)*'Fixed data'!$C$3</f>
        <v>-2.4406356122236912E-2</v>
      </c>
      <c r="AG63" s="34">
        <f>AVERAGE(AG61:AG62)*'Fixed data'!$C$3</f>
        <v>-1.835621788998975E-2</v>
      </c>
      <c r="AH63" s="34">
        <f>AVERAGE(AH61:AH62)*'Fixed data'!$C$3</f>
        <v>-1.2393309576624701E-2</v>
      </c>
      <c r="AI63" s="34">
        <f>AVERAGE(AI61:AI62)*'Fixed data'!$C$3</f>
        <v>-6.5176311821417681E-3</v>
      </c>
      <c r="AJ63" s="34">
        <f>AVERAGE(AJ61:AJ62)*'Fixed data'!$C$3</f>
        <v>-6.8556774709989279E-4</v>
      </c>
      <c r="AK63" s="34">
        <f>AVERAGE(AK61:AK62)*'Fixed data'!$C$3</f>
        <v>5.1464956879419821E-3</v>
      </c>
      <c r="AL63" s="34">
        <f>AVERAGE(AL61:AL62)*'Fixed data'!$C$3</f>
        <v>1.0978559122983858E-2</v>
      </c>
      <c r="AM63" s="34">
        <f>AVERAGE(AM61:AM62)*'Fixed data'!$C$3</f>
        <v>1.6810622558025734E-2</v>
      </c>
      <c r="AN63" s="34">
        <f>AVERAGE(AN61:AN62)*'Fixed data'!$C$3</f>
        <v>2.2642685993067607E-2</v>
      </c>
      <c r="AO63" s="34">
        <f>AVERAGE(AO61:AO62)*'Fixed data'!$C$3</f>
        <v>2.8474749428109482E-2</v>
      </c>
      <c r="AP63" s="34">
        <f>AVERAGE(AP61:AP62)*'Fixed data'!$C$3</f>
        <v>3.4306812863151355E-2</v>
      </c>
      <c r="AQ63" s="34">
        <f>AVERAGE(AQ61:AQ62)*'Fixed data'!$C$3</f>
        <v>4.0138876298193231E-2</v>
      </c>
      <c r="AR63" s="34">
        <f>AVERAGE(AR61:AR62)*'Fixed data'!$C$3</f>
        <v>4.5970939733235107E-2</v>
      </c>
      <c r="AS63" s="34">
        <f>AVERAGE(AS61:AS62)*'Fixed data'!$C$3</f>
        <v>5.1803003168276983E-2</v>
      </c>
      <c r="AT63" s="34">
        <f>AVERAGE(AT61:AT62)*'Fixed data'!$C$3</f>
        <v>5.7635066603318845E-2</v>
      </c>
      <c r="AU63" s="34">
        <f>AVERAGE(AU61:AU62)*'Fixed data'!$C$3</f>
        <v>6.3467130038360728E-2</v>
      </c>
      <c r="AV63" s="34">
        <f>AVERAGE(AV61:AV62)*'Fixed data'!$C$3</f>
        <v>6.9299193473402604E-2</v>
      </c>
      <c r="AW63" s="34">
        <f>AVERAGE(AW61:AW62)*'Fixed data'!$C$3</f>
        <v>7.513125690844448E-2</v>
      </c>
      <c r="AX63" s="34">
        <f>AVERAGE(AX61:AX62)*'Fixed data'!$C$3</f>
        <v>7.9000647168638763E-2</v>
      </c>
      <c r="AY63" s="34">
        <f>AVERAGE(AY61:AY62)*'Fixed data'!$C$3</f>
        <v>8.0659754840652131E-2</v>
      </c>
      <c r="AZ63" s="34">
        <f>AVERAGE(AZ61:AZ62)*'Fixed data'!$C$3</f>
        <v>8.1847707062530098E-2</v>
      </c>
      <c r="BA63" s="34">
        <f>AVERAGE(BA61:BA62)*'Fixed data'!$C$3</f>
        <v>8.2572145975863293E-2</v>
      </c>
      <c r="BB63" s="34">
        <f>AVERAGE(BB61:BB62)*'Fixed data'!$C$3</f>
        <v>8.2841413295977648E-2</v>
      </c>
      <c r="BC63" s="34">
        <f>AVERAGE(BC61:BC62)*'Fixed data'!$C$3</f>
        <v>8.2664748153759557E-2</v>
      </c>
      <c r="BD63" s="34">
        <f>AVERAGE(BD61:BD62)*'Fixed data'!$C$3</f>
        <v>8.2031789652544651E-2</v>
      </c>
    </row>
    <row r="64" spans="1:56" ht="15.75" thickBot="1" x14ac:dyDescent="0.35">
      <c r="A64" s="114"/>
      <c r="B64" s="12" t="s">
        <v>94</v>
      </c>
      <c r="C64" s="12" t="s">
        <v>45</v>
      </c>
      <c r="D64" s="12" t="s">
        <v>40</v>
      </c>
      <c r="E64" s="53">
        <f t="shared" ref="E64:BD64" si="9">E29+E60+E63</f>
        <v>-0.12648842360000001</v>
      </c>
      <c r="F64" s="53">
        <f t="shared" si="9"/>
        <v>-0.14648613976808936</v>
      </c>
      <c r="G64" s="53">
        <f t="shared" si="9"/>
        <v>-0.18353168206589737</v>
      </c>
      <c r="H64" s="53">
        <f t="shared" si="9"/>
        <v>-0.20123312274171762</v>
      </c>
      <c r="I64" s="53">
        <f t="shared" si="9"/>
        <v>-0.23580537868836254</v>
      </c>
      <c r="J64" s="53">
        <f t="shared" si="9"/>
        <v>-0.26140406967795121</v>
      </c>
      <c r="K64" s="53">
        <f t="shared" si="9"/>
        <v>-0.28552516333279526</v>
      </c>
      <c r="L64" s="53">
        <f t="shared" si="9"/>
        <v>-0.30803275742981007</v>
      </c>
      <c r="M64" s="53">
        <f t="shared" si="9"/>
        <v>-0.21277314785892107</v>
      </c>
      <c r="N64" s="53">
        <f t="shared" si="9"/>
        <v>-0.20498306050882992</v>
      </c>
      <c r="O64" s="53">
        <f t="shared" si="9"/>
        <v>-0.19679799433987397</v>
      </c>
      <c r="P64" s="53">
        <f t="shared" si="9"/>
        <v>-0.18819677231280163</v>
      </c>
      <c r="Q64" s="53">
        <f t="shared" si="9"/>
        <v>-0.17915779638000762</v>
      </c>
      <c r="R64" s="53">
        <f t="shared" si="9"/>
        <v>-0.16968685741294126</v>
      </c>
      <c r="S64" s="53">
        <f t="shared" si="9"/>
        <v>-0.16010615268223871</v>
      </c>
      <c r="T64" s="53">
        <f t="shared" si="9"/>
        <v>-0.15086374119911811</v>
      </c>
      <c r="U64" s="53">
        <f t="shared" si="9"/>
        <v>-0.14150870329145604</v>
      </c>
      <c r="V64" s="53">
        <f t="shared" si="9"/>
        <v>-0.13243408007395346</v>
      </c>
      <c r="W64" s="53">
        <f t="shared" si="9"/>
        <v>-0.12363385317829426</v>
      </c>
      <c r="X64" s="53">
        <f t="shared" si="9"/>
        <v>-0.11497278265471519</v>
      </c>
      <c r="Y64" s="53">
        <f t="shared" si="9"/>
        <v>-0.10641880261008368</v>
      </c>
      <c r="Z64" s="53">
        <f t="shared" si="9"/>
        <v>-9.7952052484334293E-2</v>
      </c>
      <c r="AA64" s="53">
        <f t="shared" si="9"/>
        <v>-8.9572532277467004E-2</v>
      </c>
      <c r="AB64" s="53">
        <f t="shared" si="9"/>
        <v>-8.1280241989481833E-2</v>
      </c>
      <c r="AC64" s="53">
        <f t="shared" si="9"/>
        <v>-7.3075181620378793E-2</v>
      </c>
      <c r="AD64" s="53">
        <f t="shared" si="9"/>
        <v>-6.4957351170157857E-2</v>
      </c>
      <c r="AE64" s="53">
        <f t="shared" si="9"/>
        <v>-5.6926750638819031E-2</v>
      </c>
      <c r="AF64" s="53">
        <f t="shared" si="9"/>
        <v>-4.8983380026362329E-2</v>
      </c>
      <c r="AG64" s="53">
        <f t="shared" si="9"/>
        <v>-4.1127239332787738E-2</v>
      </c>
      <c r="AH64" s="53">
        <f t="shared" si="9"/>
        <v>-3.3358328558095257E-2</v>
      </c>
      <c r="AI64" s="53">
        <f t="shared" si="9"/>
        <v>-2.5676647702284901E-2</v>
      </c>
      <c r="AJ64" s="53">
        <f t="shared" si="9"/>
        <v>-1.9844584267243025E-2</v>
      </c>
      <c r="AK64" s="53">
        <f t="shared" si="9"/>
        <v>-1.4012520832201149E-2</v>
      </c>
      <c r="AL64" s="53">
        <f t="shared" si="9"/>
        <v>-8.1804573971592728E-3</v>
      </c>
      <c r="AM64" s="53">
        <f t="shared" si="9"/>
        <v>-2.3483939621173969E-3</v>
      </c>
      <c r="AN64" s="53">
        <f t="shared" si="9"/>
        <v>3.4836694729244756E-3</v>
      </c>
      <c r="AO64" s="53">
        <f t="shared" si="9"/>
        <v>9.3157329079663516E-3</v>
      </c>
      <c r="AP64" s="53">
        <f t="shared" si="9"/>
        <v>1.5147796343008224E-2</v>
      </c>
      <c r="AQ64" s="53">
        <f t="shared" si="9"/>
        <v>2.09798597780501E-2</v>
      </c>
      <c r="AR64" s="53">
        <f t="shared" si="9"/>
        <v>2.6811923213091976E-2</v>
      </c>
      <c r="AS64" s="53">
        <f t="shared" si="9"/>
        <v>3.2643986648133852E-2</v>
      </c>
      <c r="AT64" s="53">
        <f t="shared" si="9"/>
        <v>3.8476050083175714E-2</v>
      </c>
      <c r="AU64" s="53">
        <f t="shared" si="9"/>
        <v>4.4308113518217597E-2</v>
      </c>
      <c r="AV64" s="53">
        <f t="shared" si="9"/>
        <v>5.0140176953259473E-2</v>
      </c>
      <c r="AW64" s="53">
        <f t="shared" si="9"/>
        <v>5.5972240388301349E-2</v>
      </c>
      <c r="AX64" s="53">
        <f t="shared" si="9"/>
        <v>3.9524102958562048E-2</v>
      </c>
      <c r="AY64" s="53">
        <f t="shared" si="9"/>
        <v>5.1436188408353234E-2</v>
      </c>
      <c r="AZ64" s="53">
        <f t="shared" si="9"/>
        <v>6.1880705301124661E-2</v>
      </c>
      <c r="BA64" s="53">
        <f t="shared" si="9"/>
        <v>7.254167720587304E-2</v>
      </c>
      <c r="BB64" s="53">
        <f t="shared" si="9"/>
        <v>8.1722096553986615E-2</v>
      </c>
      <c r="BC64" s="53">
        <f t="shared" si="9"/>
        <v>9.1099391695671536E-2</v>
      </c>
      <c r="BD64" s="53">
        <f t="shared" si="9"/>
        <v>9.9806607858661398E-2</v>
      </c>
    </row>
    <row r="65" spans="1:56" ht="12.75" customHeight="1" x14ac:dyDescent="0.3">
      <c r="A65" s="169"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0"/>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0"/>
      <c r="B67" s="9" t="s">
        <v>297</v>
      </c>
      <c r="C67" s="11"/>
      <c r="D67" s="11" t="s">
        <v>40</v>
      </c>
      <c r="E67" s="81">
        <f>'Fixed data'!$G$7*E$88/1000000</f>
        <v>0</v>
      </c>
      <c r="F67" s="81">
        <f>'Fixed data'!$G$7*F$88/1000000</f>
        <v>5.815567445138823E-2</v>
      </c>
      <c r="G67" s="81">
        <f>'Fixed data'!$G$7*G$88/1000000</f>
        <v>0.10792037379456985</v>
      </c>
      <c r="H67" s="81">
        <f>'Fixed data'!$G$7*H$88/1000000</f>
        <v>0.17594369858858408</v>
      </c>
      <c r="I67" s="81">
        <f>'Fixed data'!$G$7*I$88/1000000</f>
        <v>0.25648314428707031</v>
      </c>
      <c r="J67" s="81">
        <f>'Fixed data'!$G$7*J$88/1000000</f>
        <v>0.34709170560251051</v>
      </c>
      <c r="K67" s="81">
        <f>'Fixed data'!$G$7*K$88/1000000</f>
        <v>0.44070211237088242</v>
      </c>
      <c r="L67" s="81">
        <f>'Fixed data'!$G$7*L$88/1000000</f>
        <v>0.53915843564538557</v>
      </c>
      <c r="M67" s="81">
        <f>'Fixed data'!$G$7*M$88/1000000</f>
        <v>0.66647664543343743</v>
      </c>
      <c r="N67" s="81">
        <f>'Fixed data'!$G$7*N$88/1000000</f>
        <v>0.74860398976647868</v>
      </c>
      <c r="O67" s="81">
        <f>'Fixed data'!$G$7*O$88/1000000</f>
        <v>0.83627772124296695</v>
      </c>
      <c r="P67" s="81">
        <f>'Fixed data'!$G$7*P$88/1000000</f>
        <v>0.9296812063341795</v>
      </c>
      <c r="Q67" s="81">
        <f>'Fixed data'!$G$7*Q$88/1000000</f>
        <v>1.0289980334660203</v>
      </c>
      <c r="R67" s="81">
        <f>'Fixed data'!$G$7*R$88/1000000</f>
        <v>1.1332064074709227</v>
      </c>
      <c r="S67" s="81">
        <f>'Fixed data'!$G$7*S$88/1000000</f>
        <v>1.2216497770324346</v>
      </c>
      <c r="T67" s="81">
        <f>'Fixed data'!$G$7*T$88/1000000</f>
        <v>1.2729778199766413</v>
      </c>
      <c r="U67" s="81">
        <f>'Fixed data'!$G$7*U$88/1000000</f>
        <v>1.3232804966194402</v>
      </c>
      <c r="V67" s="81">
        <f>'Fixed data'!$G$7*V$88/1000000</f>
        <v>1.34999912220926</v>
      </c>
      <c r="W67" s="81">
        <f>'Fixed data'!$G$7*W$88/1000000</f>
        <v>1.3586403440449033</v>
      </c>
      <c r="X67" s="81">
        <f>'Fixed data'!$G$7*X$88/1000000</f>
        <v>1.36168270613844</v>
      </c>
      <c r="Y67" s="81">
        <f>'Fixed data'!$G$7*Y$88/1000000</f>
        <v>1.36168270613844</v>
      </c>
      <c r="Z67" s="81">
        <f>'Fixed data'!$G$7*Z$88/1000000</f>
        <v>1.36168270613844</v>
      </c>
      <c r="AA67" s="81">
        <f>'Fixed data'!$G$7*AA$88/1000000</f>
        <v>1.36168270613844</v>
      </c>
      <c r="AB67" s="81">
        <f>'Fixed data'!$G$7*AB$88/1000000</f>
        <v>1.36168270613844</v>
      </c>
      <c r="AC67" s="81">
        <f>'Fixed data'!$G$7*AC$88/1000000</f>
        <v>1.36168270613844</v>
      </c>
      <c r="AD67" s="81">
        <f>'Fixed data'!$G$7*AD$88/1000000</f>
        <v>1.36168270613844</v>
      </c>
      <c r="AE67" s="81">
        <f>'Fixed data'!$G$7*AE$88/1000000</f>
        <v>1.36168270613844</v>
      </c>
      <c r="AF67" s="81">
        <f>'Fixed data'!$G$7*AF$88/1000000</f>
        <v>1.36168270613844</v>
      </c>
      <c r="AG67" s="81">
        <f>'Fixed data'!$G$7*AG$88/1000000</f>
        <v>1.36168270613844</v>
      </c>
      <c r="AH67" s="81">
        <f>'Fixed data'!$G$7*AH$88/1000000</f>
        <v>1.36168270613844</v>
      </c>
      <c r="AI67" s="81">
        <f>'Fixed data'!$G$7*AI$88/1000000</f>
        <v>1.36168270613844</v>
      </c>
      <c r="AJ67" s="81">
        <f>'Fixed data'!$G$7*AJ$88/1000000</f>
        <v>1.36168270613844</v>
      </c>
      <c r="AK67" s="81">
        <f>'Fixed data'!$G$7*AK$88/1000000</f>
        <v>1.36168270613844</v>
      </c>
      <c r="AL67" s="81">
        <f>'Fixed data'!$G$7*AL$88/1000000</f>
        <v>1.36168270613844</v>
      </c>
      <c r="AM67" s="81">
        <f>'Fixed data'!$G$7*AM$88/1000000</f>
        <v>1.36168270613844</v>
      </c>
      <c r="AN67" s="81">
        <f>'Fixed data'!$G$7*AN$88/1000000</f>
        <v>1.36168270613844</v>
      </c>
      <c r="AO67" s="81">
        <f>'Fixed data'!$G$7*AO$88/1000000</f>
        <v>1.36168270613844</v>
      </c>
      <c r="AP67" s="81">
        <f>'Fixed data'!$G$7*AP$88/1000000</f>
        <v>1.36168270613844</v>
      </c>
      <c r="AQ67" s="81">
        <f>'Fixed data'!$G$7*AQ$88/1000000</f>
        <v>1.36168270613844</v>
      </c>
      <c r="AR67" s="81">
        <f>'Fixed data'!$G$7*AR$88/1000000</f>
        <v>1.36168270613844</v>
      </c>
      <c r="AS67" s="81">
        <f>'Fixed data'!$G$7*AS$88/1000000</f>
        <v>1.36168270613844</v>
      </c>
      <c r="AT67" s="81">
        <f>'Fixed data'!$G$7*AT$88/1000000</f>
        <v>1.36168270613844</v>
      </c>
      <c r="AU67" s="81">
        <f>'Fixed data'!$G$7*AU$88/1000000</f>
        <v>1.36168270613844</v>
      </c>
      <c r="AV67" s="81">
        <f>'Fixed data'!$G$7*AV$88/1000000</f>
        <v>1.36168270613844</v>
      </c>
      <c r="AW67" s="81">
        <f>'Fixed data'!$G$7*AW$88/1000000</f>
        <v>1.36168270613844</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0"/>
      <c r="B68" s="9" t="s">
        <v>298</v>
      </c>
      <c r="C68" s="9"/>
      <c r="D68" s="9" t="s">
        <v>40</v>
      </c>
      <c r="E68" s="81">
        <f>'Fixed data'!$G$8*E89/1000000</f>
        <v>0</v>
      </c>
      <c r="F68" s="81">
        <f>'Fixed data'!$G$8*F89/1000000</f>
        <v>1.9375598911649659E-2</v>
      </c>
      <c r="G68" s="81">
        <f>'Fixed data'!$G$8*G89/1000000</f>
        <v>3.5955702551424121E-2</v>
      </c>
      <c r="H68" s="81">
        <f>'Fixed data'!$G$8*H89/1000000</f>
        <v>5.861897892697579E-2</v>
      </c>
      <c r="I68" s="81">
        <f>'Fixed data'!$G$8*I89/1000000</f>
        <v>8.545213182448301E-2</v>
      </c>
      <c r="J68" s="81">
        <f>'Fixed data'!$G$8*J89/1000000</f>
        <v>0.11563971146673395</v>
      </c>
      <c r="K68" s="81">
        <f>'Fixed data'!$G$8*K89/1000000</f>
        <v>0.14682754516593702</v>
      </c>
      <c r="L68" s="81">
        <f>'Fixed data'!$G$8*L89/1000000</f>
        <v>0.17963024225725086</v>
      </c>
      <c r="M68" s="81">
        <f>'Fixed data'!$G$8*M89/1000000</f>
        <v>0.22204888851043927</v>
      </c>
      <c r="N68" s="81">
        <f>'Fixed data'!$G$8*N89/1000000</f>
        <v>0.24941113183812319</v>
      </c>
      <c r="O68" s="81">
        <f>'Fixed data'!$G$8*O89/1000000</f>
        <v>0.27862125775032925</v>
      </c>
      <c r="P68" s="81">
        <f>'Fixed data'!$G$8*P89/1000000</f>
        <v>0.30974035825024426</v>
      </c>
      <c r="Q68" s="81">
        <f>'Fixed data'!$G$8*Q89/1000000</f>
        <v>0.34282959928927503</v>
      </c>
      <c r="R68" s="81">
        <f>'Fixed data'!$G$8*R89/1000000</f>
        <v>0.37754855718087299</v>
      </c>
      <c r="S68" s="81">
        <f>'Fixed data'!$G$8*S89/1000000</f>
        <v>0.40701506913051833</v>
      </c>
      <c r="T68" s="81">
        <f>'Fixed data'!$G$8*T89/1000000</f>
        <v>0.42411583134311953</v>
      </c>
      <c r="U68" s="81">
        <f>'Fixed data'!$G$8*U89/1000000</f>
        <v>0.44087499194932517</v>
      </c>
      <c r="V68" s="81">
        <f>'Fixed data'!$G$8*V89/1000000</f>
        <v>0.44977666386784415</v>
      </c>
      <c r="W68" s="81">
        <f>'Fixed data'!$G$8*W89/1000000</f>
        <v>0.45265561395310144</v>
      </c>
      <c r="X68" s="81">
        <f>'Fixed data'!$G$8*X89/1000000</f>
        <v>0.45366922300853252</v>
      </c>
      <c r="Y68" s="81">
        <f>'Fixed data'!$G$8*Y89/1000000</f>
        <v>0.45366922300853252</v>
      </c>
      <c r="Z68" s="81">
        <f>'Fixed data'!$G$8*Z89/1000000</f>
        <v>0.45366922300853252</v>
      </c>
      <c r="AA68" s="81">
        <f>'Fixed data'!$G$8*AA89/1000000</f>
        <v>0.45366922300853252</v>
      </c>
      <c r="AB68" s="81">
        <f>'Fixed data'!$G$8*AB89/1000000</f>
        <v>0.45366922300853252</v>
      </c>
      <c r="AC68" s="81">
        <f>'Fixed data'!$G$8*AC89/1000000</f>
        <v>0.45366922300853252</v>
      </c>
      <c r="AD68" s="81">
        <f>'Fixed data'!$G$8*AD89/1000000</f>
        <v>0.45366922300853252</v>
      </c>
      <c r="AE68" s="81">
        <f>'Fixed data'!$G$8*AE89/1000000</f>
        <v>0.45366922300853252</v>
      </c>
      <c r="AF68" s="81">
        <f>'Fixed data'!$G$8*AF89/1000000</f>
        <v>0.45366922300853252</v>
      </c>
      <c r="AG68" s="81">
        <f>'Fixed data'!$G$8*AG89/1000000</f>
        <v>0.45366922300853252</v>
      </c>
      <c r="AH68" s="81">
        <f>'Fixed data'!$G$8*AH89/1000000</f>
        <v>0.45366922300853252</v>
      </c>
      <c r="AI68" s="81">
        <f>'Fixed data'!$G$8*AI89/1000000</f>
        <v>0.45366922300853252</v>
      </c>
      <c r="AJ68" s="81">
        <f>'Fixed data'!$G$8*AJ89/1000000</f>
        <v>0.45366922300853252</v>
      </c>
      <c r="AK68" s="81">
        <f>'Fixed data'!$G$8*AK89/1000000</f>
        <v>0.45366922300853252</v>
      </c>
      <c r="AL68" s="81">
        <f>'Fixed data'!$G$8*AL89/1000000</f>
        <v>0.45366922300853252</v>
      </c>
      <c r="AM68" s="81">
        <f>'Fixed data'!$G$8*AM89/1000000</f>
        <v>0.45366922300853252</v>
      </c>
      <c r="AN68" s="81">
        <f>'Fixed data'!$G$8*AN89/1000000</f>
        <v>0.45366922300853252</v>
      </c>
      <c r="AO68" s="81">
        <f>'Fixed data'!$G$8*AO89/1000000</f>
        <v>0.45366922300853252</v>
      </c>
      <c r="AP68" s="81">
        <f>'Fixed data'!$G$8*AP89/1000000</f>
        <v>0.45366922300853252</v>
      </c>
      <c r="AQ68" s="81">
        <f>'Fixed data'!$G$8*AQ89/1000000</f>
        <v>0.45366922300853252</v>
      </c>
      <c r="AR68" s="81">
        <f>'Fixed data'!$G$8*AR89/1000000</f>
        <v>0.45366922300853252</v>
      </c>
      <c r="AS68" s="81">
        <f>'Fixed data'!$G$8*AS89/1000000</f>
        <v>0.45366922300853252</v>
      </c>
      <c r="AT68" s="81">
        <f>'Fixed data'!$G$8*AT89/1000000</f>
        <v>0.45366922300853252</v>
      </c>
      <c r="AU68" s="81">
        <f>'Fixed data'!$G$8*AU89/1000000</f>
        <v>0.45366922300853252</v>
      </c>
      <c r="AV68" s="81">
        <f>'Fixed data'!$G$8*AV89/1000000</f>
        <v>0.45366922300853252</v>
      </c>
      <c r="AW68" s="81">
        <f>'Fixed data'!$G$8*AW89/1000000</f>
        <v>0.45366922300853252</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0"/>
      <c r="B69" s="4" t="s">
        <v>202</v>
      </c>
      <c r="D69" s="9" t="s">
        <v>40</v>
      </c>
      <c r="E69" s="34">
        <f>E90*'Fixed data'!H$5/1000000</f>
        <v>0</v>
      </c>
      <c r="F69" s="34">
        <f>F90*'Fixed data'!I$5/1000000</f>
        <v>9.0072851422242874E-7</v>
      </c>
      <c r="G69" s="34">
        <f>G90*'Fixed data'!J$5/1000000</f>
        <v>2.087688185667399E-6</v>
      </c>
      <c r="H69" s="34">
        <f>H90*'Fixed data'!K$5/1000000</f>
        <v>3.769634212473756E-6</v>
      </c>
      <c r="I69" s="34">
        <f>I90*'Fixed data'!L$5/1000000</f>
        <v>5.9068562151873495E-6</v>
      </c>
      <c r="J69" s="34">
        <f>J90*'Fixed data'!M$5/1000000</f>
        <v>1.4653340307925794E-5</v>
      </c>
      <c r="K69" s="34">
        <f>K90*'Fixed data'!N$5/1000000</f>
        <v>2.8401016938399388E-5</v>
      </c>
      <c r="L69" s="34">
        <f>L90*'Fixed data'!O$5/1000000</f>
        <v>4.8622065885163817E-5</v>
      </c>
      <c r="M69" s="34">
        <f>M90*'Fixed data'!P$5/1000000</f>
        <v>7.7036137432825536E-5</v>
      </c>
      <c r="N69" s="34">
        <f>N90*'Fixed data'!Q$5/1000000</f>
        <v>1.0295828771005642E-4</v>
      </c>
      <c r="O69" s="34">
        <f>O90*'Fixed data'!R$5/1000000</f>
        <v>1.3337609084283268E-4</v>
      </c>
      <c r="P69" s="34">
        <f>P90*'Fixed data'!S$5/1000000</f>
        <v>1.6868948128937803E-4</v>
      </c>
      <c r="Q69" s="34">
        <f>Q90*'Fixed data'!T$5/1000000</f>
        <v>2.0931463089481235E-4</v>
      </c>
      <c r="R69" s="34">
        <f>R90*'Fixed data'!U$5/1000000</f>
        <v>2.5530458390441108E-4</v>
      </c>
      <c r="S69" s="34">
        <f>S90*'Fixed data'!V$5/1000000</f>
        <v>3.019349834152743E-4</v>
      </c>
      <c r="T69" s="34">
        <f>T90*'Fixed data'!W$5/1000000</f>
        <v>3.3639769287638935E-4</v>
      </c>
      <c r="U69" s="34">
        <f>U90*'Fixed data'!X$5/1000000</f>
        <v>3.7941547838767233E-4</v>
      </c>
      <c r="V69" s="34">
        <f>V90*'Fixed data'!Y$5/1000000</f>
        <v>4.1707126354099776E-4</v>
      </c>
      <c r="W69" s="34">
        <f>W90*'Fixed data'!Z$5/1000000</f>
        <v>4.4995225313133728E-4</v>
      </c>
      <c r="X69" s="34">
        <f>X90*'Fixed data'!AA$5/1000000</f>
        <v>4.8140894241653431E-4</v>
      </c>
      <c r="Y69" s="34">
        <f>Y90*'Fixed data'!AB$5/1000000</f>
        <v>5.1232511303044026E-4</v>
      </c>
      <c r="Z69" s="34">
        <f>Z90*'Fixed data'!AC$5/1000000</f>
        <v>5.3882468784235949E-4</v>
      </c>
      <c r="AA69" s="34">
        <f>AA90*'Fixed data'!AD$5/1000000</f>
        <v>5.6974085845626528E-4</v>
      </c>
      <c r="AB69" s="34">
        <f>AB90*'Fixed data'!AE$5/1000000</f>
        <v>6.0065702907017128E-4</v>
      </c>
      <c r="AC69" s="34">
        <f>AC90*'Fixed data'!AF$5/1000000</f>
        <v>6.3157319968407707E-4</v>
      </c>
      <c r="AD69" s="34">
        <f>AD90*'Fixed data'!AG$5/1000000</f>
        <v>6.6248937029798297E-4</v>
      </c>
      <c r="AE69" s="34">
        <f>AE90*'Fixed data'!AH$5/1000000</f>
        <v>6.9340554091188887E-4</v>
      </c>
      <c r="AF69" s="34">
        <f>AF90*'Fixed data'!AI$5/1000000</f>
        <v>7.2432171152579476E-4</v>
      </c>
      <c r="AG69" s="34">
        <f>AG90*'Fixed data'!AJ$5/1000000</f>
        <v>7.5523788213970055E-4</v>
      </c>
      <c r="AH69" s="34">
        <f>AH90*'Fixed data'!AK$5/1000000</f>
        <v>7.8615405275360645E-4</v>
      </c>
      <c r="AI69" s="34">
        <f>AI90*'Fixed data'!AL$5/1000000</f>
        <v>8.1265362756552579E-4</v>
      </c>
      <c r="AJ69" s="34">
        <f>AJ90*'Fixed data'!AM$5/1000000</f>
        <v>8.4356979817943158E-4</v>
      </c>
      <c r="AK69" s="34">
        <f>AK90*'Fixed data'!AN$5/1000000</f>
        <v>8.7448596879333748E-4</v>
      </c>
      <c r="AL69" s="34">
        <f>AL90*'Fixed data'!AO$5/1000000</f>
        <v>9.0540213940724348E-4</v>
      </c>
      <c r="AM69" s="34">
        <f>AM90*'Fixed data'!AP$5/1000000</f>
        <v>9.3631831002114927E-4</v>
      </c>
      <c r="AN69" s="34">
        <f>AN90*'Fixed data'!AQ$5/1000000</f>
        <v>9.7165107643704173E-4</v>
      </c>
      <c r="AO69" s="34">
        <f>AO90*'Fixed data'!AR$5/1000000</f>
        <v>1.0025672470509476E-3</v>
      </c>
      <c r="AP69" s="34">
        <f>AP90*'Fixed data'!AS$5/1000000</f>
        <v>1.0334834176648534E-3</v>
      </c>
      <c r="AQ69" s="34">
        <f>AQ90*'Fixed data'!AT$5/1000000</f>
        <v>1.0643995882787592E-3</v>
      </c>
      <c r="AR69" s="34">
        <f>AR90*'Fixed data'!AU$5/1000000</f>
        <v>1.0953157588926652E-3</v>
      </c>
      <c r="AS69" s="34">
        <f>AS90*'Fixed data'!AV$5/1000000</f>
        <v>1.1306485253085577E-3</v>
      </c>
      <c r="AT69" s="34">
        <f>AT90*'Fixed data'!AW$5/1000000</f>
        <v>1.1571481001204768E-3</v>
      </c>
      <c r="AU69" s="34">
        <f>AU90*'Fixed data'!AX$5/1000000</f>
        <v>1.188064270734383E-3</v>
      </c>
      <c r="AV69" s="34">
        <f>AV90*'Fixed data'!AY$5/1000000</f>
        <v>1.2189804413482888E-3</v>
      </c>
      <c r="AW69" s="34">
        <f>AW90*'Fixed data'!AZ$5/1000000</f>
        <v>1.2454800161602079E-3</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0"/>
      <c r="B70" s="9" t="s">
        <v>69</v>
      </c>
      <c r="C70" s="9"/>
      <c r="D70" s="4" t="s">
        <v>40</v>
      </c>
      <c r="E70" s="34">
        <f>E91*'Fixed data'!$G$9</f>
        <v>0</v>
      </c>
      <c r="F70" s="34">
        <f>F91*'Fixed data'!$G$9</f>
        <v>6.8098126995227496E-5</v>
      </c>
      <c r="G70" s="34">
        <f>G91*'Fixed data'!$G$9</f>
        <v>2.0514730485585836E-4</v>
      </c>
      <c r="H70" s="34">
        <f>H91*'Fixed data'!$G$9</f>
        <v>4.2996791099431645E-4</v>
      </c>
      <c r="I70" s="34">
        <f>I91*'Fixed data'!$G$9</f>
        <v>6.0163809035991404E-4</v>
      </c>
      <c r="J70" s="34">
        <f>J91*'Fixed data'!$G$9</f>
        <v>7.7667107893316701E-4</v>
      </c>
      <c r="K70" s="34">
        <f>K91*'Fixed data'!$G$9</f>
        <v>1.0404438363982981E-3</v>
      </c>
      <c r="L70" s="34">
        <f>L91*'Fixed data'!$G$9</f>
        <v>1.3355917552191493E-3</v>
      </c>
      <c r="M70" s="34">
        <f>M91*'Fixed data'!$G$9</f>
        <v>1.662167086543142E-3</v>
      </c>
      <c r="N70" s="34">
        <f>N91*'Fixed data'!$G$9</f>
        <v>1.8684828018199168E-3</v>
      </c>
      <c r="O70" s="34">
        <f>O91*'Fixed data'!$G$9</f>
        <v>2.0888482794111066E-3</v>
      </c>
      <c r="P70" s="34">
        <f>P91*'Fixed data'!$G$9</f>
        <v>2.3237314144512414E-3</v>
      </c>
      <c r="Q70" s="34">
        <f>Q91*'Fixed data'!$G$9</f>
        <v>2.5736006686581823E-3</v>
      </c>
      <c r="R70" s="34">
        <f>R91*'Fixed data'!$G$9</f>
        <v>2.8363455780837875E-3</v>
      </c>
      <c r="S70" s="34">
        <f>S91*'Fixed data'!$G$9</f>
        <v>3.0663480039358712E-3</v>
      </c>
      <c r="T70" s="34">
        <f>T91*'Fixed data'!$G$9</f>
        <v>3.175309835851306E-3</v>
      </c>
      <c r="U70" s="34">
        <f>U91*'Fixed data'!$G$9</f>
        <v>3.2824590517919333E-3</v>
      </c>
      <c r="V70" s="34">
        <f>V91*'Fixed data'!$G$9</f>
        <v>3.3364610539652721E-3</v>
      </c>
      <c r="W70" s="34">
        <f>W91*'Fixed data'!$G$9</f>
        <v>3.3491065400384633E-3</v>
      </c>
      <c r="X70" s="34">
        <f>X91*'Fixed data'!$G$9</f>
        <v>3.3515810831608707E-3</v>
      </c>
      <c r="Y70" s="34">
        <f>Y91*'Fixed data'!$G$9</f>
        <v>3.3515810831608707E-3</v>
      </c>
      <c r="Z70" s="34">
        <f>Z91*'Fixed data'!$G$9</f>
        <v>3.3515810831608707E-3</v>
      </c>
      <c r="AA70" s="34">
        <f>AA91*'Fixed data'!$G$9</f>
        <v>3.3515810831608707E-3</v>
      </c>
      <c r="AB70" s="34">
        <f>AB91*'Fixed data'!$G$9</f>
        <v>3.3515810831608707E-3</v>
      </c>
      <c r="AC70" s="34">
        <f>AC91*'Fixed data'!$G$9</f>
        <v>3.3515810831608707E-3</v>
      </c>
      <c r="AD70" s="34">
        <f>AD91*'Fixed data'!$G$9</f>
        <v>3.3515810831608707E-3</v>
      </c>
      <c r="AE70" s="34">
        <f>AE91*'Fixed data'!$G$9</f>
        <v>3.3515810831608707E-3</v>
      </c>
      <c r="AF70" s="34">
        <f>AF91*'Fixed data'!$G$9</f>
        <v>3.3515810831608707E-3</v>
      </c>
      <c r="AG70" s="34">
        <f>AG91*'Fixed data'!$G$9</f>
        <v>3.3515810831608707E-3</v>
      </c>
      <c r="AH70" s="34">
        <f>AH91*'Fixed data'!$G$9</f>
        <v>3.3515810831608707E-3</v>
      </c>
      <c r="AI70" s="34">
        <f>AI91*'Fixed data'!$G$9</f>
        <v>3.3515810831608707E-3</v>
      </c>
      <c r="AJ70" s="34">
        <f>AJ91*'Fixed data'!$G$9</f>
        <v>3.3515810831608707E-3</v>
      </c>
      <c r="AK70" s="34">
        <f>AK91*'Fixed data'!$G$9</f>
        <v>3.3515810831608707E-3</v>
      </c>
      <c r="AL70" s="34">
        <f>AL91*'Fixed data'!$G$9</f>
        <v>3.3515810831608707E-3</v>
      </c>
      <c r="AM70" s="34">
        <f>AM91*'Fixed data'!$G$9</f>
        <v>3.3515810831608707E-3</v>
      </c>
      <c r="AN70" s="34">
        <f>AN91*'Fixed data'!$G$9</f>
        <v>3.3515810831608707E-3</v>
      </c>
      <c r="AO70" s="34">
        <f>AO91*'Fixed data'!$G$9</f>
        <v>3.3515810831608707E-3</v>
      </c>
      <c r="AP70" s="34">
        <f>AP91*'Fixed data'!$G$9</f>
        <v>3.3515810831608707E-3</v>
      </c>
      <c r="AQ70" s="34">
        <f>AQ91*'Fixed data'!$G$9</f>
        <v>3.3515810831608707E-3</v>
      </c>
      <c r="AR70" s="34">
        <f>AR91*'Fixed data'!$G$9</f>
        <v>3.3515810831608707E-3</v>
      </c>
      <c r="AS70" s="34">
        <f>AS91*'Fixed data'!$G$9</f>
        <v>3.3515810831608707E-3</v>
      </c>
      <c r="AT70" s="34">
        <f>AT91*'Fixed data'!$G$9</f>
        <v>3.3515810831608707E-3</v>
      </c>
      <c r="AU70" s="34">
        <f>AU91*'Fixed data'!$G$9</f>
        <v>3.3515810831608707E-3</v>
      </c>
      <c r="AV70" s="34">
        <f>AV91*'Fixed data'!$G$9</f>
        <v>3.3515810831608707E-3</v>
      </c>
      <c r="AW70" s="34">
        <f>AW91*'Fixed data'!$G$9</f>
        <v>3.3515810831608707E-3</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0"/>
      <c r="B71" s="9" t="s">
        <v>70</v>
      </c>
      <c r="C71" s="9"/>
      <c r="D71" s="4" t="s">
        <v>40</v>
      </c>
      <c r="E71" s="34">
        <f>E92*'Fixed data'!$G$10</f>
        <v>0</v>
      </c>
      <c r="F71" s="34">
        <f>F92*'Fixed data'!$G$10</f>
        <v>1.0420546292602543E-5</v>
      </c>
      <c r="G71" s="34">
        <f>G92*'Fixed data'!$G$10</f>
        <v>3.1406895823775996E-5</v>
      </c>
      <c r="H71" s="34">
        <f>H92*'Fixed data'!$G$10</f>
        <v>6.5823997388156206E-5</v>
      </c>
      <c r="I71" s="34">
        <f>I92*'Fixed data'!$G$10</f>
        <v>9.2099963192342346E-5</v>
      </c>
      <c r="J71" s="34">
        <f>J92*'Fixed data'!$G$10</f>
        <v>1.1889793902504538E-4</v>
      </c>
      <c r="K71" s="34">
        <f>K92*'Fixed data'!$G$10</f>
        <v>1.5927089132819559E-4</v>
      </c>
      <c r="L71" s="34">
        <f>L92*'Fixed data'!$G$10</f>
        <v>2.0443822695003535E-4</v>
      </c>
      <c r="M71" s="34">
        <f>M92*'Fixed data'!$G$10</f>
        <v>2.5441615427992758E-4</v>
      </c>
      <c r="N71" s="34">
        <f>N92*'Fixed data'!$G$10</f>
        <v>2.8599517292661789E-4</v>
      </c>
      <c r="O71" s="34">
        <f>O92*'Fixed data'!$G$10</f>
        <v>3.1972465086053476E-4</v>
      </c>
      <c r="P71" s="34">
        <f>P92*'Fixed data'!$G$10</f>
        <v>3.5567620360773725E-4</v>
      </c>
      <c r="Q71" s="34">
        <f>Q92*'Fixed data'!$G$10</f>
        <v>3.93921533423353E-4</v>
      </c>
      <c r="R71" s="34">
        <f>R92*'Fixed data'!$G$10</f>
        <v>4.3413815237373568E-4</v>
      </c>
      <c r="S71" s="34">
        <f>S92*'Fixed data'!$G$10</f>
        <v>4.6934565153593938E-4</v>
      </c>
      <c r="T71" s="34">
        <f>T92*'Fixed data'!$G$10</f>
        <v>4.8602465186483153E-4</v>
      </c>
      <c r="U71" s="34">
        <f>U92*'Fixed data'!$G$10</f>
        <v>5.0242614788812172E-4</v>
      </c>
      <c r="V71" s="34">
        <f>V92*'Fixed data'!$G$10</f>
        <v>5.106952700675184E-4</v>
      </c>
      <c r="W71" s="34">
        <f>W92*'Fixed data'!$G$10</f>
        <v>5.1263160709169955E-4</v>
      </c>
      <c r="X71" s="34">
        <f>X92*'Fixed data'!$G$10</f>
        <v>5.1300990851982288E-4</v>
      </c>
      <c r="Y71" s="34">
        <f>Y92*'Fixed data'!$G$10</f>
        <v>5.1300990851982288E-4</v>
      </c>
      <c r="Z71" s="34">
        <f>Z92*'Fixed data'!$G$10</f>
        <v>5.1300990851982288E-4</v>
      </c>
      <c r="AA71" s="34">
        <f>AA92*'Fixed data'!$G$10</f>
        <v>5.1300990851982288E-4</v>
      </c>
      <c r="AB71" s="34">
        <f>AB92*'Fixed data'!$G$10</f>
        <v>5.1300990851982288E-4</v>
      </c>
      <c r="AC71" s="34">
        <f>AC92*'Fixed data'!$G$10</f>
        <v>5.1300990851982288E-4</v>
      </c>
      <c r="AD71" s="34">
        <f>AD92*'Fixed data'!$G$10</f>
        <v>5.1300990851982288E-4</v>
      </c>
      <c r="AE71" s="34">
        <f>AE92*'Fixed data'!$G$10</f>
        <v>5.1300990851982288E-4</v>
      </c>
      <c r="AF71" s="34">
        <f>AF92*'Fixed data'!$G$10</f>
        <v>5.1300990851982288E-4</v>
      </c>
      <c r="AG71" s="34">
        <f>AG92*'Fixed data'!$G$10</f>
        <v>5.1300990851982288E-4</v>
      </c>
      <c r="AH71" s="34">
        <f>AH92*'Fixed data'!$G$10</f>
        <v>5.1300990851982288E-4</v>
      </c>
      <c r="AI71" s="34">
        <f>AI92*'Fixed data'!$G$10</f>
        <v>5.1300990851982288E-4</v>
      </c>
      <c r="AJ71" s="34">
        <f>AJ92*'Fixed data'!$G$10</f>
        <v>5.1300990851982288E-4</v>
      </c>
      <c r="AK71" s="34">
        <f>AK92*'Fixed data'!$G$10</f>
        <v>5.1300990851982288E-4</v>
      </c>
      <c r="AL71" s="34">
        <f>AL92*'Fixed data'!$G$10</f>
        <v>5.1300990851982288E-4</v>
      </c>
      <c r="AM71" s="34">
        <f>AM92*'Fixed data'!$G$10</f>
        <v>5.1300990851982288E-4</v>
      </c>
      <c r="AN71" s="34">
        <f>AN92*'Fixed data'!$G$10</f>
        <v>5.1300990851982288E-4</v>
      </c>
      <c r="AO71" s="34">
        <f>AO92*'Fixed data'!$G$10</f>
        <v>5.1300990851982288E-4</v>
      </c>
      <c r="AP71" s="34">
        <f>AP92*'Fixed data'!$G$10</f>
        <v>5.1300990851982288E-4</v>
      </c>
      <c r="AQ71" s="34">
        <f>AQ92*'Fixed data'!$G$10</f>
        <v>5.1300990851982288E-4</v>
      </c>
      <c r="AR71" s="34">
        <f>AR92*'Fixed data'!$G$10</f>
        <v>5.1300990851982288E-4</v>
      </c>
      <c r="AS71" s="34">
        <f>AS92*'Fixed data'!$G$10</f>
        <v>5.1300990851982288E-4</v>
      </c>
      <c r="AT71" s="34">
        <f>AT92*'Fixed data'!$G$10</f>
        <v>5.1300990851982288E-4</v>
      </c>
      <c r="AU71" s="34">
        <f>AU92*'Fixed data'!$G$10</f>
        <v>5.1300990851982288E-4</v>
      </c>
      <c r="AV71" s="34">
        <f>AV92*'Fixed data'!$G$10</f>
        <v>5.1300990851982288E-4</v>
      </c>
      <c r="AW71" s="34">
        <f>AW92*'Fixed data'!$G$10</f>
        <v>5.1300990851982288E-4</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0"/>
      <c r="B72" s="4" t="s">
        <v>83</v>
      </c>
      <c r="D72" s="9" t="s">
        <v>40</v>
      </c>
      <c r="E72" s="34">
        <f>'Fixed data'!$G$11*E93/1000000</f>
        <v>0</v>
      </c>
      <c r="F72" s="34">
        <f>'Fixed data'!$G$11*F93/1000000</f>
        <v>1.5910128922724191E-4</v>
      </c>
      <c r="G72" s="34">
        <f>'Fixed data'!$G$11*G93/1000000</f>
        <v>3.4677839542634418E-4</v>
      </c>
      <c r="H72" s="34">
        <f>'Fixed data'!$G$11*H93/1000000</f>
        <v>5.8872343648501879E-4</v>
      </c>
      <c r="I72" s="34">
        <f>'Fixed data'!$G$11*I93/1000000</f>
        <v>8.6639211507274529E-4</v>
      </c>
      <c r="J72" s="34">
        <f>'Fixed data'!$G$11*J93/1000000</f>
        <v>1.2042152164652223E-3</v>
      </c>
      <c r="K72" s="34">
        <f>'Fixed data'!$G$11*K93/1000000</f>
        <v>1.6211991822473795E-3</v>
      </c>
      <c r="L72" s="34">
        <f>'Fixed data'!$G$11*L93/1000000</f>
        <v>2.126143833697258E-3</v>
      </c>
      <c r="M72" s="34">
        <f>'Fixed data'!$G$11*M93/1000000</f>
        <v>2.7300068091448129E-3</v>
      </c>
      <c r="N72" s="34">
        <f>'Fixed data'!$G$11*N93/1000000</f>
        <v>3.0671074303022165E-3</v>
      </c>
      <c r="O72" s="34">
        <f>'Fixed data'!$G$11*O93/1000000</f>
        <v>3.4270380720502324E-3</v>
      </c>
      <c r="P72" s="34">
        <f>'Fixed data'!$G$11*P93/1000000</f>
        <v>3.8105553835130371E-3</v>
      </c>
      <c r="Q72" s="34">
        <f>'Fixed data'!$G$11*Q93/1000000</f>
        <v>4.2184169077062678E-3</v>
      </c>
      <c r="R72" s="34">
        <f>'Fixed data'!$G$11*R93/1000000</f>
        <v>4.6444798562785897E-3</v>
      </c>
      <c r="S72" s="34">
        <f>'Fixed data'!$G$11*S93/1000000</f>
        <v>5.005579309066947E-3</v>
      </c>
      <c r="T72" s="34">
        <f>'Fixed data'!$G$11*T93/1000000</f>
        <v>5.2085665830927056E-3</v>
      </c>
      <c r="U72" s="34">
        <f>'Fixed data'!$G$11*U93/1000000</f>
        <v>5.4073319817445507E-3</v>
      </c>
      <c r="V72" s="34">
        <f>'Fixed data'!$G$11*V93/1000000</f>
        <v>5.5060134637174574E-3</v>
      </c>
      <c r="W72" s="34">
        <f>'Fixed data'!$G$11*W93/1000000</f>
        <v>5.5324447757058503E-3</v>
      </c>
      <c r="X72" s="34">
        <f>'Fixed data'!$G$11*X93/1000000</f>
        <v>5.5390911682775112E-3</v>
      </c>
      <c r="Y72" s="34">
        <f>'Fixed data'!$G$11*Y93/1000000</f>
        <v>5.5390911682775112E-3</v>
      </c>
      <c r="Z72" s="34">
        <f>'Fixed data'!$G$11*Z93/1000000</f>
        <v>5.5390911682775112E-3</v>
      </c>
      <c r="AA72" s="34">
        <f>'Fixed data'!$G$11*AA93/1000000</f>
        <v>5.5390911682775112E-3</v>
      </c>
      <c r="AB72" s="34">
        <f>'Fixed data'!$G$11*AB93/1000000</f>
        <v>5.5390911682775112E-3</v>
      </c>
      <c r="AC72" s="34">
        <f>'Fixed data'!$G$11*AC93/1000000</f>
        <v>5.5390911682775112E-3</v>
      </c>
      <c r="AD72" s="34">
        <f>'Fixed data'!$G$11*AD93/1000000</f>
        <v>5.5390911682775112E-3</v>
      </c>
      <c r="AE72" s="34">
        <f>'Fixed data'!$G$11*AE93/1000000</f>
        <v>5.5390911682775112E-3</v>
      </c>
      <c r="AF72" s="34">
        <f>'Fixed data'!$G$11*AF93/1000000</f>
        <v>5.5390911682775112E-3</v>
      </c>
      <c r="AG72" s="34">
        <f>'Fixed data'!$G$11*AG93/1000000</f>
        <v>5.5390911682775112E-3</v>
      </c>
      <c r="AH72" s="34">
        <f>'Fixed data'!$G$11*AH93/1000000</f>
        <v>5.5390911682775112E-3</v>
      </c>
      <c r="AI72" s="34">
        <f>'Fixed data'!$G$11*AI93/1000000</f>
        <v>5.5390911682775112E-3</v>
      </c>
      <c r="AJ72" s="34">
        <f>'Fixed data'!$G$11*AJ93/1000000</f>
        <v>5.5390911682775112E-3</v>
      </c>
      <c r="AK72" s="34">
        <f>'Fixed data'!$G$11*AK93/1000000</f>
        <v>5.5390911682775112E-3</v>
      </c>
      <c r="AL72" s="34">
        <f>'Fixed data'!$G$11*AL93/1000000</f>
        <v>5.5390911682775112E-3</v>
      </c>
      <c r="AM72" s="34">
        <f>'Fixed data'!$G$11*AM93/1000000</f>
        <v>5.5390911682775112E-3</v>
      </c>
      <c r="AN72" s="34">
        <f>'Fixed data'!$G$11*AN93/1000000</f>
        <v>5.5390911682775112E-3</v>
      </c>
      <c r="AO72" s="34">
        <f>'Fixed data'!$G$11*AO93/1000000</f>
        <v>5.5390911682775112E-3</v>
      </c>
      <c r="AP72" s="34">
        <f>'Fixed data'!$G$11*AP93/1000000</f>
        <v>5.5390911682775112E-3</v>
      </c>
      <c r="AQ72" s="34">
        <f>'Fixed data'!$G$11*AQ93/1000000</f>
        <v>5.5390911682775112E-3</v>
      </c>
      <c r="AR72" s="34">
        <f>'Fixed data'!$G$11*AR93/1000000</f>
        <v>5.5390911682775112E-3</v>
      </c>
      <c r="AS72" s="34">
        <f>'Fixed data'!$G$11*AS93/1000000</f>
        <v>5.5390911682775112E-3</v>
      </c>
      <c r="AT72" s="34">
        <f>'Fixed data'!$G$11*AT93/1000000</f>
        <v>5.5390911682775112E-3</v>
      </c>
      <c r="AU72" s="34">
        <f>'Fixed data'!$G$11*AU93/1000000</f>
        <v>5.5390911682775112E-3</v>
      </c>
      <c r="AV72" s="34">
        <f>'Fixed data'!$G$11*AV93/1000000</f>
        <v>5.5390911682775112E-3</v>
      </c>
      <c r="AW72" s="34">
        <f>'Fixed data'!$G$11*AW93/1000000</f>
        <v>5.5390911682775112E-3</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0"/>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1"/>
      <c r="B76" s="13" t="s">
        <v>100</v>
      </c>
      <c r="C76" s="13"/>
      <c r="D76" s="13" t="s">
        <v>40</v>
      </c>
      <c r="E76" s="53">
        <f>SUM(E65:E75)</f>
        <v>0</v>
      </c>
      <c r="F76" s="53">
        <f t="shared" ref="F76:BD76" si="10">SUM(F65:F75)</f>
        <v>7.7769794054067184E-2</v>
      </c>
      <c r="G76" s="53">
        <f t="shared" si="10"/>
        <v>0.14446149663028562</v>
      </c>
      <c r="H76" s="53">
        <f t="shared" si="10"/>
        <v>0.23565096249463985</v>
      </c>
      <c r="I76" s="53">
        <f t="shared" si="10"/>
        <v>0.34350131313639348</v>
      </c>
      <c r="J76" s="53">
        <f t="shared" si="10"/>
        <v>0.46484585464397582</v>
      </c>
      <c r="K76" s="53">
        <f t="shared" si="10"/>
        <v>0.59037897246373161</v>
      </c>
      <c r="L76" s="53">
        <f t="shared" si="10"/>
        <v>0.72250347378438806</v>
      </c>
      <c r="M76" s="53">
        <f t="shared" si="10"/>
        <v>0.89324916013127731</v>
      </c>
      <c r="N76" s="53">
        <f t="shared" si="10"/>
        <v>1.0033396652973605</v>
      </c>
      <c r="O76" s="53">
        <f t="shared" si="10"/>
        <v>1.1208679660864609</v>
      </c>
      <c r="P76" s="53">
        <f t="shared" si="10"/>
        <v>1.2460802170672851</v>
      </c>
      <c r="Q76" s="53">
        <f t="shared" si="10"/>
        <v>1.3792228864959779</v>
      </c>
      <c r="R76" s="53">
        <f t="shared" si="10"/>
        <v>1.5189252328224363</v>
      </c>
      <c r="S76" s="53">
        <f t="shared" si="10"/>
        <v>1.6375080541109068</v>
      </c>
      <c r="T76" s="53">
        <f t="shared" si="10"/>
        <v>1.7062999500834459</v>
      </c>
      <c r="U76" s="53">
        <f t="shared" si="10"/>
        <v>1.7737271212285775</v>
      </c>
      <c r="V76" s="53">
        <f t="shared" si="10"/>
        <v>1.8095460271283954</v>
      </c>
      <c r="W76" s="53">
        <f t="shared" si="10"/>
        <v>1.8211400931739723</v>
      </c>
      <c r="X76" s="53">
        <f t="shared" si="10"/>
        <v>1.8252370202493471</v>
      </c>
      <c r="Y76" s="53">
        <f t="shared" si="10"/>
        <v>1.8252679364199609</v>
      </c>
      <c r="Z76" s="53">
        <f t="shared" si="10"/>
        <v>1.8252944359947729</v>
      </c>
      <c r="AA76" s="53">
        <f t="shared" si="10"/>
        <v>1.8253253521653867</v>
      </c>
      <c r="AB76" s="53">
        <f t="shared" si="10"/>
        <v>1.8253562683360007</v>
      </c>
      <c r="AC76" s="53">
        <f t="shared" si="10"/>
        <v>1.8253871845066145</v>
      </c>
      <c r="AD76" s="53">
        <f t="shared" si="10"/>
        <v>1.8254181006772285</v>
      </c>
      <c r="AE76" s="53">
        <f t="shared" si="10"/>
        <v>1.8254490168478423</v>
      </c>
      <c r="AF76" s="53">
        <f t="shared" si="10"/>
        <v>1.8254799330184563</v>
      </c>
      <c r="AG76" s="53">
        <f t="shared" si="10"/>
        <v>1.8255108491890701</v>
      </c>
      <c r="AH76" s="53">
        <f t="shared" si="10"/>
        <v>1.8255417653596842</v>
      </c>
      <c r="AI76" s="53">
        <f t="shared" si="10"/>
        <v>1.825568264934496</v>
      </c>
      <c r="AJ76" s="53">
        <f t="shared" si="10"/>
        <v>1.82559918110511</v>
      </c>
      <c r="AK76" s="53">
        <f t="shared" si="10"/>
        <v>1.8256300972757238</v>
      </c>
      <c r="AL76" s="53">
        <f t="shared" si="10"/>
        <v>1.8256610134463378</v>
      </c>
      <c r="AM76" s="53">
        <f t="shared" si="10"/>
        <v>1.8256919296169516</v>
      </c>
      <c r="AN76" s="53">
        <f t="shared" si="10"/>
        <v>1.8257272623833676</v>
      </c>
      <c r="AO76" s="53">
        <f t="shared" si="10"/>
        <v>1.8257581785539816</v>
      </c>
      <c r="AP76" s="53">
        <f t="shared" si="10"/>
        <v>1.8257890947245954</v>
      </c>
      <c r="AQ76" s="53">
        <f t="shared" si="10"/>
        <v>1.8258200108952094</v>
      </c>
      <c r="AR76" s="53">
        <f t="shared" si="10"/>
        <v>1.8258509270658232</v>
      </c>
      <c r="AS76" s="53">
        <f t="shared" si="10"/>
        <v>1.8258862598322392</v>
      </c>
      <c r="AT76" s="53">
        <f t="shared" si="10"/>
        <v>1.825912759407051</v>
      </c>
      <c r="AU76" s="53">
        <f t="shared" si="10"/>
        <v>1.825943675577665</v>
      </c>
      <c r="AV76" s="53">
        <f t="shared" si="10"/>
        <v>1.8259745917482788</v>
      </c>
      <c r="AW76" s="53">
        <f t="shared" si="10"/>
        <v>1.8260010913230909</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-0.12648842360000001</v>
      </c>
      <c r="F77" s="54">
        <f>IF('Fixed data'!$G$19=FALSE,F64+F76,F64)</f>
        <v>-6.8716345714022173E-2</v>
      </c>
      <c r="G77" s="54">
        <f>IF('Fixed data'!$G$19=FALSE,G64+G76,G64)</f>
        <v>-3.9070185435611748E-2</v>
      </c>
      <c r="H77" s="54">
        <f>IF('Fixed data'!$G$19=FALSE,H64+H76,H64)</f>
        <v>3.441783975292223E-2</v>
      </c>
      <c r="I77" s="54">
        <f>IF('Fixed data'!$G$19=FALSE,I64+I76,I64)</f>
        <v>0.10769593444803094</v>
      </c>
      <c r="J77" s="54">
        <f>IF('Fixed data'!$G$19=FALSE,J64+J76,J64)</f>
        <v>0.20344178496602461</v>
      </c>
      <c r="K77" s="54">
        <f>IF('Fixed data'!$G$19=FALSE,K64+K76,K64)</f>
        <v>0.30485380913093635</v>
      </c>
      <c r="L77" s="54">
        <f>IF('Fixed data'!$G$19=FALSE,L64+L76,L64)</f>
        <v>0.41447071635457799</v>
      </c>
      <c r="M77" s="54">
        <f>IF('Fixed data'!$G$19=FALSE,M64+M76,M64)</f>
        <v>0.68047601227235621</v>
      </c>
      <c r="N77" s="54">
        <f>IF('Fixed data'!$G$19=FALSE,N64+N76,N64)</f>
        <v>0.79835660478853065</v>
      </c>
      <c r="O77" s="54">
        <f>IF('Fixed data'!$G$19=FALSE,O64+O76,O64)</f>
        <v>0.92406997174658689</v>
      </c>
      <c r="P77" s="54">
        <f>IF('Fixed data'!$G$19=FALSE,P64+P76,P64)</f>
        <v>1.0578834447544834</v>
      </c>
      <c r="Q77" s="54">
        <f>IF('Fixed data'!$G$19=FALSE,Q64+Q76,Q64)</f>
        <v>1.2000650901159702</v>
      </c>
      <c r="R77" s="54">
        <f>IF('Fixed data'!$G$19=FALSE,R64+R76,R64)</f>
        <v>1.349238375409495</v>
      </c>
      <c r="S77" s="54">
        <f>IF('Fixed data'!$G$19=FALSE,S64+S76,S64)</f>
        <v>1.4774019014286681</v>
      </c>
      <c r="T77" s="54">
        <f>IF('Fixed data'!$G$19=FALSE,T64+T76,T64)</f>
        <v>1.5554362088843279</v>
      </c>
      <c r="U77" s="54">
        <f>IF('Fixed data'!$G$19=FALSE,U64+U76,U64)</f>
        <v>1.6322184179371213</v>
      </c>
      <c r="V77" s="54">
        <f>IF('Fixed data'!$G$19=FALSE,V64+V76,V64)</f>
        <v>1.677111947054442</v>
      </c>
      <c r="W77" s="54">
        <f>IF('Fixed data'!$G$19=FALSE,W64+W76,W64)</f>
        <v>1.697506239995678</v>
      </c>
      <c r="X77" s="54">
        <f>IF('Fixed data'!$G$19=FALSE,X64+X76,X64)</f>
        <v>1.710264237594632</v>
      </c>
      <c r="Y77" s="54">
        <f>IF('Fixed data'!$G$19=FALSE,Y64+Y76,Y64)</f>
        <v>1.7188491338098772</v>
      </c>
      <c r="Z77" s="54">
        <f>IF('Fixed data'!$G$19=FALSE,Z64+Z76,Z64)</f>
        <v>1.7273423835104387</v>
      </c>
      <c r="AA77" s="54">
        <f>IF('Fixed data'!$G$19=FALSE,AA64+AA76,AA64)</f>
        <v>1.7357528198879197</v>
      </c>
      <c r="AB77" s="54">
        <f>IF('Fixed data'!$G$19=FALSE,AB64+AB76,AB64)</f>
        <v>1.7440760263465189</v>
      </c>
      <c r="AC77" s="54">
        <f>IF('Fixed data'!$G$19=FALSE,AC64+AC76,AC64)</f>
        <v>1.7523120028862358</v>
      </c>
      <c r="AD77" s="54">
        <f>IF('Fixed data'!$G$19=FALSE,AD64+AD76,AD64)</f>
        <v>1.7604607495070708</v>
      </c>
      <c r="AE77" s="54">
        <f>IF('Fixed data'!$G$19=FALSE,AE64+AE76,AE64)</f>
        <v>1.7685222662090232</v>
      </c>
      <c r="AF77" s="54">
        <f>IF('Fixed data'!$G$19=FALSE,AF64+AF76,AF64)</f>
        <v>1.776496552992094</v>
      </c>
      <c r="AG77" s="54">
        <f>IF('Fixed data'!$G$19=FALSE,AG64+AG76,AG64)</f>
        <v>1.7843836098562824</v>
      </c>
      <c r="AH77" s="54">
        <f>IF('Fixed data'!$G$19=FALSE,AH64+AH76,AH64)</f>
        <v>1.792183436801589</v>
      </c>
      <c r="AI77" s="54">
        <f>IF('Fixed data'!$G$19=FALSE,AI64+AI76,AI64)</f>
        <v>1.799891617232211</v>
      </c>
      <c r="AJ77" s="54">
        <f>IF('Fixed data'!$G$19=FALSE,AJ64+AJ76,AJ64)</f>
        <v>1.805754596837867</v>
      </c>
      <c r="AK77" s="54">
        <f>IF('Fixed data'!$G$19=FALSE,AK64+AK76,AK64)</f>
        <v>1.8116175764435227</v>
      </c>
      <c r="AL77" s="54">
        <f>IF('Fixed data'!$G$19=FALSE,AL64+AL76,AL64)</f>
        <v>1.8174805560491785</v>
      </c>
      <c r="AM77" s="54">
        <f>IF('Fixed data'!$G$19=FALSE,AM64+AM76,AM64)</f>
        <v>1.8233435356548342</v>
      </c>
      <c r="AN77" s="54">
        <f>IF('Fixed data'!$G$19=FALSE,AN64+AN76,AN64)</f>
        <v>1.8292109318562921</v>
      </c>
      <c r="AO77" s="54">
        <f>IF('Fixed data'!$G$19=FALSE,AO64+AO76,AO64)</f>
        <v>1.8350739114619479</v>
      </c>
      <c r="AP77" s="54">
        <f>IF('Fixed data'!$G$19=FALSE,AP64+AP76,AP64)</f>
        <v>1.8409368910676036</v>
      </c>
      <c r="AQ77" s="54">
        <f>IF('Fixed data'!$G$19=FALSE,AQ64+AQ76,AQ64)</f>
        <v>1.8467998706732596</v>
      </c>
      <c r="AR77" s="54">
        <f>IF('Fixed data'!$G$19=FALSE,AR64+AR76,AR64)</f>
        <v>1.8526628502789151</v>
      </c>
      <c r="AS77" s="54">
        <f>IF('Fixed data'!$G$19=FALSE,AS64+AS76,AS64)</f>
        <v>1.858530246480373</v>
      </c>
      <c r="AT77" s="54">
        <f>IF('Fixed data'!$G$19=FALSE,AT64+AT76,AT64)</f>
        <v>1.8643888094902268</v>
      </c>
      <c r="AU77" s="54">
        <f>IF('Fixed data'!$G$19=FALSE,AU64+AU76,AU64)</f>
        <v>1.8702517890958825</v>
      </c>
      <c r="AV77" s="54">
        <f>IF('Fixed data'!$G$19=FALSE,AV64+AV76,AV64)</f>
        <v>1.8761147687015383</v>
      </c>
      <c r="AW77" s="54">
        <f>IF('Fixed data'!$G$19=FALSE,AW64+AW76,AW64)</f>
        <v>1.8819733317113922</v>
      </c>
      <c r="AX77" s="54">
        <f>IF('Fixed data'!$G$19=FALSE,AX64+AX76,AX64)</f>
        <v>3.9524102958562048E-2</v>
      </c>
      <c r="AY77" s="54">
        <f>IF('Fixed data'!$G$19=FALSE,AY64+AY76,AY64)</f>
        <v>5.1436188408353234E-2</v>
      </c>
      <c r="AZ77" s="54">
        <f>IF('Fixed data'!$G$19=FALSE,AZ64+AZ76,AZ64)</f>
        <v>6.1880705301124661E-2</v>
      </c>
      <c r="BA77" s="54">
        <f>IF('Fixed data'!$G$19=FALSE,BA64+BA76,BA64)</f>
        <v>7.254167720587304E-2</v>
      </c>
      <c r="BB77" s="54">
        <f>IF('Fixed data'!$G$19=FALSE,BB64+BB76,BB64)</f>
        <v>8.1722096553986615E-2</v>
      </c>
      <c r="BC77" s="54">
        <f>IF('Fixed data'!$G$19=FALSE,BC64+BC76,BC64)</f>
        <v>9.1099391695671536E-2</v>
      </c>
      <c r="BD77" s="54">
        <f>IF('Fixed data'!$G$19=FALSE,BD64+BD76,BD64)</f>
        <v>9.9806607858661398E-2</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-0.12221103729468601</v>
      </c>
      <c r="F80" s="55">
        <f t="shared" ref="F80:BD80" si="11">F77*F78</f>
        <v>-6.414744401411672E-2</v>
      </c>
      <c r="G80" s="55">
        <f t="shared" si="11"/>
        <v>-3.5239068762747024E-2</v>
      </c>
      <c r="H80" s="55">
        <f t="shared" si="11"/>
        <v>2.9993158946859031E-2</v>
      </c>
      <c r="I80" s="55">
        <f t="shared" si="11"/>
        <v>9.0677086984996644E-2</v>
      </c>
      <c r="J80" s="55">
        <f t="shared" si="11"/>
        <v>0.16550002314898032</v>
      </c>
      <c r="K80" s="55">
        <f t="shared" si="11"/>
        <v>0.23961233830694628</v>
      </c>
      <c r="L80" s="55">
        <f t="shared" si="11"/>
        <v>0.31475385171289427</v>
      </c>
      <c r="M80" s="55">
        <f t="shared" si="11"/>
        <v>0.49928632603630774</v>
      </c>
      <c r="N80" s="55">
        <f t="shared" si="11"/>
        <v>0.5659700171840466</v>
      </c>
      <c r="O80" s="55">
        <f t="shared" si="11"/>
        <v>0.63293776633373244</v>
      </c>
      <c r="P80" s="55">
        <f t="shared" si="11"/>
        <v>0.70008959527508752</v>
      </c>
      <c r="Q80" s="55">
        <f t="shared" si="11"/>
        <v>0.76732660241409445</v>
      </c>
      <c r="R80" s="55">
        <f t="shared" si="11"/>
        <v>0.83353489907046763</v>
      </c>
      <c r="S80" s="55">
        <f t="shared" si="11"/>
        <v>0.8818473349012208</v>
      </c>
      <c r="T80" s="55">
        <f t="shared" si="11"/>
        <v>0.89702925695882896</v>
      </c>
      <c r="U80" s="55">
        <f t="shared" si="11"/>
        <v>0.90947827133729053</v>
      </c>
      <c r="V80" s="55">
        <f t="shared" si="11"/>
        <v>0.90289189896967914</v>
      </c>
      <c r="W80" s="55">
        <f t="shared" si="11"/>
        <v>0.88296753020081742</v>
      </c>
      <c r="X80" s="55">
        <f t="shared" si="11"/>
        <v>0.85952045917860309</v>
      </c>
      <c r="Y80" s="55">
        <f t="shared" si="11"/>
        <v>0.83462312573697794</v>
      </c>
      <c r="Z80" s="55">
        <f t="shared" si="11"/>
        <v>0.81038376875561513</v>
      </c>
      <c r="AA80" s="55">
        <f t="shared" si="11"/>
        <v>0.78679181670245812</v>
      </c>
      <c r="AB80" s="55">
        <f t="shared" si="11"/>
        <v>0.76383053779272247</v>
      </c>
      <c r="AC80" s="55">
        <f t="shared" si="11"/>
        <v>0.74148554828297464</v>
      </c>
      <c r="AD80" s="55">
        <f t="shared" si="11"/>
        <v>0.7197426723496666</v>
      </c>
      <c r="AE80" s="55">
        <f t="shared" si="11"/>
        <v>0.69858794595279783</v>
      </c>
      <c r="AF80" s="55">
        <f t="shared" si="11"/>
        <v>0.6780076201505435</v>
      </c>
      <c r="AG80" s="55">
        <f t="shared" si="11"/>
        <v>0.65798816389924897</v>
      </c>
      <c r="AH80" s="55">
        <f t="shared" si="11"/>
        <v>0.63851626637144188</v>
      </c>
      <c r="AI80" s="55">
        <f t="shared" si="11"/>
        <v>0.71993350957606173</v>
      </c>
      <c r="AJ80" s="55">
        <f t="shared" si="11"/>
        <v>0.70124138451520945</v>
      </c>
      <c r="AK80" s="55">
        <f t="shared" si="11"/>
        <v>0.68302737536551006</v>
      </c>
      <c r="AL80" s="55">
        <f t="shared" si="11"/>
        <v>0.66527948792321734</v>
      </c>
      <c r="AM80" s="55">
        <f t="shared" si="11"/>
        <v>0.64798602107297343</v>
      </c>
      <c r="AN80" s="55">
        <f t="shared" si="11"/>
        <v>0.63113708375857824</v>
      </c>
      <c r="AO80" s="55">
        <f t="shared" si="11"/>
        <v>0.61471844837861711</v>
      </c>
      <c r="AP80" s="55">
        <f t="shared" si="11"/>
        <v>0.59872082185066733</v>
      </c>
      <c r="AQ80" s="55">
        <f t="shared" si="11"/>
        <v>0.58313360791192148</v>
      </c>
      <c r="AR80" s="55">
        <f t="shared" si="11"/>
        <v>0.5679464704005005</v>
      </c>
      <c r="AS80" s="55">
        <f t="shared" si="11"/>
        <v>0.55315064159571625</v>
      </c>
      <c r="AT80" s="55">
        <f t="shared" si="11"/>
        <v>0.53873234368117895</v>
      </c>
      <c r="AU80" s="55">
        <f t="shared" si="11"/>
        <v>0.5246859278820728</v>
      </c>
      <c r="AV80" s="55">
        <f t="shared" si="11"/>
        <v>0.51100072368356231</v>
      </c>
      <c r="AW80" s="55">
        <f t="shared" si="11"/>
        <v>0.49766643779933278</v>
      </c>
      <c r="AX80" s="55">
        <f t="shared" si="11"/>
        <v>1.0147280963000252E-2</v>
      </c>
      <c r="AY80" s="55">
        <f t="shared" si="11"/>
        <v>1.2820920797811934E-2</v>
      </c>
      <c r="AZ80" s="55">
        <f t="shared" si="11"/>
        <v>1.49750564847475E-2</v>
      </c>
      <c r="BA80" s="55">
        <f t="shared" si="11"/>
        <v>1.7043688254997139E-2</v>
      </c>
      <c r="BB80" s="55">
        <f t="shared" si="11"/>
        <v>1.8641388799226204E-2</v>
      </c>
      <c r="BC80" s="55">
        <f t="shared" si="11"/>
        <v>2.0175161369245243E-2</v>
      </c>
      <c r="BD80" s="55">
        <f t="shared" si="11"/>
        <v>2.1459698239570519E-2</v>
      </c>
    </row>
    <row r="81" spans="1:56" x14ac:dyDescent="0.3">
      <c r="A81" s="74"/>
      <c r="B81" s="15" t="s">
        <v>18</v>
      </c>
      <c r="C81" s="15"/>
      <c r="D81" s="14" t="s">
        <v>40</v>
      </c>
      <c r="E81" s="56">
        <f>+E80</f>
        <v>-0.12221103729468601</v>
      </c>
      <c r="F81" s="56">
        <f t="shared" ref="F81:BD81" si="12">+E81+F80</f>
        <v>-0.18635848130880273</v>
      </c>
      <c r="G81" s="56">
        <f t="shared" si="12"/>
        <v>-0.22159755007154974</v>
      </c>
      <c r="H81" s="56">
        <f t="shared" si="12"/>
        <v>-0.19160439112469071</v>
      </c>
      <c r="I81" s="56">
        <f t="shared" si="12"/>
        <v>-0.10092730413969407</v>
      </c>
      <c r="J81" s="56">
        <f t="shared" si="12"/>
        <v>6.4572719009286253E-2</v>
      </c>
      <c r="K81" s="56">
        <f t="shared" si="12"/>
        <v>0.30418505731623252</v>
      </c>
      <c r="L81" s="56">
        <f t="shared" si="12"/>
        <v>0.61893890902912685</v>
      </c>
      <c r="M81" s="56">
        <f t="shared" si="12"/>
        <v>1.1182252350654345</v>
      </c>
      <c r="N81" s="56">
        <f t="shared" si="12"/>
        <v>1.6841952522494812</v>
      </c>
      <c r="O81" s="56">
        <f t="shared" si="12"/>
        <v>2.3171330185832137</v>
      </c>
      <c r="P81" s="56">
        <f t="shared" si="12"/>
        <v>3.0172226138583014</v>
      </c>
      <c r="Q81" s="56">
        <f t="shared" si="12"/>
        <v>3.7845492162723957</v>
      </c>
      <c r="R81" s="56">
        <f t="shared" si="12"/>
        <v>4.6180841153428638</v>
      </c>
      <c r="S81" s="56">
        <f t="shared" si="12"/>
        <v>5.4999314502440848</v>
      </c>
      <c r="T81" s="56">
        <f t="shared" si="12"/>
        <v>6.396960707202914</v>
      </c>
      <c r="U81" s="56">
        <f t="shared" si="12"/>
        <v>7.3064389785402044</v>
      </c>
      <c r="V81" s="56">
        <f t="shared" si="12"/>
        <v>8.209330877509883</v>
      </c>
      <c r="W81" s="56">
        <f t="shared" si="12"/>
        <v>9.0922984077107003</v>
      </c>
      <c r="X81" s="56">
        <f t="shared" si="12"/>
        <v>9.9518188668893028</v>
      </c>
      <c r="Y81" s="56">
        <f t="shared" si="12"/>
        <v>10.786441992626282</v>
      </c>
      <c r="Z81" s="56">
        <f t="shared" si="12"/>
        <v>11.596825761381897</v>
      </c>
      <c r="AA81" s="56">
        <f t="shared" si="12"/>
        <v>12.383617578084355</v>
      </c>
      <c r="AB81" s="56">
        <f t="shared" si="12"/>
        <v>13.147448115877078</v>
      </c>
      <c r="AC81" s="56">
        <f t="shared" si="12"/>
        <v>13.888933664160053</v>
      </c>
      <c r="AD81" s="56">
        <f t="shared" si="12"/>
        <v>14.608676336509719</v>
      </c>
      <c r="AE81" s="56">
        <f t="shared" si="12"/>
        <v>15.307264282462517</v>
      </c>
      <c r="AF81" s="56">
        <f t="shared" si="12"/>
        <v>15.985271902613061</v>
      </c>
      <c r="AG81" s="56">
        <f t="shared" si="12"/>
        <v>16.643260066512308</v>
      </c>
      <c r="AH81" s="56">
        <f t="shared" si="12"/>
        <v>17.281776332883751</v>
      </c>
      <c r="AI81" s="56">
        <f t="shared" si="12"/>
        <v>18.001709842459814</v>
      </c>
      <c r="AJ81" s="56">
        <f t="shared" si="12"/>
        <v>18.702951226975024</v>
      </c>
      <c r="AK81" s="56">
        <f t="shared" si="12"/>
        <v>19.385978602340533</v>
      </c>
      <c r="AL81" s="56">
        <f t="shared" si="12"/>
        <v>20.051258090263751</v>
      </c>
      <c r="AM81" s="56">
        <f t="shared" si="12"/>
        <v>20.699244111336725</v>
      </c>
      <c r="AN81" s="56">
        <f t="shared" si="12"/>
        <v>21.330381195095303</v>
      </c>
      <c r="AO81" s="56">
        <f t="shared" si="12"/>
        <v>21.94509964347392</v>
      </c>
      <c r="AP81" s="56">
        <f t="shared" si="12"/>
        <v>22.543820465324586</v>
      </c>
      <c r="AQ81" s="56">
        <f t="shared" si="12"/>
        <v>23.126954073236508</v>
      </c>
      <c r="AR81" s="56">
        <f t="shared" si="12"/>
        <v>23.694900543637008</v>
      </c>
      <c r="AS81" s="56">
        <f t="shared" si="12"/>
        <v>24.248051185232725</v>
      </c>
      <c r="AT81" s="56">
        <f t="shared" si="12"/>
        <v>24.786783528913904</v>
      </c>
      <c r="AU81" s="56">
        <f t="shared" si="12"/>
        <v>25.311469456795976</v>
      </c>
      <c r="AV81" s="56">
        <f t="shared" si="12"/>
        <v>25.822470180479538</v>
      </c>
      <c r="AW81" s="56">
        <f t="shared" si="12"/>
        <v>26.32013661827887</v>
      </c>
      <c r="AX81" s="56">
        <f t="shared" si="12"/>
        <v>26.33028389924187</v>
      </c>
      <c r="AY81" s="56">
        <f t="shared" si="12"/>
        <v>26.343104820039681</v>
      </c>
      <c r="AZ81" s="56">
        <f t="shared" si="12"/>
        <v>26.358079876524428</v>
      </c>
      <c r="BA81" s="56">
        <f t="shared" si="12"/>
        <v>26.375123564779425</v>
      </c>
      <c r="BB81" s="56">
        <f t="shared" si="12"/>
        <v>26.39376495357865</v>
      </c>
      <c r="BC81" s="56">
        <f t="shared" si="12"/>
        <v>26.413940114947895</v>
      </c>
      <c r="BD81" s="56">
        <f t="shared" si="12"/>
        <v>26.435399813187466</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2"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2"/>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2"/>
      <c r="B88" s="4" t="s">
        <v>213</v>
      </c>
      <c r="D88" s="4" t="s">
        <v>208</v>
      </c>
      <c r="E88" s="43">
        <f>'Option 1'!E88</f>
        <v>0</v>
      </c>
      <c r="F88" s="43">
        <f>'Option 1'!F88</f>
        <v>3765.7005209926319</v>
      </c>
      <c r="G88" s="43">
        <f>'Option 1'!G88</f>
        <v>6988.0680029535833</v>
      </c>
      <c r="H88" s="43">
        <f>'Option 1'!H88</f>
        <v>11392.719346660178</v>
      </c>
      <c r="I88" s="43">
        <f>'Option 1'!I88</f>
        <v>16607.815474223145</v>
      </c>
      <c r="J88" s="43">
        <f>'Option 1'!J88</f>
        <v>22474.907718801202</v>
      </c>
      <c r="K88" s="43">
        <f>'Option 1'!K88</f>
        <v>28536.375681530255</v>
      </c>
      <c r="L88" s="43">
        <f>'Option 1'!L88</f>
        <v>34911.626787245274</v>
      </c>
      <c r="M88" s="43">
        <f>'Option 1'!M88</f>
        <v>43155.744897017648</v>
      </c>
      <c r="N88" s="43">
        <f>'Option 1'!N88</f>
        <v>48473.660754071076</v>
      </c>
      <c r="O88" s="43">
        <f>'Option 1'!O88</f>
        <v>54150.716680476879</v>
      </c>
      <c r="P88" s="43">
        <f>'Option 1'!P88</f>
        <v>60198.786035506266</v>
      </c>
      <c r="Q88" s="43">
        <f>'Option 1'!Q88</f>
        <v>66629.756550452817</v>
      </c>
      <c r="R88" s="43">
        <f>'Option 1'!R88</f>
        <v>73377.464869269999</v>
      </c>
      <c r="S88" s="43">
        <f>'Option 1'!S88</f>
        <v>79104.356457717207</v>
      </c>
      <c r="T88" s="43">
        <f>'Option 1'!T88</f>
        <v>82427.953679826576</v>
      </c>
      <c r="U88" s="43">
        <f>'Option 1'!U88</f>
        <v>85685.15630756758</v>
      </c>
      <c r="V88" s="43">
        <f>'Option 1'!V88</f>
        <v>87415.242722228519</v>
      </c>
      <c r="W88" s="43">
        <f>'Option 1'!W88</f>
        <v>87974.779755810596</v>
      </c>
      <c r="X88" s="43">
        <f>'Option 1'!X88</f>
        <v>88171.779010462109</v>
      </c>
      <c r="Y88" s="43">
        <f>'Option 1'!Y88</f>
        <v>88171.779010462109</v>
      </c>
      <c r="Z88" s="43">
        <f>'Option 1'!Z88</f>
        <v>88171.779010462109</v>
      </c>
      <c r="AA88" s="43">
        <f>'Option 1'!AA88</f>
        <v>88171.779010462109</v>
      </c>
      <c r="AB88" s="43">
        <f>'Option 1'!AB88</f>
        <v>88171.779010462109</v>
      </c>
      <c r="AC88" s="43">
        <f>'Option 1'!AC88</f>
        <v>88171.779010462109</v>
      </c>
      <c r="AD88" s="43">
        <f>'Option 1'!AD88</f>
        <v>88171.779010462109</v>
      </c>
      <c r="AE88" s="43">
        <f>'Option 1'!AE88</f>
        <v>88171.779010462109</v>
      </c>
      <c r="AF88" s="43">
        <f>'Option 1'!AF88</f>
        <v>88171.779010462109</v>
      </c>
      <c r="AG88" s="43">
        <f>'Option 1'!AG88</f>
        <v>88171.779010462109</v>
      </c>
      <c r="AH88" s="43">
        <f>'Option 1'!AH88</f>
        <v>88171.779010462109</v>
      </c>
      <c r="AI88" s="43">
        <f>'Option 1'!AI88</f>
        <v>88171.779010462109</v>
      </c>
      <c r="AJ88" s="43">
        <f>'Option 1'!AJ88</f>
        <v>88171.779010462109</v>
      </c>
      <c r="AK88" s="43">
        <f>'Option 1'!AK88</f>
        <v>88171.779010462109</v>
      </c>
      <c r="AL88" s="43">
        <f>'Option 1'!AL88</f>
        <v>88171.779010462109</v>
      </c>
      <c r="AM88" s="43">
        <f>'Option 1'!AM88</f>
        <v>88171.779010462109</v>
      </c>
      <c r="AN88" s="43">
        <f>'Option 1'!AN88</f>
        <v>88171.779010462109</v>
      </c>
      <c r="AO88" s="43">
        <f>'Option 1'!AO88</f>
        <v>88171.779010462109</v>
      </c>
      <c r="AP88" s="43">
        <f>'Option 1'!AP88</f>
        <v>88171.779010462109</v>
      </c>
      <c r="AQ88" s="43">
        <f>'Option 1'!AQ88</f>
        <v>88171.779010462109</v>
      </c>
      <c r="AR88" s="43">
        <f>'Option 1'!AR88</f>
        <v>88171.779010462109</v>
      </c>
      <c r="AS88" s="43">
        <f>'Option 1'!AS88</f>
        <v>88171.779010462109</v>
      </c>
      <c r="AT88" s="43">
        <f>'Option 1'!AT88</f>
        <v>88171.779010462109</v>
      </c>
      <c r="AU88" s="43">
        <f>'Option 1'!AU88</f>
        <v>88171.779010462109</v>
      </c>
      <c r="AV88" s="43">
        <f>'Option 1'!AV88</f>
        <v>88171.779010462109</v>
      </c>
      <c r="AW88" s="43">
        <f>'Option 1'!AW88</f>
        <v>88171.779010462109</v>
      </c>
      <c r="AX88" s="43"/>
      <c r="AY88" s="43"/>
      <c r="AZ88" s="43"/>
      <c r="BA88" s="43"/>
      <c r="BB88" s="43"/>
      <c r="BC88" s="43"/>
      <c r="BD88" s="43"/>
    </row>
    <row r="89" spans="1:56" x14ac:dyDescent="0.3">
      <c r="A89" s="172"/>
      <c r="B89" s="4" t="s">
        <v>214</v>
      </c>
      <c r="D89" s="4" t="s">
        <v>88</v>
      </c>
      <c r="E89" s="43">
        <f>'Option 1'!E89</f>
        <v>0</v>
      </c>
      <c r="F89" s="43">
        <f>'Option 1'!F89</f>
        <v>51439.018595896952</v>
      </c>
      <c r="G89" s="43">
        <f>'Option 1'!G89</f>
        <v>95456.458435419481</v>
      </c>
      <c r="H89" s="43">
        <f>'Option 1'!H89</f>
        <v>155623.71830912726</v>
      </c>
      <c r="I89" s="43">
        <f>'Option 1'!I89</f>
        <v>226861.31241784542</v>
      </c>
      <c r="J89" s="43">
        <f>'Option 1'!J89</f>
        <v>307004.35613296006</v>
      </c>
      <c r="K89" s="43">
        <f>'Option 1'!K89</f>
        <v>389802.90935107367</v>
      </c>
      <c r="L89" s="43">
        <f>'Option 1'!L89</f>
        <v>476888.65846106107</v>
      </c>
      <c r="M89" s="43">
        <f>'Option 1'!M89</f>
        <v>589503.1661921544</v>
      </c>
      <c r="N89" s="43">
        <f>'Option 1'!N89</f>
        <v>662145.4081056125</v>
      </c>
      <c r="O89" s="43">
        <f>'Option 1'!O89</f>
        <v>739693.47342415352</v>
      </c>
      <c r="P89" s="43">
        <f>'Option 1'!P89</f>
        <v>822309.55133750592</v>
      </c>
      <c r="Q89" s="43">
        <f>'Option 1'!Q89</f>
        <v>910156.02735572262</v>
      </c>
      <c r="R89" s="43">
        <f>'Option 1'!R89</f>
        <v>1002329.1327528564</v>
      </c>
      <c r="S89" s="43">
        <f>'Option 1'!S89</f>
        <v>1080557.8607031798</v>
      </c>
      <c r="T89" s="43">
        <f>'Option 1'!T89</f>
        <v>1125957.5631572348</v>
      </c>
      <c r="U89" s="43">
        <f>'Option 1'!U89</f>
        <v>1170450.3697024772</v>
      </c>
      <c r="V89" s="43">
        <f>'Option 1'!V89</f>
        <v>1194082.8400812875</v>
      </c>
      <c r="W89" s="43">
        <f>'Option 1'!W89</f>
        <v>1201725.9775991254</v>
      </c>
      <c r="X89" s="43">
        <f>'Option 1'!X89</f>
        <v>1204416.9424198279</v>
      </c>
      <c r="Y89" s="43">
        <f>'Option 1'!Y89</f>
        <v>1204416.9424198279</v>
      </c>
      <c r="Z89" s="43">
        <f>'Option 1'!Z89</f>
        <v>1204416.9424198279</v>
      </c>
      <c r="AA89" s="43">
        <f>'Option 1'!AA89</f>
        <v>1204416.9424198279</v>
      </c>
      <c r="AB89" s="43">
        <f>'Option 1'!AB89</f>
        <v>1204416.9424198279</v>
      </c>
      <c r="AC89" s="43">
        <f>'Option 1'!AC89</f>
        <v>1204416.9424198279</v>
      </c>
      <c r="AD89" s="43">
        <f>'Option 1'!AD89</f>
        <v>1204416.9424198279</v>
      </c>
      <c r="AE89" s="43">
        <f>'Option 1'!AE89</f>
        <v>1204416.9424198279</v>
      </c>
      <c r="AF89" s="43">
        <f>'Option 1'!AF89</f>
        <v>1204416.9424198279</v>
      </c>
      <c r="AG89" s="43">
        <f>'Option 1'!AG89</f>
        <v>1204416.9424198279</v>
      </c>
      <c r="AH89" s="43">
        <f>'Option 1'!AH89</f>
        <v>1204416.9424198279</v>
      </c>
      <c r="AI89" s="43">
        <f>'Option 1'!AI89</f>
        <v>1204416.9424198279</v>
      </c>
      <c r="AJ89" s="43">
        <f>'Option 1'!AJ89</f>
        <v>1204416.9424198279</v>
      </c>
      <c r="AK89" s="43">
        <f>'Option 1'!AK89</f>
        <v>1204416.9424198279</v>
      </c>
      <c r="AL89" s="43">
        <f>'Option 1'!AL89</f>
        <v>1204416.9424198279</v>
      </c>
      <c r="AM89" s="43">
        <f>'Option 1'!AM89</f>
        <v>1204416.9424198279</v>
      </c>
      <c r="AN89" s="43">
        <f>'Option 1'!AN89</f>
        <v>1204416.9424198279</v>
      </c>
      <c r="AO89" s="43">
        <f>'Option 1'!AO89</f>
        <v>1204416.9424198279</v>
      </c>
      <c r="AP89" s="43">
        <f>'Option 1'!AP89</f>
        <v>1204416.9424198279</v>
      </c>
      <c r="AQ89" s="43">
        <f>'Option 1'!AQ89</f>
        <v>1204416.9424198279</v>
      </c>
      <c r="AR89" s="43">
        <f>'Option 1'!AR89</f>
        <v>1204416.9424198279</v>
      </c>
      <c r="AS89" s="43">
        <f>'Option 1'!AS89</f>
        <v>1204416.9424198279</v>
      </c>
      <c r="AT89" s="43">
        <f>'Option 1'!AT89</f>
        <v>1204416.9424198279</v>
      </c>
      <c r="AU89" s="43">
        <f>'Option 1'!AU89</f>
        <v>1204416.9424198279</v>
      </c>
      <c r="AV89" s="43">
        <f>'Option 1'!AV89</f>
        <v>1204416.9424198279</v>
      </c>
      <c r="AW89" s="43">
        <f>'Option 1'!AW89</f>
        <v>1204416.9424198279</v>
      </c>
      <c r="AX89" s="43"/>
      <c r="AY89" s="43"/>
      <c r="AZ89" s="43"/>
      <c r="BA89" s="43"/>
      <c r="BB89" s="43"/>
      <c r="BC89" s="43"/>
      <c r="BD89" s="43"/>
    </row>
    <row r="90" spans="1:56" ht="16.5" x14ac:dyDescent="0.3">
      <c r="A90" s="172"/>
      <c r="B90" s="4" t="s">
        <v>331</v>
      </c>
      <c r="D90" s="4" t="s">
        <v>89</v>
      </c>
      <c r="E90" s="43">
        <f>'Option 1'!E90</f>
        <v>0</v>
      </c>
      <c r="F90" s="43">
        <f>'Option 1'!F90</f>
        <v>0.11742653175081319</v>
      </c>
      <c r="G90" s="43">
        <f>'Option 1'!G90</f>
        <v>0.25594659321645041</v>
      </c>
      <c r="H90" s="43">
        <f>'Option 1'!H90</f>
        <v>0.43452456795242722</v>
      </c>
      <c r="I90" s="43">
        <f>'Option 1'!I90</f>
        <v>0.63947115015780209</v>
      </c>
      <c r="J90" s="43">
        <f>'Option 1'!J90</f>
        <v>0.88881786140131958</v>
      </c>
      <c r="K90" s="43">
        <f>'Option 1'!K90</f>
        <v>1.1965600678380317</v>
      </c>
      <c r="L90" s="43">
        <f>'Option 1'!L90</f>
        <v>1.5692239643517771</v>
      </c>
      <c r="M90" s="43">
        <f>'Option 1'!M90</f>
        <v>2.0148587606148474</v>
      </c>
      <c r="N90" s="43">
        <f>'Option 1'!N90</f>
        <v>2.263653172103576</v>
      </c>
      <c r="O90" s="43">
        <f>'Option 1'!O90</f>
        <v>2.5292971117526548</v>
      </c>
      <c r="P90" s="43">
        <f>'Option 1'!P90</f>
        <v>2.8123490193434186</v>
      </c>
      <c r="Q90" s="43">
        <f>'Option 1'!Q90</f>
        <v>3.1133679943886334</v>
      </c>
      <c r="R90" s="43">
        <f>'Option 1'!R90</f>
        <v>3.4278199712330131</v>
      </c>
      <c r="S90" s="43">
        <f>'Option 1'!S90</f>
        <v>3.6943256394365482</v>
      </c>
      <c r="T90" s="43">
        <f>'Option 1'!T90</f>
        <v>3.844135266064975</v>
      </c>
      <c r="U90" s="43">
        <f>'Option 1'!U90</f>
        <v>3.9908283004285874</v>
      </c>
      <c r="V90" s="43">
        <f>'Option 1'!V90</f>
        <v>4.0636597166143043</v>
      </c>
      <c r="W90" s="43">
        <f>'Option 1'!W90</f>
        <v>4.083165003913539</v>
      </c>
      <c r="X90" s="43">
        <f>'Option 1'!X90</f>
        <v>4.0880700286294251</v>
      </c>
      <c r="Y90" s="43">
        <f>'Option 1'!Y90</f>
        <v>4.0880700286294251</v>
      </c>
      <c r="Z90" s="43">
        <f>'Option 1'!Z90</f>
        <v>4.0880700286294251</v>
      </c>
      <c r="AA90" s="43">
        <f>'Option 1'!AA90</f>
        <v>4.0880700286294251</v>
      </c>
      <c r="AB90" s="43">
        <f>'Option 1'!AB90</f>
        <v>4.0880700286294251</v>
      </c>
      <c r="AC90" s="43">
        <f>'Option 1'!AC90</f>
        <v>4.0880700286294251</v>
      </c>
      <c r="AD90" s="43">
        <f>'Option 1'!AD90</f>
        <v>4.0880700286294251</v>
      </c>
      <c r="AE90" s="43">
        <f>'Option 1'!AE90</f>
        <v>4.0880700286294251</v>
      </c>
      <c r="AF90" s="43">
        <f>'Option 1'!AF90</f>
        <v>4.0880700286294251</v>
      </c>
      <c r="AG90" s="43">
        <f>'Option 1'!AG90</f>
        <v>4.0880700286294251</v>
      </c>
      <c r="AH90" s="43">
        <f>'Option 1'!AH90</f>
        <v>4.0880700286294251</v>
      </c>
      <c r="AI90" s="43">
        <f>'Option 1'!AI90</f>
        <v>4.0880700286294251</v>
      </c>
      <c r="AJ90" s="43">
        <f>'Option 1'!AJ90</f>
        <v>4.0880700286294251</v>
      </c>
      <c r="AK90" s="43">
        <f>'Option 1'!AK90</f>
        <v>4.0880700286294251</v>
      </c>
      <c r="AL90" s="43">
        <f>'Option 1'!AL90</f>
        <v>4.0880700286294251</v>
      </c>
      <c r="AM90" s="43">
        <f>'Option 1'!AM90</f>
        <v>4.0880700286294251</v>
      </c>
      <c r="AN90" s="43">
        <f>'Option 1'!AN90</f>
        <v>4.0880700286294251</v>
      </c>
      <c r="AO90" s="43">
        <f>'Option 1'!AO90</f>
        <v>4.0880700286294251</v>
      </c>
      <c r="AP90" s="43">
        <f>'Option 1'!AP90</f>
        <v>4.0880700286294251</v>
      </c>
      <c r="AQ90" s="43">
        <f>'Option 1'!AQ90</f>
        <v>4.0880700286294251</v>
      </c>
      <c r="AR90" s="43">
        <f>'Option 1'!AR90</f>
        <v>4.0880700286294251</v>
      </c>
      <c r="AS90" s="43">
        <f>'Option 1'!AS90</f>
        <v>4.0880700286294251</v>
      </c>
      <c r="AT90" s="43">
        <f>'Option 1'!AT90</f>
        <v>4.0880700286294251</v>
      </c>
      <c r="AU90" s="43">
        <f>'Option 1'!AU90</f>
        <v>4.0880700286294251</v>
      </c>
      <c r="AV90" s="43">
        <f>'Option 1'!AV90</f>
        <v>4.0880700286294251</v>
      </c>
      <c r="AW90" s="43">
        <f>'Option 1'!AW90</f>
        <v>4.0880700286294251</v>
      </c>
      <c r="AX90" s="37"/>
      <c r="AY90" s="37"/>
      <c r="AZ90" s="37"/>
      <c r="BA90" s="37"/>
      <c r="BB90" s="37"/>
      <c r="BC90" s="37"/>
      <c r="BD90" s="37"/>
    </row>
    <row r="91" spans="1:56" ht="16.5" x14ac:dyDescent="0.3">
      <c r="A91" s="172"/>
      <c r="B91" s="4" t="s">
        <v>332</v>
      </c>
      <c r="D91" s="4" t="s">
        <v>42</v>
      </c>
      <c r="E91" s="43">
        <f>'Option 1'!E91</f>
        <v>0</v>
      </c>
      <c r="F91" s="43">
        <f>'Option 1'!F91</f>
        <v>3.7991155732769693E-5</v>
      </c>
      <c r="G91" s="43">
        <f>'Option 1'!G91</f>
        <v>1.1444930353933383E-4</v>
      </c>
      <c r="H91" s="43">
        <f>'Option 1'!H91</f>
        <v>2.3987411383316804E-4</v>
      </c>
      <c r="I91" s="43">
        <f>'Option 1'!I91</f>
        <v>3.3564691709114894E-4</v>
      </c>
      <c r="J91" s="43">
        <f>'Option 1'!J91</f>
        <v>4.3329579262813082E-4</v>
      </c>
      <c r="K91" s="43">
        <f>'Option 1'!K91</f>
        <v>5.8045155665703259E-4</v>
      </c>
      <c r="L91" s="43">
        <f>'Option 1'!L91</f>
        <v>7.4511115954026112E-4</v>
      </c>
      <c r="M91" s="43">
        <f>'Option 1'!M91</f>
        <v>9.2730375158732545E-4</v>
      </c>
      <c r="N91" s="43">
        <f>'Option 1'!N91</f>
        <v>1.0424048977575725E-3</v>
      </c>
      <c r="O91" s="43">
        <f>'Option 1'!O91</f>
        <v>1.1653442434737885E-3</v>
      </c>
      <c r="P91" s="43">
        <f>'Option 1'!P91</f>
        <v>1.2963828220082074E-3</v>
      </c>
      <c r="Q91" s="43">
        <f>'Option 1'!Q91</f>
        <v>1.4357819827233351E-3</v>
      </c>
      <c r="R91" s="43">
        <f>'Option 1'!R91</f>
        <v>1.5823643222446586E-3</v>
      </c>
      <c r="S91" s="43">
        <f>'Option 1'!S91</f>
        <v>1.7106800096948246E-3</v>
      </c>
      <c r="T91" s="43">
        <f>'Option 1'!T91</f>
        <v>1.7714685527558882E-3</v>
      </c>
      <c r="U91" s="43">
        <f>'Option 1'!U91</f>
        <v>1.8312458583744382E-3</v>
      </c>
      <c r="V91" s="43">
        <f>'Option 1'!V91</f>
        <v>1.8613729494557018E-3</v>
      </c>
      <c r="W91" s="43">
        <f>'Option 1'!W91</f>
        <v>1.8684277195635029E-3</v>
      </c>
      <c r="X91" s="43">
        <f>'Option 1'!X91</f>
        <v>1.869808238489338E-3</v>
      </c>
      <c r="Y91" s="43">
        <f>'Option 1'!Y91</f>
        <v>1.869808238489338E-3</v>
      </c>
      <c r="Z91" s="43">
        <f>'Option 1'!Z91</f>
        <v>1.869808238489338E-3</v>
      </c>
      <c r="AA91" s="43">
        <f>'Option 1'!AA91</f>
        <v>1.869808238489338E-3</v>
      </c>
      <c r="AB91" s="43">
        <f>'Option 1'!AB91</f>
        <v>1.869808238489338E-3</v>
      </c>
      <c r="AC91" s="43">
        <f>'Option 1'!AC91</f>
        <v>1.869808238489338E-3</v>
      </c>
      <c r="AD91" s="43">
        <f>'Option 1'!AD91</f>
        <v>1.869808238489338E-3</v>
      </c>
      <c r="AE91" s="43">
        <f>'Option 1'!AE91</f>
        <v>1.869808238489338E-3</v>
      </c>
      <c r="AF91" s="43">
        <f>'Option 1'!AF91</f>
        <v>1.869808238489338E-3</v>
      </c>
      <c r="AG91" s="43">
        <f>'Option 1'!AG91</f>
        <v>1.869808238489338E-3</v>
      </c>
      <c r="AH91" s="43">
        <f>'Option 1'!AH91</f>
        <v>1.869808238489338E-3</v>
      </c>
      <c r="AI91" s="43">
        <f>'Option 1'!AI91</f>
        <v>1.869808238489338E-3</v>
      </c>
      <c r="AJ91" s="43">
        <f>'Option 1'!AJ91</f>
        <v>1.869808238489338E-3</v>
      </c>
      <c r="AK91" s="43">
        <f>'Option 1'!AK91</f>
        <v>1.869808238489338E-3</v>
      </c>
      <c r="AL91" s="43">
        <f>'Option 1'!AL91</f>
        <v>1.869808238489338E-3</v>
      </c>
      <c r="AM91" s="43">
        <f>'Option 1'!AM91</f>
        <v>1.869808238489338E-3</v>
      </c>
      <c r="AN91" s="43">
        <f>'Option 1'!AN91</f>
        <v>1.869808238489338E-3</v>
      </c>
      <c r="AO91" s="43">
        <f>'Option 1'!AO91</f>
        <v>1.869808238489338E-3</v>
      </c>
      <c r="AP91" s="43">
        <f>'Option 1'!AP91</f>
        <v>1.869808238489338E-3</v>
      </c>
      <c r="AQ91" s="43">
        <f>'Option 1'!AQ91</f>
        <v>1.869808238489338E-3</v>
      </c>
      <c r="AR91" s="43">
        <f>'Option 1'!AR91</f>
        <v>1.869808238489338E-3</v>
      </c>
      <c r="AS91" s="43">
        <f>'Option 1'!AS91</f>
        <v>1.869808238489338E-3</v>
      </c>
      <c r="AT91" s="43">
        <f>'Option 1'!AT91</f>
        <v>1.869808238489338E-3</v>
      </c>
      <c r="AU91" s="43">
        <f>'Option 1'!AU91</f>
        <v>1.869808238489338E-3</v>
      </c>
      <c r="AV91" s="43">
        <f>'Option 1'!AV91</f>
        <v>1.869808238489338E-3</v>
      </c>
      <c r="AW91" s="43">
        <f>'Option 1'!AW91</f>
        <v>1.869808238489338E-3</v>
      </c>
      <c r="AX91" s="35"/>
      <c r="AY91" s="35"/>
      <c r="AZ91" s="35"/>
      <c r="BA91" s="35"/>
      <c r="BB91" s="35"/>
      <c r="BC91" s="35"/>
      <c r="BD91" s="35"/>
    </row>
    <row r="92" spans="1:56" ht="16.5" x14ac:dyDescent="0.3">
      <c r="A92" s="172"/>
      <c r="B92" s="4" t="s">
        <v>333</v>
      </c>
      <c r="D92" s="4" t="s">
        <v>42</v>
      </c>
      <c r="E92" s="43">
        <f>'Option 1'!E92</f>
        <v>0</v>
      </c>
      <c r="F92" s="43">
        <f>'Option 1'!F92</f>
        <v>3.7909704705199262E-4</v>
      </c>
      <c r="G92" s="43">
        <f>'Option 1'!G92</f>
        <v>1.1425755550181849E-3</v>
      </c>
      <c r="H92" s="43">
        <f>'Option 1'!H92</f>
        <v>2.3946616937657577E-3</v>
      </c>
      <c r="I92" s="43">
        <f>'Option 1'!I92</f>
        <v>3.350575209727721E-3</v>
      </c>
      <c r="J92" s="43">
        <f>'Option 1'!J92</f>
        <v>4.3254793289445991E-3</v>
      </c>
      <c r="K92" s="43">
        <f>'Option 1'!K92</f>
        <v>5.7942379303780253E-3</v>
      </c>
      <c r="L92" s="43">
        <f>'Option 1'!L92</f>
        <v>7.4374150802747696E-3</v>
      </c>
      <c r="M92" s="43">
        <f>'Option 1'!M92</f>
        <v>9.2556004360647218E-3</v>
      </c>
      <c r="N92" s="43">
        <f>'Option 1'!N92</f>
        <v>1.0404437779291016E-2</v>
      </c>
      <c r="O92" s="43">
        <f>'Option 1'!O92</f>
        <v>1.1631508330518299E-2</v>
      </c>
      <c r="P92" s="43">
        <f>'Option 1'!P92</f>
        <v>1.2939417445904468E-2</v>
      </c>
      <c r="Q92" s="43">
        <f>'Option 1'!Q92</f>
        <v>1.4330773636790733E-2</v>
      </c>
      <c r="R92" s="43">
        <f>'Option 1'!R92</f>
        <v>1.579384486726243E-2</v>
      </c>
      <c r="S92" s="43">
        <f>'Option 1'!S92</f>
        <v>1.7074685486525538E-2</v>
      </c>
      <c r="T92" s="43">
        <f>'Option 1'!T92</f>
        <v>1.7681463633747133E-2</v>
      </c>
      <c r="U92" s="43">
        <f>'Option 1'!U92</f>
        <v>1.8278146238965079E-2</v>
      </c>
      <c r="V92" s="43">
        <f>'Option 1'!V92</f>
        <v>1.8578974977871674E-2</v>
      </c>
      <c r="W92" s="43">
        <f>'Option 1'!W92</f>
        <v>1.8649418467814771E-2</v>
      </c>
      <c r="X92" s="43">
        <f>'Option 1'!X92</f>
        <v>1.8663180985658862E-2</v>
      </c>
      <c r="Y92" s="43">
        <f>'Option 1'!Y92</f>
        <v>1.8663180985658862E-2</v>
      </c>
      <c r="Z92" s="43">
        <f>'Option 1'!Z92</f>
        <v>1.8663180985658862E-2</v>
      </c>
      <c r="AA92" s="43">
        <f>'Option 1'!AA92</f>
        <v>1.8663180985658862E-2</v>
      </c>
      <c r="AB92" s="43">
        <f>'Option 1'!AB92</f>
        <v>1.8663180985658862E-2</v>
      </c>
      <c r="AC92" s="43">
        <f>'Option 1'!AC92</f>
        <v>1.8663180985658862E-2</v>
      </c>
      <c r="AD92" s="43">
        <f>'Option 1'!AD92</f>
        <v>1.8663180985658862E-2</v>
      </c>
      <c r="AE92" s="43">
        <f>'Option 1'!AE92</f>
        <v>1.8663180985658862E-2</v>
      </c>
      <c r="AF92" s="43">
        <f>'Option 1'!AF92</f>
        <v>1.8663180985658862E-2</v>
      </c>
      <c r="AG92" s="43">
        <f>'Option 1'!AG92</f>
        <v>1.8663180985658862E-2</v>
      </c>
      <c r="AH92" s="43">
        <f>'Option 1'!AH92</f>
        <v>1.8663180985658862E-2</v>
      </c>
      <c r="AI92" s="43">
        <f>'Option 1'!AI92</f>
        <v>1.8663180985658862E-2</v>
      </c>
      <c r="AJ92" s="43">
        <f>'Option 1'!AJ92</f>
        <v>1.8663180985658862E-2</v>
      </c>
      <c r="AK92" s="43">
        <f>'Option 1'!AK92</f>
        <v>1.8663180985658862E-2</v>
      </c>
      <c r="AL92" s="43">
        <f>'Option 1'!AL92</f>
        <v>1.8663180985658862E-2</v>
      </c>
      <c r="AM92" s="43">
        <f>'Option 1'!AM92</f>
        <v>1.8663180985658862E-2</v>
      </c>
      <c r="AN92" s="43">
        <f>'Option 1'!AN92</f>
        <v>1.8663180985658862E-2</v>
      </c>
      <c r="AO92" s="43">
        <f>'Option 1'!AO92</f>
        <v>1.8663180985658862E-2</v>
      </c>
      <c r="AP92" s="43">
        <f>'Option 1'!AP92</f>
        <v>1.8663180985658862E-2</v>
      </c>
      <c r="AQ92" s="43">
        <f>'Option 1'!AQ92</f>
        <v>1.8663180985658862E-2</v>
      </c>
      <c r="AR92" s="43">
        <f>'Option 1'!AR92</f>
        <v>1.8663180985658862E-2</v>
      </c>
      <c r="AS92" s="43">
        <f>'Option 1'!AS92</f>
        <v>1.8663180985658862E-2</v>
      </c>
      <c r="AT92" s="43">
        <f>'Option 1'!AT92</f>
        <v>1.8663180985658862E-2</v>
      </c>
      <c r="AU92" s="43">
        <f>'Option 1'!AU92</f>
        <v>1.8663180985658862E-2</v>
      </c>
      <c r="AV92" s="43">
        <f>'Option 1'!AV92</f>
        <v>1.8663180985658862E-2</v>
      </c>
      <c r="AW92" s="43">
        <f>'Option 1'!AW92</f>
        <v>1.8663180985658862E-2</v>
      </c>
      <c r="AX92" s="35"/>
      <c r="AY92" s="35"/>
      <c r="AZ92" s="35"/>
      <c r="BA92" s="35"/>
      <c r="BB92" s="35"/>
      <c r="BC92" s="35"/>
      <c r="BD92" s="35"/>
    </row>
    <row r="93" spans="1:56" x14ac:dyDescent="0.3">
      <c r="A93" s="172"/>
      <c r="B93" s="4" t="s">
        <v>215</v>
      </c>
      <c r="D93" s="4" t="s">
        <v>90</v>
      </c>
      <c r="E93" s="43">
        <f>'Option 1'!E93</f>
        <v>0</v>
      </c>
      <c r="F93" s="43">
        <f>'Option 1'!F93</f>
        <v>4.4095070900476117</v>
      </c>
      <c r="G93" s="43">
        <f>'Option 1'!G93</f>
        <v>9.6109956162817625</v>
      </c>
      <c r="H93" s="43">
        <f>'Option 1'!H93</f>
        <v>16.316525025451469</v>
      </c>
      <c r="I93" s="43">
        <f>'Option 1'!I93</f>
        <v>24.012138385114227</v>
      </c>
      <c r="J93" s="43">
        <f>'Option 1'!J93</f>
        <v>33.374937190876139</v>
      </c>
      <c r="K93" s="43">
        <f>'Option 1'!K93</f>
        <v>44.931686746352177</v>
      </c>
      <c r="L93" s="43">
        <f>'Option 1'!L93</f>
        <v>58.926274920114253</v>
      </c>
      <c r="M93" s="43">
        <f>'Option 1'!M93</f>
        <v>75.662393681855349</v>
      </c>
      <c r="N93" s="43">
        <f>'Option 1'!N93</f>
        <v>85.005168880426837</v>
      </c>
      <c r="O93" s="43">
        <f>'Option 1'!O93</f>
        <v>94.980680231855359</v>
      </c>
      <c r="P93" s="43">
        <f>'Option 1'!P93</f>
        <v>105.60989833728398</v>
      </c>
      <c r="Q93" s="43">
        <f>'Option 1'!Q93</f>
        <v>116.9138185721411</v>
      </c>
      <c r="R93" s="43">
        <f>'Option 1'!R93</f>
        <v>128.72219298356958</v>
      </c>
      <c r="S93" s="43">
        <f>'Option 1'!S93</f>
        <v>138.73009804214115</v>
      </c>
      <c r="T93" s="43">
        <f>'Option 1'!T93</f>
        <v>144.35590929956976</v>
      </c>
      <c r="U93" s="43">
        <f>'Option 1'!U93</f>
        <v>149.86471088671226</v>
      </c>
      <c r="V93" s="43">
        <f>'Option 1'!V93</f>
        <v>152.59967737585515</v>
      </c>
      <c r="W93" s="43">
        <f>'Option 1'!W93</f>
        <v>153.33222365614088</v>
      </c>
      <c r="X93" s="43">
        <f>'Option 1'!X93</f>
        <v>153.51642904699801</v>
      </c>
      <c r="Y93" s="43">
        <f>'Option 1'!Y93</f>
        <v>153.51642904699801</v>
      </c>
      <c r="Z93" s="43">
        <f>'Option 1'!Z93</f>
        <v>153.51642904699801</v>
      </c>
      <c r="AA93" s="43">
        <f>'Option 1'!AA93</f>
        <v>153.51642904699801</v>
      </c>
      <c r="AB93" s="43">
        <f>'Option 1'!AB93</f>
        <v>153.51642904699801</v>
      </c>
      <c r="AC93" s="43">
        <f>'Option 1'!AC93</f>
        <v>153.51642904699801</v>
      </c>
      <c r="AD93" s="43">
        <f>'Option 1'!AD93</f>
        <v>153.51642904699801</v>
      </c>
      <c r="AE93" s="43">
        <f>'Option 1'!AE93</f>
        <v>153.51642904699801</v>
      </c>
      <c r="AF93" s="43">
        <f>'Option 1'!AF93</f>
        <v>153.51642904699801</v>
      </c>
      <c r="AG93" s="43">
        <f>'Option 1'!AG93</f>
        <v>153.51642904699801</v>
      </c>
      <c r="AH93" s="43">
        <f>'Option 1'!AH93</f>
        <v>153.51642904699801</v>
      </c>
      <c r="AI93" s="43">
        <f>'Option 1'!AI93</f>
        <v>153.51642904699801</v>
      </c>
      <c r="AJ93" s="43">
        <f>'Option 1'!AJ93</f>
        <v>153.51642904699801</v>
      </c>
      <c r="AK93" s="43">
        <f>'Option 1'!AK93</f>
        <v>153.51642904699801</v>
      </c>
      <c r="AL93" s="43">
        <f>'Option 1'!AL93</f>
        <v>153.51642904699801</v>
      </c>
      <c r="AM93" s="43">
        <f>'Option 1'!AM93</f>
        <v>153.51642904699801</v>
      </c>
      <c r="AN93" s="43">
        <f>'Option 1'!AN93</f>
        <v>153.51642904699801</v>
      </c>
      <c r="AO93" s="43">
        <f>'Option 1'!AO93</f>
        <v>153.51642904699801</v>
      </c>
      <c r="AP93" s="43">
        <f>'Option 1'!AP93</f>
        <v>153.51642904699801</v>
      </c>
      <c r="AQ93" s="43">
        <f>'Option 1'!AQ93</f>
        <v>153.51642904699801</v>
      </c>
      <c r="AR93" s="43">
        <f>'Option 1'!AR93</f>
        <v>153.51642904699801</v>
      </c>
      <c r="AS93" s="43">
        <f>'Option 1'!AS93</f>
        <v>153.51642904699801</v>
      </c>
      <c r="AT93" s="43">
        <f>'Option 1'!AT93</f>
        <v>153.51642904699801</v>
      </c>
      <c r="AU93" s="43">
        <f>'Option 1'!AU93</f>
        <v>153.51642904699801</v>
      </c>
      <c r="AV93" s="43">
        <f>'Option 1'!AV93</f>
        <v>153.51642904699801</v>
      </c>
      <c r="AW93" s="43">
        <f>'Option 1'!AW93</f>
        <v>153.51642904699801</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2.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59107C5-B401-4A16-BB12-3D243B9D13F0}">
  <ds:schemaRefs>
    <ds:schemaRef ds:uri="http://purl.org/dc/terms/"/>
    <ds:schemaRef ds:uri="http://www.w3.org/XML/1998/namespace"/>
    <ds:schemaRef ds:uri="http://purl.org/dc/elements/1.1/"/>
    <ds:schemaRef ds:uri="http://schemas.microsoft.com/office/2006/documentManagement/types"/>
    <ds:schemaRef ds:uri="http://purl.org/dc/dcmitype/"/>
    <ds:schemaRef ds:uri="eecedeb9-13b3-4e62-b003-046c92e1668a"/>
    <ds:schemaRef ds:uri="http://schemas.microsoft.com/office/2006/metadata/properties"/>
    <ds:schemaRef ds:uri="http://schemas.openxmlformats.org/package/2006/metadata/core-properties"/>
    <ds:schemaRef ds:uri="efb98dbe-6680-48eb-ac67-85b3a61e7855"/>
    <ds:schemaRef ds:uri="http://schemas.microsoft.com/sharepoint/v3/fields"/>
  </ds:schemaRefs>
</ds:datastoreItem>
</file>

<file path=customXml/itemProps2.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215976EE-BC0E-49E4-8A34-08E2478D0010}">
  <ds:schemaRefs>
    <ds:schemaRef ds:uri="office.server.policy"/>
  </ds:schemaRefs>
</ds:datastoreItem>
</file>

<file path=customXml/itemProps4.xml><?xml version="1.0" encoding="utf-8"?>
<ds:datastoreItem xmlns:ds="http://schemas.openxmlformats.org/officeDocument/2006/customXml" ds:itemID="{7C58A75D-656D-45CC-B1DE-AB2438CDD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1(i)</vt:lpstr>
      <vt:lpstr>Option 1(ii)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Mann, Phil L.</cp:lastModifiedBy>
  <cp:lastPrinted>2013-03-27T15:33:01Z</cp:lastPrinted>
  <dcterms:created xsi:type="dcterms:W3CDTF">2012-02-15T20:11:21Z</dcterms:created>
  <dcterms:modified xsi:type="dcterms:W3CDTF">2013-09-25T10:42:07Z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