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405" yWindow="6315" windowWidth="17400" windowHeight="4335" tabRatio="601" firstSheet="1"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3" r:id="rId9"/>
    <sheet name="Option 1(ii)" sheetId="35" r:id="rId10"/>
  </sheets>
  <calcPr calcId="145621"/>
</workbook>
</file>

<file path=xl/calcChain.xml><?xml version="1.0" encoding="utf-8"?>
<calcChain xmlns="http://schemas.openxmlformats.org/spreadsheetml/2006/main">
  <c r="E1" i="10" l="1"/>
  <c r="E1" i="31"/>
  <c r="B2" i="29"/>
  <c r="C30" i="29" l="1"/>
  <c r="C31" i="29"/>
  <c r="D12" i="29"/>
  <c r="D11" i="29"/>
  <c r="F13" i="35"/>
  <c r="F18" i="35" s="1"/>
  <c r="G13" i="35"/>
  <c r="G18" i="35" s="1"/>
  <c r="H13" i="35"/>
  <c r="H18" i="35" s="1"/>
  <c r="I13" i="35"/>
  <c r="I18" i="35" s="1"/>
  <c r="J13" i="35"/>
  <c r="K13" i="35"/>
  <c r="K18" i="35" s="1"/>
  <c r="L13" i="35"/>
  <c r="L18" i="35" s="1"/>
  <c r="E13" i="35"/>
  <c r="E18" i="35" s="1"/>
  <c r="BD87" i="35"/>
  <c r="BC87" i="35"/>
  <c r="BB87" i="35"/>
  <c r="BA87" i="35"/>
  <c r="AZ87" i="35"/>
  <c r="AY87" i="35"/>
  <c r="AX87" i="35"/>
  <c r="AW87" i="35"/>
  <c r="AV87" i="35"/>
  <c r="AU87" i="35"/>
  <c r="AT87" i="35"/>
  <c r="AS87" i="35"/>
  <c r="AR87" i="35"/>
  <c r="AQ87" i="35"/>
  <c r="AP87" i="35"/>
  <c r="AO87" i="35"/>
  <c r="AN87" i="35"/>
  <c r="AM87" i="35"/>
  <c r="AL87" i="35"/>
  <c r="AK87" i="35"/>
  <c r="AJ87" i="35"/>
  <c r="AI87" i="35"/>
  <c r="AH87" i="35"/>
  <c r="AG87" i="35"/>
  <c r="AF87" i="35"/>
  <c r="AE87" i="35"/>
  <c r="AD87" i="35"/>
  <c r="AC87" i="35"/>
  <c r="AB87" i="35"/>
  <c r="AA87" i="35"/>
  <c r="Z87" i="35"/>
  <c r="Y87" i="35"/>
  <c r="X87" i="35"/>
  <c r="W87" i="35"/>
  <c r="V87" i="35"/>
  <c r="U87" i="35"/>
  <c r="T87" i="35"/>
  <c r="S87" i="35"/>
  <c r="R87" i="35"/>
  <c r="Q87" i="35"/>
  <c r="P87" i="35"/>
  <c r="O87" i="35"/>
  <c r="N87" i="35"/>
  <c r="M87" i="35"/>
  <c r="L87" i="35"/>
  <c r="K87" i="35"/>
  <c r="J87" i="35"/>
  <c r="I87" i="35"/>
  <c r="H87" i="35"/>
  <c r="G87" i="35"/>
  <c r="F87" i="35"/>
  <c r="E87" i="35"/>
  <c r="BD79" i="35"/>
  <c r="BC79" i="35"/>
  <c r="BB79" i="35"/>
  <c r="BA79" i="35"/>
  <c r="AZ79" i="35"/>
  <c r="AY79" i="35"/>
  <c r="AX79" i="35"/>
  <c r="AW79" i="35"/>
  <c r="AV79" i="35"/>
  <c r="AU79" i="35"/>
  <c r="AT79" i="35"/>
  <c r="AS79" i="35"/>
  <c r="AR79" i="35"/>
  <c r="AQ79" i="35"/>
  <c r="AP79" i="35"/>
  <c r="AO79" i="35"/>
  <c r="AN79" i="35"/>
  <c r="AM79" i="35"/>
  <c r="AL79" i="35"/>
  <c r="AK79" i="35"/>
  <c r="AJ79" i="35"/>
  <c r="AI79" i="35"/>
  <c r="AH79" i="35"/>
  <c r="AG79" i="35"/>
  <c r="AF79" i="35"/>
  <c r="AE79" i="35"/>
  <c r="AD79" i="35"/>
  <c r="AC79" i="35"/>
  <c r="AB79" i="35"/>
  <c r="AA79" i="35"/>
  <c r="Z79" i="35"/>
  <c r="Y79" i="35"/>
  <c r="X79" i="35"/>
  <c r="W79" i="35"/>
  <c r="V79" i="35"/>
  <c r="U79" i="35"/>
  <c r="T79" i="35"/>
  <c r="S79" i="35"/>
  <c r="R79" i="35"/>
  <c r="Q79" i="35"/>
  <c r="P79" i="35"/>
  <c r="O79" i="35"/>
  <c r="N79" i="35"/>
  <c r="M79" i="35"/>
  <c r="L79" i="35"/>
  <c r="K79" i="35"/>
  <c r="J79" i="35"/>
  <c r="I79" i="35"/>
  <c r="H79" i="35"/>
  <c r="G79" i="35"/>
  <c r="F79" i="35"/>
  <c r="E79" i="35"/>
  <c r="BD78" i="35"/>
  <c r="BC78" i="35"/>
  <c r="BB78" i="35"/>
  <c r="BA78" i="35"/>
  <c r="AZ78" i="35"/>
  <c r="AY78" i="35"/>
  <c r="AX78" i="35"/>
  <c r="AW78" i="35"/>
  <c r="AV78" i="35"/>
  <c r="AU78" i="35"/>
  <c r="AT78" i="35"/>
  <c r="AS78" i="35"/>
  <c r="AR78" i="35"/>
  <c r="AQ78" i="35"/>
  <c r="AP78" i="35"/>
  <c r="AO78" i="35"/>
  <c r="AN78" i="35"/>
  <c r="AM78" i="35"/>
  <c r="AL78" i="35"/>
  <c r="AK78" i="35"/>
  <c r="AJ78" i="35"/>
  <c r="AI78" i="35"/>
  <c r="AH78" i="35"/>
  <c r="AG78" i="35"/>
  <c r="AF78" i="35"/>
  <c r="AE78" i="35"/>
  <c r="AD78" i="35"/>
  <c r="AC78" i="35"/>
  <c r="AB78" i="35"/>
  <c r="AA78" i="35"/>
  <c r="Z78" i="35"/>
  <c r="Y78" i="35"/>
  <c r="X78" i="35"/>
  <c r="W78" i="35"/>
  <c r="V78" i="35"/>
  <c r="U78" i="35"/>
  <c r="T78" i="35"/>
  <c r="S78" i="35"/>
  <c r="R78" i="35"/>
  <c r="Q78" i="35"/>
  <c r="P78" i="35"/>
  <c r="O78" i="35"/>
  <c r="N78" i="35"/>
  <c r="M78" i="35"/>
  <c r="L78" i="35"/>
  <c r="K78" i="35"/>
  <c r="J78" i="35"/>
  <c r="I78" i="35"/>
  <c r="H78" i="35"/>
  <c r="G78" i="35"/>
  <c r="F78" i="35"/>
  <c r="E78" i="35"/>
  <c r="BD72" i="35"/>
  <c r="BC72" i="35"/>
  <c r="BB72" i="35"/>
  <c r="BA72" i="35"/>
  <c r="AZ72" i="35"/>
  <c r="AY72" i="35"/>
  <c r="AX72" i="35"/>
  <c r="BD71" i="35"/>
  <c r="BC71" i="35"/>
  <c r="BB71" i="35"/>
  <c r="BA71" i="35"/>
  <c r="AZ71" i="35"/>
  <c r="AY71" i="35"/>
  <c r="AX71" i="35"/>
  <c r="BD70" i="35"/>
  <c r="BC70" i="35"/>
  <c r="BB70" i="35"/>
  <c r="BA70" i="35"/>
  <c r="AZ70" i="35"/>
  <c r="AY70" i="35"/>
  <c r="AX70" i="35"/>
  <c r="BD69" i="35"/>
  <c r="BC69" i="35"/>
  <c r="BB69" i="35"/>
  <c r="BA69" i="35"/>
  <c r="AZ69" i="35"/>
  <c r="AY69" i="35"/>
  <c r="AX69" i="35"/>
  <c r="BD68" i="35"/>
  <c r="BC68" i="35"/>
  <c r="BB68" i="35"/>
  <c r="BA68" i="35"/>
  <c r="AZ68" i="35"/>
  <c r="AY68" i="35"/>
  <c r="AX68" i="35"/>
  <c r="BD67" i="35"/>
  <c r="BC67" i="35"/>
  <c r="BB67" i="35"/>
  <c r="BA67" i="35"/>
  <c r="AZ67" i="35"/>
  <c r="AY67" i="35"/>
  <c r="AX67" i="35"/>
  <c r="BD66" i="35"/>
  <c r="BC66" i="35"/>
  <c r="BB66" i="35"/>
  <c r="BA66" i="35"/>
  <c r="AZ66" i="35"/>
  <c r="AY66" i="35"/>
  <c r="AX66" i="35"/>
  <c r="AW66" i="35"/>
  <c r="AV66" i="35"/>
  <c r="AU66" i="35"/>
  <c r="AT66" i="35"/>
  <c r="AS66" i="35"/>
  <c r="AR66" i="35"/>
  <c r="AQ66" i="35"/>
  <c r="AP66" i="35"/>
  <c r="AO66" i="35"/>
  <c r="AN66" i="35"/>
  <c r="AM66" i="35"/>
  <c r="AL66" i="35"/>
  <c r="AK66" i="35"/>
  <c r="AJ66" i="35"/>
  <c r="AI66" i="35"/>
  <c r="AH66" i="35"/>
  <c r="AG66" i="35"/>
  <c r="AF66" i="35"/>
  <c r="AE66" i="35"/>
  <c r="AD66" i="35"/>
  <c r="AC66" i="35"/>
  <c r="AB66" i="35"/>
  <c r="AA66" i="35"/>
  <c r="Z66" i="35"/>
  <c r="Y66" i="35"/>
  <c r="X66" i="35"/>
  <c r="W66" i="35"/>
  <c r="V66" i="35"/>
  <c r="U66" i="35"/>
  <c r="T66" i="35"/>
  <c r="S66" i="35"/>
  <c r="R66" i="35"/>
  <c r="Q66" i="35"/>
  <c r="P66" i="35"/>
  <c r="O66" i="35"/>
  <c r="N66" i="35"/>
  <c r="M66" i="35"/>
  <c r="L66" i="35"/>
  <c r="K66" i="35"/>
  <c r="J66" i="35"/>
  <c r="I66" i="35"/>
  <c r="H66" i="35"/>
  <c r="G66" i="35"/>
  <c r="F66" i="35"/>
  <c r="E66" i="35"/>
  <c r="BD65" i="35"/>
  <c r="BD76" i="35" s="1"/>
  <c r="BC65" i="35"/>
  <c r="BC76" i="35" s="1"/>
  <c r="BB65" i="35"/>
  <c r="BB76" i="35" s="1"/>
  <c r="BA65" i="35"/>
  <c r="BA76" i="35" s="1"/>
  <c r="AZ65" i="35"/>
  <c r="AZ76" i="35" s="1"/>
  <c r="AY65" i="35"/>
  <c r="AY76" i="35" s="1"/>
  <c r="AX65" i="35"/>
  <c r="AX76" i="35" s="1"/>
  <c r="AW65" i="35"/>
  <c r="AV65" i="35"/>
  <c r="AU65" i="35"/>
  <c r="AT65" i="35"/>
  <c r="AS65" i="35"/>
  <c r="AR65" i="35"/>
  <c r="AQ65" i="35"/>
  <c r="AP65" i="35"/>
  <c r="AO65" i="35"/>
  <c r="AN65" i="35"/>
  <c r="AM65" i="35"/>
  <c r="AL65" i="35"/>
  <c r="AK65" i="35"/>
  <c r="AJ65" i="35"/>
  <c r="AI65" i="35"/>
  <c r="AH65" i="35"/>
  <c r="AG65" i="35"/>
  <c r="AF65" i="35"/>
  <c r="AE65" i="35"/>
  <c r="AD65" i="35"/>
  <c r="AC65" i="35"/>
  <c r="AB65" i="35"/>
  <c r="AA65" i="35"/>
  <c r="Z65" i="35"/>
  <c r="Y65" i="35"/>
  <c r="X65" i="35"/>
  <c r="W65" i="35"/>
  <c r="V65" i="35"/>
  <c r="U65" i="35"/>
  <c r="T65" i="35"/>
  <c r="S65" i="35"/>
  <c r="R65" i="35"/>
  <c r="Q65" i="35"/>
  <c r="P65" i="35"/>
  <c r="O65" i="35"/>
  <c r="N65" i="35"/>
  <c r="M65" i="35"/>
  <c r="L65" i="35"/>
  <c r="K65" i="35"/>
  <c r="J65" i="35"/>
  <c r="I65" i="35"/>
  <c r="H65" i="35"/>
  <c r="G65" i="35"/>
  <c r="F65" i="35"/>
  <c r="E65" i="35"/>
  <c r="E60" i="35"/>
  <c r="F27" i="35"/>
  <c r="G27" i="35" s="1"/>
  <c r="H27" i="35" s="1"/>
  <c r="I27" i="35" s="1"/>
  <c r="J27" i="35" s="1"/>
  <c r="K27" i="35" s="1"/>
  <c r="L27" i="35" s="1"/>
  <c r="M27" i="35" s="1"/>
  <c r="N27" i="35" s="1"/>
  <c r="O27" i="35" s="1"/>
  <c r="P27" i="35" s="1"/>
  <c r="Q27" i="35" s="1"/>
  <c r="R27" i="35" s="1"/>
  <c r="S27" i="35" s="1"/>
  <c r="T27" i="35" s="1"/>
  <c r="U27" i="35" s="1"/>
  <c r="V27" i="35" s="1"/>
  <c r="W27" i="35" s="1"/>
  <c r="X27" i="35" s="1"/>
  <c r="Y27" i="35" s="1"/>
  <c r="Z27" i="35" s="1"/>
  <c r="AA27" i="35" s="1"/>
  <c r="AB27" i="35" s="1"/>
  <c r="AC27" i="35" s="1"/>
  <c r="AD27" i="35" s="1"/>
  <c r="AE27" i="35" s="1"/>
  <c r="AF27" i="35" s="1"/>
  <c r="AG27" i="35" s="1"/>
  <c r="AH27" i="35" s="1"/>
  <c r="AI27" i="35" s="1"/>
  <c r="AJ27" i="35" s="1"/>
  <c r="AK27" i="35" s="1"/>
  <c r="AL27" i="35" s="1"/>
  <c r="AM27" i="35" s="1"/>
  <c r="AN27" i="35" s="1"/>
  <c r="AO27" i="35" s="1"/>
  <c r="AP27" i="35" s="1"/>
  <c r="AQ27" i="35" s="1"/>
  <c r="AR27" i="35" s="1"/>
  <c r="AS27" i="35" s="1"/>
  <c r="AT27" i="35" s="1"/>
  <c r="AU27" i="35" s="1"/>
  <c r="AV27" i="35" s="1"/>
  <c r="AW27" i="35" s="1"/>
  <c r="BD25" i="35"/>
  <c r="BD26" i="35" s="1"/>
  <c r="BC25" i="35"/>
  <c r="BC26" i="35" s="1"/>
  <c r="BB25" i="35"/>
  <c r="BB26" i="35" s="1"/>
  <c r="BA25" i="35"/>
  <c r="BA26" i="35" s="1"/>
  <c r="AZ25" i="35"/>
  <c r="AZ26" i="35" s="1"/>
  <c r="AY25" i="35"/>
  <c r="AY26" i="35" s="1"/>
  <c r="AX25" i="35"/>
  <c r="AX26" i="35" s="1"/>
  <c r="AW18" i="35"/>
  <c r="AV18" i="35"/>
  <c r="AU18" i="35"/>
  <c r="AT18" i="35"/>
  <c r="AS18" i="35"/>
  <c r="AR18" i="35"/>
  <c r="AQ18" i="35"/>
  <c r="AP18" i="35"/>
  <c r="AO18" i="35"/>
  <c r="AN18" i="35"/>
  <c r="AM18" i="35"/>
  <c r="AL18" i="35"/>
  <c r="AK18" i="35"/>
  <c r="AJ18" i="35"/>
  <c r="AI18" i="35"/>
  <c r="AH18" i="35"/>
  <c r="AG18" i="35"/>
  <c r="AF18" i="35"/>
  <c r="AE18" i="35"/>
  <c r="AD18" i="35"/>
  <c r="AC18" i="35"/>
  <c r="AB18" i="35"/>
  <c r="AA18" i="35"/>
  <c r="Z18" i="35"/>
  <c r="Y18" i="35"/>
  <c r="X18" i="35"/>
  <c r="W18" i="35"/>
  <c r="V18" i="35"/>
  <c r="U18" i="35"/>
  <c r="T18" i="35"/>
  <c r="S18" i="35"/>
  <c r="R18" i="35"/>
  <c r="Q18" i="35"/>
  <c r="P18" i="35"/>
  <c r="O18" i="35"/>
  <c r="N18" i="35"/>
  <c r="M18" i="35"/>
  <c r="J18" i="35"/>
  <c r="F13" i="33"/>
  <c r="G13" i="33"/>
  <c r="G18" i="33" s="1"/>
  <c r="H13" i="33"/>
  <c r="H18" i="33" s="1"/>
  <c r="I13" i="33"/>
  <c r="I18" i="33" s="1"/>
  <c r="J13" i="33"/>
  <c r="J18" i="33" s="1"/>
  <c r="K13" i="33"/>
  <c r="K18" i="33" s="1"/>
  <c r="L13" i="33"/>
  <c r="L18" i="33" s="1"/>
  <c r="E13" i="33"/>
  <c r="E18" i="33" s="1"/>
  <c r="BD87" i="33"/>
  <c r="BC87" i="33"/>
  <c r="BB87" i="33"/>
  <c r="BA87" i="33"/>
  <c r="AZ87" i="33"/>
  <c r="AY87" i="33"/>
  <c r="AX87" i="33"/>
  <c r="AW87" i="33"/>
  <c r="AV87" i="33"/>
  <c r="AU87" i="33"/>
  <c r="AT87" i="33"/>
  <c r="AS87" i="33"/>
  <c r="AR87" i="33"/>
  <c r="AQ87" i="33"/>
  <c r="AP87" i="33"/>
  <c r="AO87" i="33"/>
  <c r="AN87" i="33"/>
  <c r="AM87" i="33"/>
  <c r="AL87" i="33"/>
  <c r="AK87" i="33"/>
  <c r="AJ87" i="33"/>
  <c r="AI87" i="33"/>
  <c r="AH87" i="33"/>
  <c r="AG87" i="33"/>
  <c r="AF87" i="33"/>
  <c r="AE87" i="33"/>
  <c r="AD87" i="33"/>
  <c r="AC87" i="33"/>
  <c r="AB87" i="33"/>
  <c r="AA87" i="33"/>
  <c r="Z87" i="33"/>
  <c r="Y87" i="33"/>
  <c r="X87" i="33"/>
  <c r="W87" i="33"/>
  <c r="V87" i="33"/>
  <c r="U87" i="33"/>
  <c r="T87" i="33"/>
  <c r="S87" i="33"/>
  <c r="R87" i="33"/>
  <c r="Q87" i="33"/>
  <c r="P87" i="33"/>
  <c r="O87" i="33"/>
  <c r="N87" i="33"/>
  <c r="M87" i="33"/>
  <c r="L87" i="33"/>
  <c r="K87" i="33"/>
  <c r="J87" i="33"/>
  <c r="I87" i="33"/>
  <c r="H87" i="33"/>
  <c r="G87" i="33"/>
  <c r="F87" i="33"/>
  <c r="E87" i="33"/>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2" i="33"/>
  <c r="BC72" i="33"/>
  <c r="BB72" i="33"/>
  <c r="BA72" i="33"/>
  <c r="AZ72" i="33"/>
  <c r="AY72" i="33"/>
  <c r="AX72" i="33"/>
  <c r="BD71" i="33"/>
  <c r="BC71" i="33"/>
  <c r="BB71" i="33"/>
  <c r="BA71" i="33"/>
  <c r="AZ71" i="33"/>
  <c r="AY71" i="33"/>
  <c r="AX71" i="33"/>
  <c r="BD70" i="33"/>
  <c r="BC70" i="33"/>
  <c r="BB70" i="33"/>
  <c r="BA70" i="33"/>
  <c r="AZ70" i="33"/>
  <c r="AY70" i="33"/>
  <c r="AX70" i="33"/>
  <c r="BD69" i="33"/>
  <c r="BC69" i="33"/>
  <c r="BB69" i="33"/>
  <c r="BA69" i="33"/>
  <c r="AZ69" i="33"/>
  <c r="AY69" i="33"/>
  <c r="AX69" i="33"/>
  <c r="BD68" i="33"/>
  <c r="BC68" i="33"/>
  <c r="BB68" i="33"/>
  <c r="BA68" i="33"/>
  <c r="AZ68" i="33"/>
  <c r="AY68" i="33"/>
  <c r="AX68" i="33"/>
  <c r="BD67" i="33"/>
  <c r="BC67" i="33"/>
  <c r="BB67" i="33"/>
  <c r="BA67" i="33"/>
  <c r="AZ67" i="33"/>
  <c r="AY67" i="33"/>
  <c r="AX67" i="33"/>
  <c r="BD66" i="33"/>
  <c r="BC66" i="33"/>
  <c r="BB66" i="33"/>
  <c r="BA66" i="33"/>
  <c r="AZ66" i="33"/>
  <c r="AY66" i="33"/>
  <c r="AX66" i="33"/>
  <c r="AW66" i="33"/>
  <c r="AV66" i="33"/>
  <c r="AU66" i="33"/>
  <c r="AT66" i="33"/>
  <c r="AS66" i="33"/>
  <c r="AR66" i="33"/>
  <c r="AQ66" i="33"/>
  <c r="AP66" i="33"/>
  <c r="AO66" i="33"/>
  <c r="AN66" i="33"/>
  <c r="AM66" i="33"/>
  <c r="AL66" i="33"/>
  <c r="AK66" i="33"/>
  <c r="AJ66" i="33"/>
  <c r="AI66" i="33"/>
  <c r="AH66" i="33"/>
  <c r="AG66" i="33"/>
  <c r="AF66" i="33"/>
  <c r="AE66" i="33"/>
  <c r="AD66" i="33"/>
  <c r="AC66" i="33"/>
  <c r="AB66" i="33"/>
  <c r="AA66" i="33"/>
  <c r="Z66" i="33"/>
  <c r="Y66" i="33"/>
  <c r="X66" i="33"/>
  <c r="W66" i="33"/>
  <c r="V66" i="33"/>
  <c r="U66" i="33"/>
  <c r="T66" i="33"/>
  <c r="S66" i="33"/>
  <c r="R66" i="33"/>
  <c r="Q66" i="33"/>
  <c r="P66" i="33"/>
  <c r="O66" i="33"/>
  <c r="N66" i="33"/>
  <c r="M66" i="33"/>
  <c r="L66" i="33"/>
  <c r="K66" i="33"/>
  <c r="J66" i="33"/>
  <c r="I66" i="33"/>
  <c r="H66" i="33"/>
  <c r="G66" i="33"/>
  <c r="F66" i="33"/>
  <c r="E66" i="33"/>
  <c r="BD65" i="33"/>
  <c r="BD76" i="33" s="1"/>
  <c r="BC65" i="33"/>
  <c r="BC76" i="33" s="1"/>
  <c r="BB65" i="33"/>
  <c r="BB76" i="33" s="1"/>
  <c r="BA65" i="33"/>
  <c r="BA76" i="33" s="1"/>
  <c r="AZ65" i="33"/>
  <c r="AZ76" i="33" s="1"/>
  <c r="AY65" i="33"/>
  <c r="AY76" i="33" s="1"/>
  <c r="AX65" i="33"/>
  <c r="AX76" i="33" s="1"/>
  <c r="AW65" i="33"/>
  <c r="AV65" i="33"/>
  <c r="AU65" i="33"/>
  <c r="AT65" i="33"/>
  <c r="AS65" i="33"/>
  <c r="AR65" i="33"/>
  <c r="AQ65" i="33"/>
  <c r="AP65" i="33"/>
  <c r="AO65" i="33"/>
  <c r="AN65" i="33"/>
  <c r="AM65" i="33"/>
  <c r="AL65" i="33"/>
  <c r="AK65" i="33"/>
  <c r="AJ65" i="33"/>
  <c r="AI65" i="33"/>
  <c r="AH65" i="33"/>
  <c r="AG65" i="33"/>
  <c r="AF65" i="33"/>
  <c r="AE65" i="33"/>
  <c r="AD65" i="33"/>
  <c r="AC65" i="33"/>
  <c r="AB65" i="33"/>
  <c r="AA65" i="33"/>
  <c r="Z65" i="33"/>
  <c r="Y65" i="33"/>
  <c r="X65" i="33"/>
  <c r="W65" i="33"/>
  <c r="V65" i="33"/>
  <c r="U65" i="33"/>
  <c r="T65" i="33"/>
  <c r="S65" i="33"/>
  <c r="R65" i="33"/>
  <c r="Q65" i="33"/>
  <c r="P65" i="33"/>
  <c r="O65" i="33"/>
  <c r="N65" i="33"/>
  <c r="M65" i="33"/>
  <c r="L65" i="33"/>
  <c r="K65" i="33"/>
  <c r="J65" i="33"/>
  <c r="I65" i="33"/>
  <c r="H65" i="33"/>
  <c r="G65" i="33"/>
  <c r="F65" i="33"/>
  <c r="E65" i="33"/>
  <c r="E60" i="33"/>
  <c r="F27" i="33"/>
  <c r="G27" i="33" s="1"/>
  <c r="H27" i="33" s="1"/>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AF27" i="33" s="1"/>
  <c r="AG27" i="33" s="1"/>
  <c r="AH27" i="33" s="1"/>
  <c r="AI27" i="33" s="1"/>
  <c r="AJ27" i="33" s="1"/>
  <c r="AK27" i="33" s="1"/>
  <c r="AL27" i="33" s="1"/>
  <c r="AM27" i="33" s="1"/>
  <c r="AN27" i="33" s="1"/>
  <c r="AO27" i="33" s="1"/>
  <c r="AP27" i="33" s="1"/>
  <c r="AQ27" i="33" s="1"/>
  <c r="AR27" i="33" s="1"/>
  <c r="AS27" i="33" s="1"/>
  <c r="AT27" i="33" s="1"/>
  <c r="AU27" i="33" s="1"/>
  <c r="AV27" i="33" s="1"/>
  <c r="AW27" i="33" s="1"/>
  <c r="BD25" i="33"/>
  <c r="BD26" i="33" s="1"/>
  <c r="BC25" i="33"/>
  <c r="BC26" i="33" s="1"/>
  <c r="BB25" i="33"/>
  <c r="BB26" i="33" s="1"/>
  <c r="BA25" i="33"/>
  <c r="BA26" i="33" s="1"/>
  <c r="AZ25" i="33"/>
  <c r="AZ26" i="33" s="1"/>
  <c r="AY25" i="33"/>
  <c r="AY26" i="33" s="1"/>
  <c r="AX25" i="33"/>
  <c r="AX26" i="33" s="1"/>
  <c r="AW18" i="33"/>
  <c r="AV18" i="33"/>
  <c r="AU18" i="33"/>
  <c r="AT18" i="33"/>
  <c r="AS18" i="33"/>
  <c r="AR18" i="33"/>
  <c r="AQ18" i="33"/>
  <c r="AP18" i="33"/>
  <c r="AO18" i="33"/>
  <c r="AN18" i="33"/>
  <c r="AM18" i="33"/>
  <c r="AL18" i="33"/>
  <c r="AK18" i="33"/>
  <c r="AJ18" i="33"/>
  <c r="AI18" i="33"/>
  <c r="AH18" i="33"/>
  <c r="AG18" i="33"/>
  <c r="AF18" i="33"/>
  <c r="AE18" i="33"/>
  <c r="AD18" i="33"/>
  <c r="AC18" i="33"/>
  <c r="AB18" i="33"/>
  <c r="AA18" i="33"/>
  <c r="Z18" i="33"/>
  <c r="Y18" i="33"/>
  <c r="X18" i="33"/>
  <c r="W18" i="33"/>
  <c r="V18" i="33"/>
  <c r="U18" i="33"/>
  <c r="T18" i="33"/>
  <c r="S18" i="33"/>
  <c r="R18" i="33"/>
  <c r="Q18" i="33"/>
  <c r="P18" i="33"/>
  <c r="O18" i="33"/>
  <c r="N18" i="33"/>
  <c r="M18" i="33"/>
  <c r="F18" i="33"/>
  <c r="C9" i="35" l="1"/>
  <c r="C9" i="33"/>
  <c r="G7" i="20"/>
  <c r="G8" i="20"/>
  <c r="AW90" i="35" l="1"/>
  <c r="AW69" i="35" s="1"/>
  <c r="AW90" i="33"/>
  <c r="AW69" i="33" s="1"/>
  <c r="AU90" i="35"/>
  <c r="AU69" i="35" s="1"/>
  <c r="AU90" i="33"/>
  <c r="AU69" i="33" s="1"/>
  <c r="AS90" i="35"/>
  <c r="AS69" i="35" s="1"/>
  <c r="AS90" i="33"/>
  <c r="AS69" i="33" s="1"/>
  <c r="AQ90" i="35"/>
  <c r="AQ69" i="35" s="1"/>
  <c r="AQ90" i="33"/>
  <c r="AQ69" i="33" s="1"/>
  <c r="AO90" i="35"/>
  <c r="AO69" i="35" s="1"/>
  <c r="AO90" i="33"/>
  <c r="AO69" i="33" s="1"/>
  <c r="AM90" i="35"/>
  <c r="AM69" i="35" s="1"/>
  <c r="AM90" i="33"/>
  <c r="AM69" i="33" s="1"/>
  <c r="AK90" i="35"/>
  <c r="AK69" i="35" s="1"/>
  <c r="AK90" i="33"/>
  <c r="AK69" i="33" s="1"/>
  <c r="AI90" i="35"/>
  <c r="AI69" i="35" s="1"/>
  <c r="AI90" i="33"/>
  <c r="AI69" i="33" s="1"/>
  <c r="AG90" i="35"/>
  <c r="AG69" i="35" s="1"/>
  <c r="AG90" i="33"/>
  <c r="AG69" i="33" s="1"/>
  <c r="AE90" i="35"/>
  <c r="AE69" i="35" s="1"/>
  <c r="AE90" i="33"/>
  <c r="AE69" i="33" s="1"/>
  <c r="AC90" i="35"/>
  <c r="AC69" i="35" s="1"/>
  <c r="AC90" i="33"/>
  <c r="AC69" i="33" s="1"/>
  <c r="AA90" i="35"/>
  <c r="AA69" i="35" s="1"/>
  <c r="AA90" i="33"/>
  <c r="AA69" i="33" s="1"/>
  <c r="Y90" i="35"/>
  <c r="Y69" i="35" s="1"/>
  <c r="Y90" i="33"/>
  <c r="Y69" i="33" s="1"/>
  <c r="W90" i="35"/>
  <c r="W69" i="35" s="1"/>
  <c r="W90" i="33"/>
  <c r="W69" i="33" s="1"/>
  <c r="U90" i="35"/>
  <c r="U69" i="35" s="1"/>
  <c r="U90" i="33"/>
  <c r="U69" i="33" s="1"/>
  <c r="S90" i="35"/>
  <c r="S69" i="35" s="1"/>
  <c r="S90" i="33"/>
  <c r="S69" i="33" s="1"/>
  <c r="Q90" i="35"/>
  <c r="Q69" i="35" s="1"/>
  <c r="Q90" i="33"/>
  <c r="Q69" i="33" s="1"/>
  <c r="O90" i="35"/>
  <c r="O69" i="35" s="1"/>
  <c r="O90" i="33"/>
  <c r="O69" i="33" s="1"/>
  <c r="M90" i="35"/>
  <c r="M69" i="35" s="1"/>
  <c r="M90" i="33"/>
  <c r="M69" i="33" s="1"/>
  <c r="K90" i="35"/>
  <c r="K69" i="35" s="1"/>
  <c r="K90" i="33"/>
  <c r="K69" i="33" s="1"/>
  <c r="I90" i="35"/>
  <c r="I69" i="35" s="1"/>
  <c r="I90" i="33"/>
  <c r="I69" i="33" s="1"/>
  <c r="G90" i="35"/>
  <c r="G69" i="35" s="1"/>
  <c r="G90" i="33"/>
  <c r="G69" i="33" s="1"/>
  <c r="AV90" i="35"/>
  <c r="AV69" i="35" s="1"/>
  <c r="AV90" i="33"/>
  <c r="AV69" i="33" s="1"/>
  <c r="AT90" i="35"/>
  <c r="AT69" i="35" s="1"/>
  <c r="AT90" i="33"/>
  <c r="AT69" i="33" s="1"/>
  <c r="AR90" i="35"/>
  <c r="AR69" i="35" s="1"/>
  <c r="AR90" i="33"/>
  <c r="AR69" i="33" s="1"/>
  <c r="AP90" i="35"/>
  <c r="AP69" i="35" s="1"/>
  <c r="AP90" i="33"/>
  <c r="AP69" i="33" s="1"/>
  <c r="AN90" i="35"/>
  <c r="AN69" i="35" s="1"/>
  <c r="AN90" i="33"/>
  <c r="AN69" i="33" s="1"/>
  <c r="AL90" i="35"/>
  <c r="AL69" i="35" s="1"/>
  <c r="AL90" i="33"/>
  <c r="AL69" i="33" s="1"/>
  <c r="AJ90" i="35"/>
  <c r="AJ69" i="35" s="1"/>
  <c r="AJ90" i="33"/>
  <c r="AJ69" i="33" s="1"/>
  <c r="AH90" i="35"/>
  <c r="AH69" i="35" s="1"/>
  <c r="AH90" i="33"/>
  <c r="AH69" i="33" s="1"/>
  <c r="AF90" i="35"/>
  <c r="AF69" i="35" s="1"/>
  <c r="AF90" i="33"/>
  <c r="AF69" i="33" s="1"/>
  <c r="AD90" i="35"/>
  <c r="AD69" i="35" s="1"/>
  <c r="AD90" i="33"/>
  <c r="AD69" i="33" s="1"/>
  <c r="AB90" i="35"/>
  <c r="AB69" i="35" s="1"/>
  <c r="AB90" i="33"/>
  <c r="AB69" i="33" s="1"/>
  <c r="Z90" i="35"/>
  <c r="Z69" i="35" s="1"/>
  <c r="Z90" i="33"/>
  <c r="Z69" i="33" s="1"/>
  <c r="X90" i="35"/>
  <c r="X69" i="35" s="1"/>
  <c r="X90" i="33"/>
  <c r="X69" i="33" s="1"/>
  <c r="V90" i="35"/>
  <c r="V69" i="35" s="1"/>
  <c r="V90" i="33"/>
  <c r="V69" i="33" s="1"/>
  <c r="T90" i="35"/>
  <c r="T69" i="35" s="1"/>
  <c r="T90" i="33"/>
  <c r="T69" i="33" s="1"/>
  <c r="R90" i="35"/>
  <c r="R69" i="35" s="1"/>
  <c r="R90" i="33"/>
  <c r="R69" i="33" s="1"/>
  <c r="P90" i="35"/>
  <c r="P69" i="35" s="1"/>
  <c r="P90" i="33"/>
  <c r="P69" i="33" s="1"/>
  <c r="N90" i="35"/>
  <c r="N69" i="35" s="1"/>
  <c r="N90" i="33"/>
  <c r="N69" i="33" s="1"/>
  <c r="L90" i="35"/>
  <c r="L69" i="35" s="1"/>
  <c r="L90" i="33"/>
  <c r="L69" i="33" s="1"/>
  <c r="J90" i="35"/>
  <c r="J69" i="35" s="1"/>
  <c r="J90" i="33"/>
  <c r="J69" i="33" s="1"/>
  <c r="H90" i="35"/>
  <c r="H69" i="35" s="1"/>
  <c r="H90" i="33"/>
  <c r="H69" i="33" s="1"/>
  <c r="F90" i="35"/>
  <c r="F69" i="35" s="1"/>
  <c r="F90" i="33"/>
  <c r="F69" i="33" s="1"/>
  <c r="E90" i="35"/>
  <c r="E69" i="35" s="1"/>
  <c r="E90" i="33"/>
  <c r="E69" i="33" s="1"/>
  <c r="D10" i="29" l="1"/>
  <c r="C29" i="29" s="1"/>
  <c r="D9" i="29"/>
  <c r="C28" i="29" s="1"/>
  <c r="G27" i="31" l="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I5" i="20" l="1"/>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18" i="31"/>
  <c r="AV18" i="31"/>
  <c r="AU18" i="31"/>
  <c r="AT18" i="31"/>
  <c r="AS18" i="31"/>
  <c r="AR18" i="31"/>
  <c r="AQ18" i="31"/>
  <c r="AP18" i="31"/>
  <c r="AO18" i="31"/>
  <c r="AN18" i="31"/>
  <c r="AM18" i="31"/>
  <c r="AL18" i="31"/>
  <c r="AK18" i="31"/>
  <c r="AJ18" i="31"/>
  <c r="AI18" i="31"/>
  <c r="AH18" i="31"/>
  <c r="AG18" i="31"/>
  <c r="AF18" i="31"/>
  <c r="AE18" i="31"/>
  <c r="AD18" i="31"/>
  <c r="AC18" i="31"/>
  <c r="AB18" i="31"/>
  <c r="AA18" i="31"/>
  <c r="Z18" i="31"/>
  <c r="Y18" i="31"/>
  <c r="X18" i="31"/>
  <c r="W18" i="31"/>
  <c r="V18" i="31"/>
  <c r="U18" i="31"/>
  <c r="T18" i="31"/>
  <c r="S18" i="31"/>
  <c r="R18" i="31"/>
  <c r="Q18" i="31"/>
  <c r="P18" i="31"/>
  <c r="O18" i="31"/>
  <c r="N18" i="31"/>
  <c r="M18" i="31"/>
  <c r="L18" i="31"/>
  <c r="K18" i="31"/>
  <c r="J18" i="31"/>
  <c r="I18" i="31"/>
  <c r="H18" i="31"/>
  <c r="G18" i="31"/>
  <c r="F18" i="31"/>
  <c r="E18" i="31"/>
  <c r="C9" i="31" s="1"/>
  <c r="BD72" i="31"/>
  <c r="BD70" i="31"/>
  <c r="BD68" i="31"/>
  <c r="BD67" i="31"/>
  <c r="BD65" i="31"/>
  <c r="AX19" i="10"/>
  <c r="AY19" i="10"/>
  <c r="AZ19" i="10"/>
  <c r="BA19" i="10"/>
  <c r="BB19" i="10"/>
  <c r="BC19" i="10"/>
  <c r="BD19" i="10"/>
  <c r="AX18" i="10"/>
  <c r="AY18" i="10"/>
  <c r="AZ18" i="10"/>
  <c r="BA18" i="10"/>
  <c r="BB18" i="10"/>
  <c r="BC18" i="10"/>
  <c r="BD18" i="10"/>
  <c r="AP12" i="20"/>
  <c r="AM87" i="31" s="1"/>
  <c r="D34" i="20"/>
  <c r="AQ12" i="20" l="1"/>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AY67" i="31"/>
  <c r="BA67" i="31"/>
  <c r="BC67" i="31"/>
  <c r="AY68" i="31"/>
  <c r="BA68" i="31"/>
  <c r="BC68" i="31"/>
  <c r="AY70" i="31"/>
  <c r="BA70" i="31"/>
  <c r="BC70" i="31"/>
  <c r="AY71" i="31"/>
  <c r="BA71" i="31"/>
  <c r="BC71" i="31"/>
  <c r="AY72" i="31"/>
  <c r="BA72" i="31"/>
  <c r="BC72" i="31"/>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AX67" i="31"/>
  <c r="AZ67" i="31"/>
  <c r="BB67" i="31"/>
  <c r="AX68" i="31"/>
  <c r="AZ68" i="31"/>
  <c r="BB68" i="31"/>
  <c r="AX70" i="31"/>
  <c r="AZ70" i="31"/>
  <c r="BB70" i="31"/>
  <c r="AX71" i="31"/>
  <c r="AZ71" i="31"/>
  <c r="BB71" i="31"/>
  <c r="BD71" i="31"/>
  <c r="AX72" i="31"/>
  <c r="AZ72" i="31"/>
  <c r="BB72" i="31"/>
  <c r="AQ87" i="31" l="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X16" i="10"/>
  <c r="AY16" i="10"/>
  <c r="AZ16" i="10"/>
  <c r="BA16" i="10"/>
  <c r="BB16" i="10"/>
  <c r="BC16" i="10"/>
  <c r="BD16" i="10"/>
  <c r="AX15" i="10"/>
  <c r="AY15" i="10"/>
  <c r="AZ15" i="10"/>
  <c r="BA15" i="10"/>
  <c r="BB15" i="10"/>
  <c r="BC15" i="10"/>
  <c r="BD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D41" i="20" l="1"/>
  <c r="H12" i="20"/>
  <c r="D42" i="20" l="1"/>
  <c r="I12" i="20"/>
  <c r="E87" i="31"/>
  <c r="E30" i="10"/>
  <c r="BD20" i="10"/>
  <c r="BC20" i="10"/>
  <c r="BB20" i="10"/>
  <c r="BA20" i="10"/>
  <c r="AZ20" i="10"/>
  <c r="AY20" i="10"/>
  <c r="AX20" i="10"/>
  <c r="D43" i="20" l="1"/>
  <c r="J12" i="20"/>
  <c r="F30" i="10"/>
  <c r="F87" i="31"/>
  <c r="BC14" i="10"/>
  <c r="BC69" i="31"/>
  <c r="BC66" i="31"/>
  <c r="AY14" i="10"/>
  <c r="AY69" i="31"/>
  <c r="AY66" i="31"/>
  <c r="AW14" i="10"/>
  <c r="AW69" i="31"/>
  <c r="AW66" i="31"/>
  <c r="AU14" i="10"/>
  <c r="AU69" i="31"/>
  <c r="AU66" i="31"/>
  <c r="AS14" i="10"/>
  <c r="AS69" i="31"/>
  <c r="AS66" i="31"/>
  <c r="AQ14" i="10"/>
  <c r="AQ69" i="31"/>
  <c r="AQ66" i="31"/>
  <c r="AO14" i="10"/>
  <c r="AO69" i="31"/>
  <c r="AO66" i="31"/>
  <c r="AM14" i="10"/>
  <c r="AM69" i="31"/>
  <c r="AM66" i="31"/>
  <c r="AK69" i="31"/>
  <c r="AI69" i="31"/>
  <c r="AG69" i="31"/>
  <c r="AE69" i="31"/>
  <c r="AC69" i="31"/>
  <c r="AA69" i="31"/>
  <c r="Y69" i="31"/>
  <c r="W69" i="31"/>
  <c r="U69" i="31"/>
  <c r="S69" i="31"/>
  <c r="Q69" i="31"/>
  <c r="O69" i="31"/>
  <c r="M69" i="31"/>
  <c r="K69" i="31"/>
  <c r="I69" i="31"/>
  <c r="G69" i="31"/>
  <c r="E14" i="10"/>
  <c r="E69" i="31"/>
  <c r="E66" i="31"/>
  <c r="BA14" i="10"/>
  <c r="BA69" i="31"/>
  <c r="BA66" i="31"/>
  <c r="BD14" i="10"/>
  <c r="BD69" i="31"/>
  <c r="BD66" i="31"/>
  <c r="BD76" i="31" s="1"/>
  <c r="BB14" i="10"/>
  <c r="BB69" i="31"/>
  <c r="BB66" i="31"/>
  <c r="AZ14" i="10"/>
  <c r="AZ69" i="31"/>
  <c r="AZ66" i="31"/>
  <c r="AZ76" i="31" s="1"/>
  <c r="AX14" i="10"/>
  <c r="AX69" i="31"/>
  <c r="AX66" i="31"/>
  <c r="AV14" i="10"/>
  <c r="AV69" i="31"/>
  <c r="AV66" i="31"/>
  <c r="AT14" i="10"/>
  <c r="AT69" i="31"/>
  <c r="AT66" i="31"/>
  <c r="AR14" i="10"/>
  <c r="AR69" i="31"/>
  <c r="AR66" i="31"/>
  <c r="AP14" i="10"/>
  <c r="AP69" i="31"/>
  <c r="AP66" i="31"/>
  <c r="AN14" i="10"/>
  <c r="AN69" i="31"/>
  <c r="AN66" i="31"/>
  <c r="AL69" i="31"/>
  <c r="AJ69" i="31"/>
  <c r="AH69" i="31"/>
  <c r="AF69" i="31"/>
  <c r="AD69" i="31"/>
  <c r="AB69" i="31"/>
  <c r="Z69" i="31"/>
  <c r="X69" i="31"/>
  <c r="V69" i="31"/>
  <c r="T69" i="31"/>
  <c r="R69" i="31"/>
  <c r="P69" i="31"/>
  <c r="N69" i="31"/>
  <c r="L69" i="31"/>
  <c r="J69" i="31"/>
  <c r="H69" i="31"/>
  <c r="F14" i="10"/>
  <c r="F69" i="31"/>
  <c r="F66" i="31"/>
  <c r="BC76" i="31" l="1"/>
  <c r="D44" i="20"/>
  <c r="K12" i="20"/>
  <c r="G87" i="31"/>
  <c r="G66" i="31" s="1"/>
  <c r="G30" i="10"/>
  <c r="G14" i="10" s="1"/>
  <c r="AX76" i="31"/>
  <c r="BB76" i="31"/>
  <c r="BA76" i="31"/>
  <c r="AY76" i="3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D45" i="20" l="1"/>
  <c r="L12" i="20"/>
  <c r="H30" i="10"/>
  <c r="H14" i="10" s="1"/>
  <c r="H87" i="31"/>
  <c r="H66" i="31" s="1"/>
  <c r="AX24" i="10"/>
  <c r="AY24" i="10"/>
  <c r="AZ24" i="10"/>
  <c r="BA24" i="10"/>
  <c r="BB24" i="10"/>
  <c r="BC24" i="10"/>
  <c r="BD24" i="10"/>
  <c r="D46" i="20" l="1"/>
  <c r="M12" i="20"/>
  <c r="I87" i="31"/>
  <c r="I66" i="31" s="1"/>
  <c r="I30" i="10"/>
  <c r="I14" i="10" s="1"/>
  <c r="D47" i="20" l="1"/>
  <c r="N12" i="20"/>
  <c r="J30" i="10"/>
  <c r="J14" i="10" s="1"/>
  <c r="J87" i="31"/>
  <c r="J66" i="31" s="1"/>
  <c r="K87" i="31" l="1"/>
  <c r="K66" i="31" s="1"/>
  <c r="K30" i="10"/>
  <c r="K14" i="10" s="1"/>
  <c r="D48" i="20"/>
  <c r="O12" i="20"/>
  <c r="D49" i="20" l="1"/>
  <c r="P12" i="20"/>
  <c r="L30" i="10"/>
  <c r="L14" i="10" s="1"/>
  <c r="L87" i="31"/>
  <c r="L66" i="31" s="1"/>
  <c r="D50" i="20" l="1"/>
  <c r="Q12" i="20"/>
  <c r="M87" i="31"/>
  <c r="M66" i="31" s="1"/>
  <c r="M30" i="10"/>
  <c r="M14" i="10" s="1"/>
  <c r="R12" i="20" l="1"/>
  <c r="D51" i="20"/>
  <c r="N30" i="10"/>
  <c r="N14" i="10" s="1"/>
  <c r="N87" i="31"/>
  <c r="N66" i="31" s="1"/>
  <c r="O87" i="31" l="1"/>
  <c r="O66" i="31" s="1"/>
  <c r="O30" i="10"/>
  <c r="O14" i="10" s="1"/>
  <c r="D52" i="20"/>
  <c r="S12" i="20"/>
  <c r="P30" i="10" l="1"/>
  <c r="P14" i="10" s="1"/>
  <c r="P87" i="31"/>
  <c r="P66" i="31" s="1"/>
  <c r="D53" i="20"/>
  <c r="T12" i="20"/>
  <c r="Q87" i="31" l="1"/>
  <c r="Q66" i="31" s="1"/>
  <c r="Q30" i="10"/>
  <c r="Q14" i="10" s="1"/>
  <c r="D54" i="20"/>
  <c r="U12" i="20"/>
  <c r="R30" i="10" l="1"/>
  <c r="R14" i="10" s="1"/>
  <c r="R87" i="31"/>
  <c r="R66" i="31" s="1"/>
  <c r="D55" i="20"/>
  <c r="V12" i="20"/>
  <c r="S87" i="31" l="1"/>
  <c r="S66" i="31" s="1"/>
  <c r="S30" i="10"/>
  <c r="S14" i="10" s="1"/>
  <c r="D56" i="20"/>
  <c r="W12" i="20"/>
  <c r="T30" i="10" l="1"/>
  <c r="T14" i="10" s="1"/>
  <c r="T87" i="31"/>
  <c r="T66" i="31" s="1"/>
  <c r="D57" i="20"/>
  <c r="X12" i="20"/>
  <c r="U87" i="31" l="1"/>
  <c r="U66" i="31" s="1"/>
  <c r="U30" i="10"/>
  <c r="U14" i="10" s="1"/>
  <c r="D58" i="20"/>
  <c r="Y12" i="20"/>
  <c r="D59" i="20" l="1"/>
  <c r="Z12" i="20"/>
  <c r="V30" i="10"/>
  <c r="V14" i="10" s="1"/>
  <c r="V87" i="31"/>
  <c r="V66" i="31" s="1"/>
  <c r="D60" i="20" l="1"/>
  <c r="AA12" i="20"/>
  <c r="W87" i="31"/>
  <c r="W66" i="31" s="1"/>
  <c r="W30" i="10"/>
  <c r="W14" i="10" s="1"/>
  <c r="D61" i="20" l="1"/>
  <c r="AB12" i="20"/>
  <c r="X30" i="10"/>
  <c r="X14" i="10" s="1"/>
  <c r="X87" i="31"/>
  <c r="X66" i="31" s="1"/>
  <c r="D62" i="20" l="1"/>
  <c r="AC12" i="20"/>
  <c r="Y87" i="31"/>
  <c r="Y66" i="31" s="1"/>
  <c r="Y30" i="10"/>
  <c r="Y14" i="10" s="1"/>
  <c r="D63" i="20" l="1"/>
  <c r="AD12" i="20"/>
  <c r="Z30" i="10"/>
  <c r="Z14" i="10" s="1"/>
  <c r="Z87" i="31"/>
  <c r="Z66" i="31" s="1"/>
  <c r="D64" i="20" l="1"/>
  <c r="AE12" i="20"/>
  <c r="AA87" i="31"/>
  <c r="AA66" i="31" s="1"/>
  <c r="AA30" i="10"/>
  <c r="AA14" i="10" s="1"/>
  <c r="D65" i="20" l="1"/>
  <c r="AF12" i="20"/>
  <c r="AB30" i="10"/>
  <c r="AB14" i="10" s="1"/>
  <c r="AB87" i="31"/>
  <c r="AB66" i="31" s="1"/>
  <c r="D66" i="20" l="1"/>
  <c r="AG12" i="20"/>
  <c r="AC87" i="31"/>
  <c r="AC66" i="31" s="1"/>
  <c r="AC30" i="10"/>
  <c r="AC14" i="10" s="1"/>
  <c r="D67" i="20" l="1"/>
  <c r="AH12" i="20"/>
  <c r="AD30" i="10"/>
  <c r="AD14" i="10" s="1"/>
  <c r="AD87" i="31"/>
  <c r="AD66" i="31" s="1"/>
  <c r="D68" i="20" l="1"/>
  <c r="AI12" i="20"/>
  <c r="AE87" i="31"/>
  <c r="AE66" i="31" s="1"/>
  <c r="AE30" i="10"/>
  <c r="AE14" i="10" s="1"/>
  <c r="D69" i="20" l="1"/>
  <c r="AJ12" i="20"/>
  <c r="AF30" i="10"/>
  <c r="AF14" i="10" s="1"/>
  <c r="AF87" i="31"/>
  <c r="AF66" i="31" s="1"/>
  <c r="D70" i="20" l="1"/>
  <c r="AK12" i="20"/>
  <c r="AG87" i="31"/>
  <c r="AG66" i="31" s="1"/>
  <c r="AG30" i="10"/>
  <c r="AG14" i="10" s="1"/>
  <c r="D71" i="20" l="1"/>
  <c r="AL12" i="20"/>
  <c r="AH30" i="10"/>
  <c r="AH14" i="10" s="1"/>
  <c r="AH87" i="31"/>
  <c r="AH66" i="31" s="1"/>
  <c r="D72" i="20" l="1"/>
  <c r="AM12" i="20"/>
  <c r="AI87" i="31"/>
  <c r="AI66" i="31" s="1"/>
  <c r="AI30" i="10"/>
  <c r="AI14" i="10" s="1"/>
  <c r="D73" i="20" l="1"/>
  <c r="AN12" i="20"/>
  <c r="AJ30" i="10"/>
  <c r="AJ14" i="10" s="1"/>
  <c r="AJ87" i="31"/>
  <c r="AJ66" i="31" s="1"/>
  <c r="D75" i="20" l="1"/>
  <c r="AO12" i="20"/>
  <c r="AK87" i="31"/>
  <c r="AK66" i="31" s="1"/>
  <c r="AK30" i="10"/>
  <c r="AK14" i="10" s="1"/>
  <c r="AL30" i="10" l="1"/>
  <c r="AL14" i="10" s="1"/>
  <c r="AL87" i="31"/>
  <c r="AL66" i="31" s="1"/>
  <c r="AQ12" i="10" l="1"/>
  <c r="AI12" i="10"/>
  <c r="AW12" i="10"/>
  <c r="AS12" i="10"/>
  <c r="AO12" i="10"/>
  <c r="AK12" i="10"/>
  <c r="AG12" i="10"/>
  <c r="AC12" i="10"/>
  <c r="Y12" i="10"/>
  <c r="U12" i="10"/>
  <c r="Q12" i="10"/>
  <c r="M12" i="10"/>
  <c r="I12" i="10"/>
  <c r="E15" i="10"/>
  <c r="E20" i="10"/>
  <c r="AT20" i="10"/>
  <c r="AP20" i="10"/>
  <c r="AL20" i="10"/>
  <c r="AH20" i="10"/>
  <c r="AD20" i="10"/>
  <c r="Z20" i="10"/>
  <c r="V20" i="10"/>
  <c r="R20" i="10"/>
  <c r="N20" i="10"/>
  <c r="J20" i="10"/>
  <c r="F20" i="10"/>
  <c r="AT19" i="10"/>
  <c r="AP19" i="10"/>
  <c r="AL19" i="10"/>
  <c r="AH19" i="10"/>
  <c r="AD19" i="10"/>
  <c r="Z19" i="10"/>
  <c r="V19" i="10"/>
  <c r="R19" i="10"/>
  <c r="N19" i="10"/>
  <c r="J19" i="10"/>
  <c r="F19" i="10"/>
  <c r="AT18" i="10"/>
  <c r="AP18" i="10"/>
  <c r="AL18" i="10"/>
  <c r="AH18" i="10"/>
  <c r="AC18" i="10"/>
  <c r="U18" i="10"/>
  <c r="M18" i="10"/>
  <c r="AW16" i="10"/>
  <c r="AO16" i="10"/>
  <c r="AV12" i="10"/>
  <c r="AR12" i="10"/>
  <c r="AN12" i="10"/>
  <c r="AJ12" i="10"/>
  <c r="AF12" i="10"/>
  <c r="AB12" i="10"/>
  <c r="X12" i="10"/>
  <c r="T12" i="10"/>
  <c r="P12" i="10"/>
  <c r="L12" i="10"/>
  <c r="H12" i="10"/>
  <c r="E16" i="10"/>
  <c r="AW20" i="10"/>
  <c r="AS20" i="10"/>
  <c r="AO20" i="10"/>
  <c r="AK20" i="10"/>
  <c r="AG20" i="10"/>
  <c r="AC20" i="10"/>
  <c r="Y20" i="10"/>
  <c r="U20" i="10"/>
  <c r="Q20" i="10"/>
  <c r="M20" i="10"/>
  <c r="I20" i="10"/>
  <c r="AW19" i="10"/>
  <c r="AS19" i="10"/>
  <c r="AO19" i="10"/>
  <c r="AK19" i="10"/>
  <c r="AG19" i="10"/>
  <c r="AC19" i="10"/>
  <c r="Y19" i="10"/>
  <c r="U19" i="10"/>
  <c r="Q19" i="10"/>
  <c r="M19" i="10"/>
  <c r="I19" i="10"/>
  <c r="AW18" i="10"/>
  <c r="AS18" i="10"/>
  <c r="AO18" i="10"/>
  <c r="AK18" i="10"/>
  <c r="AG18" i="10"/>
  <c r="AA18" i="10"/>
  <c r="S18" i="10"/>
  <c r="K18" i="10"/>
  <c r="AU16" i="10"/>
  <c r="AM16" i="10"/>
  <c r="AI16" i="10"/>
  <c r="AE16" i="10"/>
  <c r="AA16" i="10"/>
  <c r="W16" i="10"/>
  <c r="S16" i="10"/>
  <c r="O16" i="10"/>
  <c r="K16" i="10"/>
  <c r="G16" i="10"/>
  <c r="AU15" i="10"/>
  <c r="AQ15" i="10"/>
  <c r="AM15" i="10"/>
  <c r="AI15" i="10"/>
  <c r="AE15" i="10"/>
  <c r="AA15" i="10"/>
  <c r="W15" i="10"/>
  <c r="S15" i="10"/>
  <c r="O15" i="10"/>
  <c r="K15" i="10"/>
  <c r="G15" i="10"/>
  <c r="AB18" i="10"/>
  <c r="X18" i="10"/>
  <c r="T18" i="10"/>
  <c r="P18" i="10"/>
  <c r="L18" i="10"/>
  <c r="H18" i="10"/>
  <c r="AV16" i="10"/>
  <c r="AR16" i="10"/>
  <c r="AN16" i="10"/>
  <c r="AJ16" i="10"/>
  <c r="AF16" i="10"/>
  <c r="AB16" i="10"/>
  <c r="X16" i="10"/>
  <c r="T16" i="10"/>
  <c r="P16" i="10"/>
  <c r="L16" i="10"/>
  <c r="H16" i="10"/>
  <c r="AV15" i="10"/>
  <c r="AR15" i="10"/>
  <c r="AN15" i="10"/>
  <c r="AJ15" i="10"/>
  <c r="AF15" i="10"/>
  <c r="AB15" i="10"/>
  <c r="X15" i="10"/>
  <c r="T15" i="10"/>
  <c r="P15" i="10"/>
  <c r="L15" i="10"/>
  <c r="H15" i="10"/>
  <c r="AU12" i="10"/>
  <c r="AM12" i="10"/>
  <c r="AE12" i="10"/>
  <c r="AA12" i="10"/>
  <c r="W12" i="10"/>
  <c r="S12" i="10"/>
  <c r="O12" i="10"/>
  <c r="K12" i="10"/>
  <c r="G12" i="10"/>
  <c r="E18" i="10"/>
  <c r="AV20" i="10"/>
  <c r="AR20" i="10"/>
  <c r="AN20" i="10"/>
  <c r="AJ20" i="10"/>
  <c r="AF20" i="10"/>
  <c r="AB20" i="10"/>
  <c r="X20" i="10"/>
  <c r="T20" i="10"/>
  <c r="P20" i="10"/>
  <c r="L20" i="10"/>
  <c r="H20" i="10"/>
  <c r="AV19" i="10"/>
  <c r="AR19" i="10"/>
  <c r="AN19" i="10"/>
  <c r="AJ19" i="10"/>
  <c r="AF19" i="10"/>
  <c r="AB19" i="10"/>
  <c r="X19" i="10"/>
  <c r="T19" i="10"/>
  <c r="P19" i="10"/>
  <c r="L19" i="10"/>
  <c r="H19" i="10"/>
  <c r="AV18" i="10"/>
  <c r="AR18" i="10"/>
  <c r="AN18" i="10"/>
  <c r="AJ18" i="10"/>
  <c r="AF18" i="10"/>
  <c r="Y18" i="10"/>
  <c r="Q18" i="10"/>
  <c r="I18" i="10"/>
  <c r="AS16" i="10"/>
  <c r="E12" i="10"/>
  <c r="AT12" i="10"/>
  <c r="AP12" i="10"/>
  <c r="AL12" i="10"/>
  <c r="AH12" i="10"/>
  <c r="AD12" i="10"/>
  <c r="Z12" i="10"/>
  <c r="V12" i="10"/>
  <c r="R12" i="10"/>
  <c r="N12" i="10"/>
  <c r="J12" i="10"/>
  <c r="F12" i="10"/>
  <c r="E19" i="10"/>
  <c r="AU20" i="10"/>
  <c r="AQ20" i="10"/>
  <c r="AM20" i="10"/>
  <c r="AI20" i="10"/>
  <c r="AE20" i="10"/>
  <c r="AA20" i="10"/>
  <c r="W20" i="10"/>
  <c r="S20" i="10"/>
  <c r="O20" i="10"/>
  <c r="K20" i="10"/>
  <c r="G20" i="10"/>
  <c r="AU19" i="10"/>
  <c r="AQ19" i="10"/>
  <c r="AM19" i="10"/>
  <c r="AI19" i="10"/>
  <c r="AE19" i="10"/>
  <c r="AA19" i="10"/>
  <c r="W19" i="10"/>
  <c r="S19" i="10"/>
  <c r="O19" i="10"/>
  <c r="K19" i="10"/>
  <c r="G19" i="10"/>
  <c r="AU18" i="10"/>
  <c r="AQ18" i="10"/>
  <c r="AM18" i="10"/>
  <c r="AI18" i="10"/>
  <c r="AE18" i="10"/>
  <c r="W18" i="10"/>
  <c r="O18" i="10"/>
  <c r="G18" i="10"/>
  <c r="AQ16" i="10"/>
  <c r="AK16" i="10"/>
  <c r="AG16" i="10"/>
  <c r="AC16" i="10"/>
  <c r="Y16" i="10"/>
  <c r="U16" i="10"/>
  <c r="Q16" i="10"/>
  <c r="M16" i="10"/>
  <c r="I16" i="10"/>
  <c r="AW15" i="10"/>
  <c r="AS15" i="10"/>
  <c r="AS24" i="10" s="1"/>
  <c r="AO15" i="10"/>
  <c r="AK15" i="10"/>
  <c r="AG15" i="10"/>
  <c r="AC15" i="10"/>
  <c r="Y15" i="10"/>
  <c r="U15" i="10"/>
  <c r="Q15" i="10"/>
  <c r="M15" i="10"/>
  <c r="I15" i="10"/>
  <c r="AD18" i="10"/>
  <c r="Z18" i="10"/>
  <c r="V18" i="10"/>
  <c r="R18" i="10"/>
  <c r="N18" i="10"/>
  <c r="J18" i="10"/>
  <c r="F18" i="10"/>
  <c r="AT16" i="10"/>
  <c r="AP16" i="10"/>
  <c r="AL16" i="10"/>
  <c r="AH16" i="10"/>
  <c r="AD16" i="10"/>
  <c r="Z16" i="10"/>
  <c r="V16" i="10"/>
  <c r="R16" i="10"/>
  <c r="N16" i="10"/>
  <c r="J16" i="10"/>
  <c r="F16" i="10"/>
  <c r="AT15" i="10"/>
  <c r="AP15" i="10"/>
  <c r="AL15" i="10"/>
  <c r="AH15" i="10"/>
  <c r="AD15" i="10"/>
  <c r="Z15" i="10"/>
  <c r="V15" i="10"/>
  <c r="R15" i="10"/>
  <c r="N15" i="10"/>
  <c r="J15" i="10"/>
  <c r="F15" i="10"/>
  <c r="U24" i="10" l="1"/>
  <c r="N24" i="10"/>
  <c r="AD24" i="10"/>
  <c r="AT24" i="10"/>
  <c r="M24" i="10"/>
  <c r="AC24" i="10"/>
  <c r="AW24" i="10"/>
  <c r="Q24" i="10"/>
  <c r="AP24" i="10"/>
  <c r="I24" i="10"/>
  <c r="Y24" i="10"/>
  <c r="AO24" i="10"/>
  <c r="AG24" i="10"/>
  <c r="F24" i="10"/>
  <c r="V24" i="10"/>
  <c r="AL24" i="10"/>
  <c r="AK24" i="10"/>
  <c r="J24" i="10"/>
  <c r="Z24" i="10"/>
  <c r="R24" i="10"/>
  <c r="AH24" i="10"/>
  <c r="F88" i="35"/>
  <c r="F67" i="35" s="1"/>
  <c r="F88" i="33"/>
  <c r="F67" i="33" s="1"/>
  <c r="F67" i="31"/>
  <c r="N88" i="35"/>
  <c r="N67" i="35" s="1"/>
  <c r="N88" i="33"/>
  <c r="N67" i="33" s="1"/>
  <c r="N67" i="31"/>
  <c r="Z88" i="35"/>
  <c r="Z67" i="35" s="1"/>
  <c r="Z88" i="33"/>
  <c r="Z67" i="33" s="1"/>
  <c r="Z67" i="31"/>
  <c r="AH88" i="35"/>
  <c r="AH67" i="35" s="1"/>
  <c r="AH88" i="33"/>
  <c r="AH67" i="33" s="1"/>
  <c r="AH67" i="31"/>
  <c r="AP88" i="35"/>
  <c r="AP67" i="35" s="1"/>
  <c r="AP88" i="33"/>
  <c r="AP67" i="33" s="1"/>
  <c r="AP67" i="31"/>
  <c r="F89" i="35"/>
  <c r="F68" i="35" s="1"/>
  <c r="F89" i="33"/>
  <c r="F68" i="33" s="1"/>
  <c r="F68" i="31"/>
  <c r="N89" i="35"/>
  <c r="N68" i="35" s="1"/>
  <c r="N89" i="33"/>
  <c r="N68" i="33" s="1"/>
  <c r="N68" i="31"/>
  <c r="R89" i="35"/>
  <c r="R68" i="35" s="1"/>
  <c r="R89" i="33"/>
  <c r="R68" i="33" s="1"/>
  <c r="R68" i="31"/>
  <c r="Z89" i="35"/>
  <c r="Z68" i="35" s="1"/>
  <c r="Z89" i="33"/>
  <c r="Z68" i="33" s="1"/>
  <c r="Z68" i="31"/>
  <c r="AH89" i="35"/>
  <c r="AH68" i="35" s="1"/>
  <c r="AH89" i="33"/>
  <c r="AH68" i="33" s="1"/>
  <c r="AH68" i="31"/>
  <c r="AP89" i="35"/>
  <c r="AP68" i="35" s="1"/>
  <c r="AP89" i="33"/>
  <c r="AP68" i="33" s="1"/>
  <c r="AP68" i="31"/>
  <c r="F91" i="35"/>
  <c r="F70" i="35" s="1"/>
  <c r="F91" i="33"/>
  <c r="F70" i="33" s="1"/>
  <c r="F70" i="31"/>
  <c r="N91" i="35"/>
  <c r="N70" i="35" s="1"/>
  <c r="N91" i="33"/>
  <c r="N70" i="33" s="1"/>
  <c r="N70" i="31"/>
  <c r="V91" i="35"/>
  <c r="V70" i="35" s="1"/>
  <c r="V91" i="33"/>
  <c r="V70" i="33" s="1"/>
  <c r="V70" i="31"/>
  <c r="AD91" i="35"/>
  <c r="AD70" i="35" s="1"/>
  <c r="AD91" i="33"/>
  <c r="AD70" i="33" s="1"/>
  <c r="AD70" i="31"/>
  <c r="I88" i="35"/>
  <c r="I67" i="35" s="1"/>
  <c r="I88" i="33"/>
  <c r="I67" i="33" s="1"/>
  <c r="I67" i="31"/>
  <c r="Q88" i="35"/>
  <c r="Q67" i="35" s="1"/>
  <c r="Q88" i="33"/>
  <c r="Q67" i="33" s="1"/>
  <c r="Q67" i="31"/>
  <c r="Y88" i="35"/>
  <c r="Y67" i="35" s="1"/>
  <c r="Y88" i="33"/>
  <c r="Y67" i="33" s="1"/>
  <c r="Y67" i="31"/>
  <c r="AG88" i="35"/>
  <c r="AG67" i="35" s="1"/>
  <c r="AG88" i="33"/>
  <c r="AG67" i="33" s="1"/>
  <c r="AG67" i="31"/>
  <c r="AO88" i="35"/>
  <c r="AO67" i="35" s="1"/>
  <c r="AO88" i="33"/>
  <c r="AO67" i="33" s="1"/>
  <c r="AO67" i="31"/>
  <c r="AW88" i="35"/>
  <c r="AW67" i="35" s="1"/>
  <c r="AW88" i="33"/>
  <c r="AW67" i="33" s="1"/>
  <c r="AW67" i="31"/>
  <c r="I89" i="35"/>
  <c r="I68" i="35" s="1"/>
  <c r="I89" i="33"/>
  <c r="I68" i="33" s="1"/>
  <c r="I68" i="31"/>
  <c r="Q89" i="35"/>
  <c r="Q68" i="35" s="1"/>
  <c r="Q89" i="33"/>
  <c r="Q68" i="33" s="1"/>
  <c r="Q68" i="31"/>
  <c r="Y89" i="35"/>
  <c r="Y68" i="35" s="1"/>
  <c r="Y89" i="33"/>
  <c r="Y68" i="33" s="1"/>
  <c r="Y68" i="31"/>
  <c r="AG89" i="35"/>
  <c r="AG68" i="35" s="1"/>
  <c r="AG89" i="33"/>
  <c r="AG68" i="33" s="1"/>
  <c r="AG68" i="31"/>
  <c r="AQ89" i="35"/>
  <c r="AQ68" i="35" s="1"/>
  <c r="AQ89" i="33"/>
  <c r="AQ68" i="33" s="1"/>
  <c r="AQ68" i="31"/>
  <c r="O91" i="35"/>
  <c r="O70" i="35" s="1"/>
  <c r="O91" i="33"/>
  <c r="O70" i="33" s="1"/>
  <c r="O70" i="31"/>
  <c r="AE91" i="35"/>
  <c r="AE70" i="35" s="1"/>
  <c r="AE91" i="33"/>
  <c r="AE70" i="33" s="1"/>
  <c r="AE70" i="31"/>
  <c r="AM91" i="35"/>
  <c r="AM70" i="35" s="1"/>
  <c r="AM91" i="33"/>
  <c r="AM70" i="33" s="1"/>
  <c r="AM70" i="31"/>
  <c r="AQ91" i="35"/>
  <c r="AQ70" i="35" s="1"/>
  <c r="AQ91" i="33"/>
  <c r="AQ70" i="33" s="1"/>
  <c r="AQ70" i="31"/>
  <c r="G92" i="35"/>
  <c r="G71" i="35" s="1"/>
  <c r="G92" i="33"/>
  <c r="G71" i="33" s="1"/>
  <c r="G71" i="31"/>
  <c r="O92" i="35"/>
  <c r="O71" i="35" s="1"/>
  <c r="O92" i="33"/>
  <c r="O71" i="33" s="1"/>
  <c r="O71" i="31"/>
  <c r="W92" i="35"/>
  <c r="W71" i="35" s="1"/>
  <c r="W92" i="33"/>
  <c r="W71" i="33" s="1"/>
  <c r="W71" i="31"/>
  <c r="AE92" i="35"/>
  <c r="AE71" i="35" s="1"/>
  <c r="AE92" i="33"/>
  <c r="AE71" i="33" s="1"/>
  <c r="AE71" i="31"/>
  <c r="AM92" i="35"/>
  <c r="AM71" i="35" s="1"/>
  <c r="AM92" i="33"/>
  <c r="AM71" i="33" s="1"/>
  <c r="AM71" i="31"/>
  <c r="AU92" i="35"/>
  <c r="AU71" i="35" s="1"/>
  <c r="AU92" i="33"/>
  <c r="AU71" i="33" s="1"/>
  <c r="AU71" i="31"/>
  <c r="K93" i="35"/>
  <c r="K72" i="35" s="1"/>
  <c r="K93" i="33"/>
  <c r="K72" i="33" s="1"/>
  <c r="K72" i="31"/>
  <c r="O93" i="35"/>
  <c r="O72" i="35" s="1"/>
  <c r="O93" i="33"/>
  <c r="O72" i="33" s="1"/>
  <c r="O72" i="31"/>
  <c r="W93" i="35"/>
  <c r="W72" i="35" s="1"/>
  <c r="W93" i="33"/>
  <c r="W72" i="33" s="1"/>
  <c r="W72" i="31"/>
  <c r="AE93" i="35"/>
  <c r="AE72" i="35" s="1"/>
  <c r="AE93" i="33"/>
  <c r="AE72" i="33" s="1"/>
  <c r="AE72" i="31"/>
  <c r="AM93" i="35"/>
  <c r="AM72" i="35" s="1"/>
  <c r="AM93" i="33"/>
  <c r="AM72" i="33" s="1"/>
  <c r="AM72" i="31"/>
  <c r="AU93" i="35"/>
  <c r="AU72" i="35" s="1"/>
  <c r="AU93" i="33"/>
  <c r="AU72" i="33" s="1"/>
  <c r="AU72" i="31"/>
  <c r="F19" i="35"/>
  <c r="F25" i="35" s="1"/>
  <c r="F26" i="35" s="1"/>
  <c r="F28" i="35" s="1"/>
  <c r="F19" i="33"/>
  <c r="F25" i="33" s="1"/>
  <c r="F26" i="33" s="1"/>
  <c r="F28" i="33" s="1"/>
  <c r="F25" i="31"/>
  <c r="F26" i="31" s="1"/>
  <c r="F28" i="31" s="1"/>
  <c r="N19" i="35"/>
  <c r="N25" i="35" s="1"/>
  <c r="N26" i="35" s="1"/>
  <c r="N28" i="35" s="1"/>
  <c r="N19" i="33"/>
  <c r="N25" i="33" s="1"/>
  <c r="N26" i="33" s="1"/>
  <c r="N28" i="33" s="1"/>
  <c r="N25" i="31"/>
  <c r="N26" i="31" s="1"/>
  <c r="N28" i="31" s="1"/>
  <c r="V19" i="35"/>
  <c r="V25" i="35" s="1"/>
  <c r="V26" i="35" s="1"/>
  <c r="V28" i="35" s="1"/>
  <c r="V19" i="33"/>
  <c r="V25" i="33" s="1"/>
  <c r="V26" i="33" s="1"/>
  <c r="V28" i="33" s="1"/>
  <c r="V25" i="31"/>
  <c r="V26" i="31" s="1"/>
  <c r="V28" i="31" s="1"/>
  <c r="AD19" i="35"/>
  <c r="AD25" i="35" s="1"/>
  <c r="AD26" i="35" s="1"/>
  <c r="AD28" i="35" s="1"/>
  <c r="AD19" i="33"/>
  <c r="AD25" i="33" s="1"/>
  <c r="AD26" i="33" s="1"/>
  <c r="AD28" i="33" s="1"/>
  <c r="AD25" i="31"/>
  <c r="AD26" i="31" s="1"/>
  <c r="AD28" i="31" s="1"/>
  <c r="AL19" i="35"/>
  <c r="AL25" i="35" s="1"/>
  <c r="AL26" i="35" s="1"/>
  <c r="AL28" i="35" s="1"/>
  <c r="AL19" i="33"/>
  <c r="AL25" i="33" s="1"/>
  <c r="AL26" i="33" s="1"/>
  <c r="AL28" i="33" s="1"/>
  <c r="AL25" i="31"/>
  <c r="AL26" i="31" s="1"/>
  <c r="AL28" i="31" s="1"/>
  <c r="AT19" i="35"/>
  <c r="AT25" i="35" s="1"/>
  <c r="AT26" i="35" s="1"/>
  <c r="AT28" i="35" s="1"/>
  <c r="AT19" i="33"/>
  <c r="AT25" i="33" s="1"/>
  <c r="AT26" i="33" s="1"/>
  <c r="AT28" i="33" s="1"/>
  <c r="AT25" i="31"/>
  <c r="AT26" i="31" s="1"/>
  <c r="AT28" i="31" s="1"/>
  <c r="I91" i="35"/>
  <c r="I70" i="35" s="1"/>
  <c r="I91" i="33"/>
  <c r="I70" i="33" s="1"/>
  <c r="I70" i="31"/>
  <c r="AV91" i="35"/>
  <c r="AV70" i="35" s="1"/>
  <c r="AV91" i="33"/>
  <c r="AV70" i="33" s="1"/>
  <c r="AV70" i="31"/>
  <c r="H24" i="10"/>
  <c r="L24" i="10"/>
  <c r="P24" i="10"/>
  <c r="T24" i="10"/>
  <c r="X24" i="10"/>
  <c r="AB24" i="10"/>
  <c r="AF24" i="10"/>
  <c r="AJ24" i="10"/>
  <c r="AN24" i="10"/>
  <c r="AR24" i="10"/>
  <c r="AV24" i="10"/>
  <c r="G24" i="10"/>
  <c r="K24" i="10"/>
  <c r="O24" i="10"/>
  <c r="S24" i="10"/>
  <c r="W24" i="10"/>
  <c r="AA24" i="10"/>
  <c r="AE24" i="10"/>
  <c r="AI24" i="10"/>
  <c r="AM24" i="10"/>
  <c r="AQ24" i="10"/>
  <c r="AU24" i="10"/>
  <c r="E24" i="10"/>
  <c r="J88" i="35"/>
  <c r="J67" i="35" s="1"/>
  <c r="J88" i="33"/>
  <c r="J67" i="33" s="1"/>
  <c r="J67" i="31"/>
  <c r="R88" i="35"/>
  <c r="R67" i="35" s="1"/>
  <c r="R88" i="33"/>
  <c r="R67" i="33" s="1"/>
  <c r="R67" i="31"/>
  <c r="V88" i="35"/>
  <c r="V67" i="35" s="1"/>
  <c r="V88" i="33"/>
  <c r="V67" i="33" s="1"/>
  <c r="V67" i="31"/>
  <c r="AD88" i="35"/>
  <c r="AD67" i="35" s="1"/>
  <c r="AD88" i="33"/>
  <c r="AD67" i="33" s="1"/>
  <c r="AD67" i="31"/>
  <c r="AL88" i="35"/>
  <c r="AL67" i="35" s="1"/>
  <c r="AL88" i="33"/>
  <c r="AL67" i="33" s="1"/>
  <c r="AL67" i="31"/>
  <c r="AT88" i="35"/>
  <c r="AT67" i="35" s="1"/>
  <c r="AT88" i="33"/>
  <c r="AT67" i="33" s="1"/>
  <c r="AT67" i="31"/>
  <c r="J89" i="35"/>
  <c r="J68" i="35" s="1"/>
  <c r="J89" i="33"/>
  <c r="J68" i="33" s="1"/>
  <c r="J68" i="31"/>
  <c r="V89" i="35"/>
  <c r="V68" i="35" s="1"/>
  <c r="V89" i="33"/>
  <c r="V68" i="33" s="1"/>
  <c r="V68" i="31"/>
  <c r="AD89" i="35"/>
  <c r="AD68" i="35" s="1"/>
  <c r="AD89" i="33"/>
  <c r="AD68" i="33" s="1"/>
  <c r="AD68" i="31"/>
  <c r="AL89" i="35"/>
  <c r="AL68" i="35" s="1"/>
  <c r="AL89" i="33"/>
  <c r="AL68" i="33" s="1"/>
  <c r="AL68" i="31"/>
  <c r="AT89" i="35"/>
  <c r="AT68" i="35" s="1"/>
  <c r="AT89" i="33"/>
  <c r="AT68" i="33" s="1"/>
  <c r="AT68" i="31"/>
  <c r="J91" i="35"/>
  <c r="J70" i="35" s="1"/>
  <c r="J91" i="33"/>
  <c r="J70" i="33" s="1"/>
  <c r="J70" i="31"/>
  <c r="R91" i="35"/>
  <c r="R70" i="35" s="1"/>
  <c r="R91" i="33"/>
  <c r="R70" i="33" s="1"/>
  <c r="R70" i="31"/>
  <c r="Z91" i="35"/>
  <c r="Z70" i="35" s="1"/>
  <c r="Z91" i="33"/>
  <c r="Z70" i="33" s="1"/>
  <c r="Z70" i="31"/>
  <c r="M88" i="35"/>
  <c r="M67" i="35" s="1"/>
  <c r="M88" i="33"/>
  <c r="M67" i="33" s="1"/>
  <c r="M67" i="31"/>
  <c r="U88" i="35"/>
  <c r="U67" i="35" s="1"/>
  <c r="U88" i="33"/>
  <c r="U67" i="33" s="1"/>
  <c r="U67" i="31"/>
  <c r="AC88" i="35"/>
  <c r="AC67" i="35" s="1"/>
  <c r="AC88" i="33"/>
  <c r="AC67" i="33" s="1"/>
  <c r="AC67" i="31"/>
  <c r="AK88" i="35"/>
  <c r="AK67" i="35" s="1"/>
  <c r="AK88" i="33"/>
  <c r="AK67" i="33" s="1"/>
  <c r="AK67" i="31"/>
  <c r="AS88" i="35"/>
  <c r="AS67" i="35" s="1"/>
  <c r="AS88" i="33"/>
  <c r="AS67" i="33" s="1"/>
  <c r="AS67" i="31"/>
  <c r="M89" i="35"/>
  <c r="M68" i="35" s="1"/>
  <c r="M89" i="33"/>
  <c r="M68" i="33" s="1"/>
  <c r="M68" i="31"/>
  <c r="U89" i="35"/>
  <c r="U68" i="35" s="1"/>
  <c r="U89" i="33"/>
  <c r="U68" i="33" s="1"/>
  <c r="U68" i="31"/>
  <c r="AC89" i="35"/>
  <c r="AC68" i="35" s="1"/>
  <c r="AC89" i="33"/>
  <c r="AC68" i="33" s="1"/>
  <c r="AC68" i="31"/>
  <c r="AK89" i="35"/>
  <c r="AK68" i="35" s="1"/>
  <c r="AK89" i="33"/>
  <c r="AK68" i="33" s="1"/>
  <c r="AK68" i="31"/>
  <c r="G91" i="35"/>
  <c r="G70" i="35" s="1"/>
  <c r="G91" i="33"/>
  <c r="G70" i="33" s="1"/>
  <c r="G70" i="31"/>
  <c r="W91" i="35"/>
  <c r="W70" i="35" s="1"/>
  <c r="W91" i="33"/>
  <c r="W70" i="33" s="1"/>
  <c r="W70" i="31"/>
  <c r="AI91" i="35"/>
  <c r="AI70" i="35" s="1"/>
  <c r="AI91" i="33"/>
  <c r="AI70" i="33" s="1"/>
  <c r="AI70" i="31"/>
  <c r="AU91" i="35"/>
  <c r="AU70" i="35" s="1"/>
  <c r="AU91" i="33"/>
  <c r="AU70" i="33" s="1"/>
  <c r="AU70" i="31"/>
  <c r="K92" i="35"/>
  <c r="K71" i="35" s="1"/>
  <c r="K92" i="33"/>
  <c r="K71" i="33" s="1"/>
  <c r="K71" i="31"/>
  <c r="S92" i="35"/>
  <c r="S71" i="35" s="1"/>
  <c r="S92" i="33"/>
  <c r="S71" i="33" s="1"/>
  <c r="S71" i="31"/>
  <c r="AA92" i="35"/>
  <c r="AA71" i="35" s="1"/>
  <c r="AA92" i="33"/>
  <c r="AA71" i="33" s="1"/>
  <c r="AA71" i="31"/>
  <c r="AI92" i="35"/>
  <c r="AI71" i="35" s="1"/>
  <c r="AI92" i="33"/>
  <c r="AI71" i="33" s="1"/>
  <c r="AI71" i="31"/>
  <c r="AQ92" i="35"/>
  <c r="AQ71" i="35" s="1"/>
  <c r="AQ92" i="33"/>
  <c r="AQ71" i="33" s="1"/>
  <c r="AQ71" i="31"/>
  <c r="G93" i="35"/>
  <c r="G72" i="35" s="1"/>
  <c r="G93" i="33"/>
  <c r="G72" i="33" s="1"/>
  <c r="G72" i="31"/>
  <c r="S93" i="35"/>
  <c r="S72" i="35" s="1"/>
  <c r="S93" i="33"/>
  <c r="S72" i="33" s="1"/>
  <c r="S72" i="31"/>
  <c r="AA93" i="35"/>
  <c r="AA72" i="35" s="1"/>
  <c r="AA93" i="33"/>
  <c r="AA72" i="33" s="1"/>
  <c r="AA72" i="31"/>
  <c r="AI93" i="35"/>
  <c r="AI72" i="35" s="1"/>
  <c r="AI93" i="33"/>
  <c r="AI72" i="33" s="1"/>
  <c r="AI72" i="31"/>
  <c r="AQ93" i="35"/>
  <c r="AQ72" i="35" s="1"/>
  <c r="AQ93" i="33"/>
  <c r="AQ72" i="33" s="1"/>
  <c r="AQ72" i="31"/>
  <c r="E92" i="35"/>
  <c r="E71" i="35" s="1"/>
  <c r="E92" i="33"/>
  <c r="E71" i="33" s="1"/>
  <c r="E71" i="31"/>
  <c r="J19" i="35"/>
  <c r="J25" i="35" s="1"/>
  <c r="J26" i="35" s="1"/>
  <c r="J28" i="35" s="1"/>
  <c r="J19" i="33"/>
  <c r="J25" i="33" s="1"/>
  <c r="J26" i="33" s="1"/>
  <c r="J28" i="33" s="1"/>
  <c r="J25" i="31"/>
  <c r="J26" i="31" s="1"/>
  <c r="J28" i="31" s="1"/>
  <c r="R19" i="35"/>
  <c r="R25" i="35" s="1"/>
  <c r="R26" i="35" s="1"/>
  <c r="R28" i="35" s="1"/>
  <c r="R19" i="33"/>
  <c r="R25" i="33" s="1"/>
  <c r="R26" i="33" s="1"/>
  <c r="R28" i="33" s="1"/>
  <c r="R25" i="31"/>
  <c r="R26" i="31" s="1"/>
  <c r="R28" i="31" s="1"/>
  <c r="Z19" i="35"/>
  <c r="Z25" i="35" s="1"/>
  <c r="Z26" i="35" s="1"/>
  <c r="Z28" i="35" s="1"/>
  <c r="Z19" i="33"/>
  <c r="Z25" i="33" s="1"/>
  <c r="Z26" i="33" s="1"/>
  <c r="Z28" i="33" s="1"/>
  <c r="Z25" i="31"/>
  <c r="Z26" i="31" s="1"/>
  <c r="Z28" i="31" s="1"/>
  <c r="AH19" i="35"/>
  <c r="AH25" i="35" s="1"/>
  <c r="AH26" i="35" s="1"/>
  <c r="AH28" i="35" s="1"/>
  <c r="AH19" i="33"/>
  <c r="AH25" i="33" s="1"/>
  <c r="AH26" i="33" s="1"/>
  <c r="AH28" i="33" s="1"/>
  <c r="AH25" i="31"/>
  <c r="AH26" i="31" s="1"/>
  <c r="AH28" i="31" s="1"/>
  <c r="AP19" i="35"/>
  <c r="AP25" i="35" s="1"/>
  <c r="AP26" i="35" s="1"/>
  <c r="AP28" i="35" s="1"/>
  <c r="AP19" i="33"/>
  <c r="AP25" i="33" s="1"/>
  <c r="AP26" i="33" s="1"/>
  <c r="AP28" i="33" s="1"/>
  <c r="AP25" i="31"/>
  <c r="AP26" i="31" s="1"/>
  <c r="AP28" i="31" s="1"/>
  <c r="E19" i="35"/>
  <c r="E25" i="35" s="1"/>
  <c r="E26" i="35" s="1"/>
  <c r="E28" i="35" s="1"/>
  <c r="E19" i="33"/>
  <c r="E25" i="33" s="1"/>
  <c r="E26" i="33" s="1"/>
  <c r="E28" i="33" s="1"/>
  <c r="E25" i="31"/>
  <c r="E26" i="31" s="1"/>
  <c r="E28" i="31" s="1"/>
  <c r="AS89" i="35"/>
  <c r="AS68" i="35" s="1"/>
  <c r="AS89" i="33"/>
  <c r="AS68" i="33" s="1"/>
  <c r="AS68" i="31"/>
  <c r="Q91" i="35"/>
  <c r="Q70" i="35" s="1"/>
  <c r="Q91" i="33"/>
  <c r="Q70" i="33" s="1"/>
  <c r="Q70" i="31"/>
  <c r="Y91" i="35"/>
  <c r="Y70" i="35" s="1"/>
  <c r="Y91" i="33"/>
  <c r="Y70" i="33" s="1"/>
  <c r="Y70" i="31"/>
  <c r="AF91" i="35"/>
  <c r="AF70" i="35" s="1"/>
  <c r="AF91" i="33"/>
  <c r="AF70" i="33" s="1"/>
  <c r="AF70" i="31"/>
  <c r="AJ91" i="35"/>
  <c r="AJ70" i="35" s="1"/>
  <c r="AJ91" i="33"/>
  <c r="AJ70" i="33" s="1"/>
  <c r="AJ70" i="31"/>
  <c r="AN91" i="35"/>
  <c r="AN70" i="35" s="1"/>
  <c r="AN91" i="33"/>
  <c r="AN70" i="33" s="1"/>
  <c r="AN70" i="31"/>
  <c r="AR91" i="35"/>
  <c r="AR70" i="35" s="1"/>
  <c r="AR91" i="33"/>
  <c r="AR70" i="33" s="1"/>
  <c r="AR70" i="31"/>
  <c r="H92" i="35"/>
  <c r="H71" i="35" s="1"/>
  <c r="H92" i="33"/>
  <c r="H71" i="33" s="1"/>
  <c r="H71" i="31"/>
  <c r="L92" i="35"/>
  <c r="L71" i="35" s="1"/>
  <c r="L92" i="33"/>
  <c r="L71" i="33" s="1"/>
  <c r="L71" i="31"/>
  <c r="P92" i="35"/>
  <c r="P71" i="35" s="1"/>
  <c r="P92" i="33"/>
  <c r="P71" i="33" s="1"/>
  <c r="P71" i="31"/>
  <c r="T92" i="35"/>
  <c r="T71" i="35" s="1"/>
  <c r="T92" i="33"/>
  <c r="T71" i="33" s="1"/>
  <c r="T71" i="31"/>
  <c r="X92" i="35"/>
  <c r="X71" i="35" s="1"/>
  <c r="X92" i="33"/>
  <c r="X71" i="33" s="1"/>
  <c r="X71" i="31"/>
  <c r="AB92" i="35"/>
  <c r="AB71" i="35" s="1"/>
  <c r="AB92" i="33"/>
  <c r="AB71" i="33" s="1"/>
  <c r="AB71" i="31"/>
  <c r="AF92" i="35"/>
  <c r="AF71" i="35" s="1"/>
  <c r="AF92" i="33"/>
  <c r="AF71" i="33" s="1"/>
  <c r="AF71" i="31"/>
  <c r="AJ92" i="35"/>
  <c r="AJ71" i="35" s="1"/>
  <c r="AJ92" i="33"/>
  <c r="AJ71" i="33" s="1"/>
  <c r="AJ71" i="31"/>
  <c r="AN92" i="35"/>
  <c r="AN71" i="35" s="1"/>
  <c r="AN92" i="33"/>
  <c r="AN71" i="33" s="1"/>
  <c r="AN71" i="31"/>
  <c r="AR92" i="35"/>
  <c r="AR71" i="35" s="1"/>
  <c r="AR92" i="33"/>
  <c r="AR71" i="33" s="1"/>
  <c r="AR71" i="31"/>
  <c r="AV92" i="35"/>
  <c r="AV71" i="35" s="1"/>
  <c r="AV92" i="33"/>
  <c r="AV71" i="33" s="1"/>
  <c r="AV71" i="31"/>
  <c r="H93" i="35"/>
  <c r="H72" i="35" s="1"/>
  <c r="H93" i="33"/>
  <c r="H72" i="33" s="1"/>
  <c r="H72" i="31"/>
  <c r="L93" i="35"/>
  <c r="L72" i="35" s="1"/>
  <c r="L93" i="33"/>
  <c r="L72" i="33" s="1"/>
  <c r="L72" i="31"/>
  <c r="P93" i="35"/>
  <c r="P72" i="35" s="1"/>
  <c r="P93" i="33"/>
  <c r="P72" i="33" s="1"/>
  <c r="P72" i="31"/>
  <c r="T93" i="35"/>
  <c r="T72" i="35" s="1"/>
  <c r="T93" i="33"/>
  <c r="T72" i="33" s="1"/>
  <c r="T72" i="31"/>
  <c r="X93" i="35"/>
  <c r="X72" i="35" s="1"/>
  <c r="X93" i="33"/>
  <c r="X72" i="33" s="1"/>
  <c r="X72" i="31"/>
  <c r="AB93" i="35"/>
  <c r="AB72" i="35" s="1"/>
  <c r="AB93" i="33"/>
  <c r="AB72" i="33" s="1"/>
  <c r="AB72" i="31"/>
  <c r="AF93" i="35"/>
  <c r="AF72" i="35" s="1"/>
  <c r="AF93" i="33"/>
  <c r="AF72" i="33" s="1"/>
  <c r="AF72" i="31"/>
  <c r="AJ93" i="35"/>
  <c r="AJ72" i="35" s="1"/>
  <c r="AJ93" i="33"/>
  <c r="AJ72" i="33" s="1"/>
  <c r="AJ72" i="31"/>
  <c r="AN93" i="35"/>
  <c r="AN72" i="35" s="1"/>
  <c r="AN93" i="33"/>
  <c r="AN72" i="33" s="1"/>
  <c r="AN72" i="31"/>
  <c r="AR93" i="35"/>
  <c r="AR72" i="35" s="1"/>
  <c r="AR93" i="33"/>
  <c r="AR72" i="33" s="1"/>
  <c r="AR72" i="31"/>
  <c r="AV93" i="35"/>
  <c r="AV72" i="35" s="1"/>
  <c r="AV93" i="33"/>
  <c r="AV72" i="33" s="1"/>
  <c r="AV72" i="31"/>
  <c r="E91" i="35"/>
  <c r="E70" i="35" s="1"/>
  <c r="E91" i="33"/>
  <c r="E70" i="33" s="1"/>
  <c r="E70" i="31"/>
  <c r="G19" i="33"/>
  <c r="G25" i="33" s="1"/>
  <c r="G26" i="33" s="1"/>
  <c r="G28" i="33" s="1"/>
  <c r="G19" i="35"/>
  <c r="G25" i="35" s="1"/>
  <c r="G26" i="35" s="1"/>
  <c r="G28" i="35" s="1"/>
  <c r="G25" i="31"/>
  <c r="G26" i="31" s="1"/>
  <c r="G28" i="31" s="1"/>
  <c r="K19" i="33"/>
  <c r="K25" i="33" s="1"/>
  <c r="K26" i="33" s="1"/>
  <c r="K28" i="33" s="1"/>
  <c r="K19" i="35"/>
  <c r="K25" i="35" s="1"/>
  <c r="K26" i="35" s="1"/>
  <c r="K28" i="35" s="1"/>
  <c r="K25" i="31"/>
  <c r="K26" i="31" s="1"/>
  <c r="K28" i="31" s="1"/>
  <c r="O19" i="33"/>
  <c r="O25" i="33" s="1"/>
  <c r="O26" i="33" s="1"/>
  <c r="O19" i="35"/>
  <c r="O25" i="35" s="1"/>
  <c r="O26" i="35" s="1"/>
  <c r="O28" i="35" s="1"/>
  <c r="O25" i="31"/>
  <c r="O26" i="31" s="1"/>
  <c r="O28" i="31" s="1"/>
  <c r="S19" i="33"/>
  <c r="S25" i="33" s="1"/>
  <c r="S26" i="33" s="1"/>
  <c r="S19" i="35"/>
  <c r="S25" i="35" s="1"/>
  <c r="S26" i="35" s="1"/>
  <c r="S28" i="35" s="1"/>
  <c r="S25" i="31"/>
  <c r="S26" i="31" s="1"/>
  <c r="S28" i="31" s="1"/>
  <c r="W19" i="33"/>
  <c r="W25" i="33" s="1"/>
  <c r="W26" i="33" s="1"/>
  <c r="W19" i="35"/>
  <c r="W25" i="35" s="1"/>
  <c r="W26" i="35" s="1"/>
  <c r="W28" i="35" s="1"/>
  <c r="W25" i="31"/>
  <c r="W26" i="31" s="1"/>
  <c r="W28" i="31" s="1"/>
  <c r="AA19" i="33"/>
  <c r="AA25" i="33" s="1"/>
  <c r="AA26" i="33" s="1"/>
  <c r="AA19" i="35"/>
  <c r="AA25" i="35" s="1"/>
  <c r="AA26" i="35" s="1"/>
  <c r="AA28" i="35" s="1"/>
  <c r="AA25" i="31"/>
  <c r="AA26" i="31" s="1"/>
  <c r="AA28" i="31" s="1"/>
  <c r="AE19" i="33"/>
  <c r="AE25" i="33" s="1"/>
  <c r="AE26" i="33" s="1"/>
  <c r="AE19" i="35"/>
  <c r="AE25" i="35" s="1"/>
  <c r="AE26" i="35" s="1"/>
  <c r="AE28" i="35" s="1"/>
  <c r="AE25" i="31"/>
  <c r="AE26" i="31" s="1"/>
  <c r="AE28" i="31" s="1"/>
  <c r="AM19" i="33"/>
  <c r="AM25" i="33" s="1"/>
  <c r="AM26" i="33" s="1"/>
  <c r="AM28" i="33" s="1"/>
  <c r="AM19" i="35"/>
  <c r="AM25" i="35" s="1"/>
  <c r="AM26" i="35" s="1"/>
  <c r="AM25" i="31"/>
  <c r="AM26" i="31" s="1"/>
  <c r="AM28" i="31" s="1"/>
  <c r="AU19" i="33"/>
  <c r="AU25" i="33" s="1"/>
  <c r="AU26" i="33" s="1"/>
  <c r="AU28" i="33" s="1"/>
  <c r="AU19" i="35"/>
  <c r="AU25" i="35" s="1"/>
  <c r="AU26" i="35" s="1"/>
  <c r="AU25" i="31"/>
  <c r="AU26" i="31" s="1"/>
  <c r="AU28" i="31" s="1"/>
  <c r="H88" i="35"/>
  <c r="H67" i="35" s="1"/>
  <c r="H88" i="33"/>
  <c r="H67" i="33" s="1"/>
  <c r="H67" i="31"/>
  <c r="L88" i="35"/>
  <c r="L67" i="35" s="1"/>
  <c r="L88" i="33"/>
  <c r="L67" i="33" s="1"/>
  <c r="L67" i="31"/>
  <c r="P88" i="35"/>
  <c r="P67" i="35" s="1"/>
  <c r="P88" i="33"/>
  <c r="P67" i="33" s="1"/>
  <c r="P67" i="31"/>
  <c r="T88" i="35"/>
  <c r="T67" i="35" s="1"/>
  <c r="T88" i="33"/>
  <c r="T67" i="33" s="1"/>
  <c r="T67" i="31"/>
  <c r="X88" i="35"/>
  <c r="X67" i="35" s="1"/>
  <c r="X88" i="33"/>
  <c r="X67" i="33" s="1"/>
  <c r="X67" i="31"/>
  <c r="AB88" i="35"/>
  <c r="AB67" i="35" s="1"/>
  <c r="AB88" i="33"/>
  <c r="AB67" i="33" s="1"/>
  <c r="AB67" i="31"/>
  <c r="AF88" i="35"/>
  <c r="AF67" i="35" s="1"/>
  <c r="AF88" i="33"/>
  <c r="AF67" i="33" s="1"/>
  <c r="AF67" i="31"/>
  <c r="AJ88" i="35"/>
  <c r="AJ67" i="35" s="1"/>
  <c r="AJ88" i="33"/>
  <c r="AJ67" i="33" s="1"/>
  <c r="AJ67" i="31"/>
  <c r="AN88" i="35"/>
  <c r="AN67" i="35" s="1"/>
  <c r="AN88" i="33"/>
  <c r="AN67" i="33" s="1"/>
  <c r="AN67" i="31"/>
  <c r="AR88" i="35"/>
  <c r="AR67" i="35" s="1"/>
  <c r="AR88" i="33"/>
  <c r="AR67" i="33" s="1"/>
  <c r="AR67" i="31"/>
  <c r="AV88" i="35"/>
  <c r="AV67" i="35" s="1"/>
  <c r="AV88" i="33"/>
  <c r="AV67" i="33" s="1"/>
  <c r="AV67" i="31"/>
  <c r="H89" i="35"/>
  <c r="H68" i="35" s="1"/>
  <c r="H89" i="33"/>
  <c r="H68" i="33" s="1"/>
  <c r="H68" i="31"/>
  <c r="L89" i="35"/>
  <c r="L68" i="35" s="1"/>
  <c r="L89" i="33"/>
  <c r="L68" i="33" s="1"/>
  <c r="L68" i="31"/>
  <c r="P89" i="35"/>
  <c r="P68" i="35" s="1"/>
  <c r="P89" i="33"/>
  <c r="P68" i="33" s="1"/>
  <c r="P68" i="31"/>
  <c r="T89" i="35"/>
  <c r="T68" i="35" s="1"/>
  <c r="T89" i="33"/>
  <c r="T68" i="33" s="1"/>
  <c r="T68" i="31"/>
  <c r="X89" i="35"/>
  <c r="X68" i="35" s="1"/>
  <c r="X89" i="33"/>
  <c r="X68" i="33" s="1"/>
  <c r="X68" i="31"/>
  <c r="AB89" i="35"/>
  <c r="AB68" i="35" s="1"/>
  <c r="AB89" i="33"/>
  <c r="AB68" i="33" s="1"/>
  <c r="AB68" i="31"/>
  <c r="AF89" i="35"/>
  <c r="AF68" i="35" s="1"/>
  <c r="AF89" i="33"/>
  <c r="AF68" i="33" s="1"/>
  <c r="AF68" i="31"/>
  <c r="AJ89" i="35"/>
  <c r="AJ68" i="35" s="1"/>
  <c r="AJ89" i="33"/>
  <c r="AJ68" i="33" s="1"/>
  <c r="AJ68" i="31"/>
  <c r="AN89" i="35"/>
  <c r="AN68" i="35" s="1"/>
  <c r="AN89" i="33"/>
  <c r="AN68" i="33" s="1"/>
  <c r="AN68" i="31"/>
  <c r="AR89" i="35"/>
  <c r="AR68" i="35" s="1"/>
  <c r="AR89" i="33"/>
  <c r="AR68" i="33" s="1"/>
  <c r="AR68" i="31"/>
  <c r="AV89" i="35"/>
  <c r="AV68" i="35" s="1"/>
  <c r="AV89" i="33"/>
  <c r="AV68" i="33" s="1"/>
  <c r="AV68" i="31"/>
  <c r="H91" i="35"/>
  <c r="H70" i="35" s="1"/>
  <c r="H91" i="33"/>
  <c r="H70" i="33" s="1"/>
  <c r="H70" i="31"/>
  <c r="L91" i="35"/>
  <c r="L70" i="35" s="1"/>
  <c r="L91" i="33"/>
  <c r="L70" i="33" s="1"/>
  <c r="L70" i="31"/>
  <c r="P91" i="35"/>
  <c r="P70" i="35" s="1"/>
  <c r="P91" i="33"/>
  <c r="P70" i="33" s="1"/>
  <c r="P70" i="31"/>
  <c r="T91" i="35"/>
  <c r="T70" i="35" s="1"/>
  <c r="T91" i="33"/>
  <c r="T70" i="33" s="1"/>
  <c r="T70" i="31"/>
  <c r="X91" i="35"/>
  <c r="X70" i="35" s="1"/>
  <c r="X91" i="33"/>
  <c r="X70" i="33" s="1"/>
  <c r="X70" i="31"/>
  <c r="AB91" i="35"/>
  <c r="AB70" i="35" s="1"/>
  <c r="AB91" i="33"/>
  <c r="AB70" i="33" s="1"/>
  <c r="AB70" i="31"/>
  <c r="G88" i="35"/>
  <c r="G67" i="35" s="1"/>
  <c r="G88" i="33"/>
  <c r="G67" i="33" s="1"/>
  <c r="G67" i="31"/>
  <c r="K88" i="35"/>
  <c r="K67" i="35" s="1"/>
  <c r="K88" i="33"/>
  <c r="K67" i="33" s="1"/>
  <c r="K67" i="31"/>
  <c r="O88" i="35"/>
  <c r="O67" i="35" s="1"/>
  <c r="O88" i="33"/>
  <c r="O67" i="33" s="1"/>
  <c r="O67" i="31"/>
  <c r="S88" i="35"/>
  <c r="S67" i="35" s="1"/>
  <c r="S88" i="33"/>
  <c r="S67" i="33" s="1"/>
  <c r="S67" i="31"/>
  <c r="W88" i="35"/>
  <c r="W67" i="35" s="1"/>
  <c r="W88" i="33"/>
  <c r="W67" i="33" s="1"/>
  <c r="W67" i="31"/>
  <c r="AA88" i="35"/>
  <c r="AA67" i="35" s="1"/>
  <c r="AA88" i="33"/>
  <c r="AA67" i="33" s="1"/>
  <c r="AA67" i="31"/>
  <c r="AE88" i="35"/>
  <c r="AE67" i="35" s="1"/>
  <c r="AE88" i="33"/>
  <c r="AE67" i="33" s="1"/>
  <c r="AE67" i="31"/>
  <c r="AI88" i="35"/>
  <c r="AI67" i="35" s="1"/>
  <c r="AI88" i="33"/>
  <c r="AI67" i="33" s="1"/>
  <c r="AI67" i="31"/>
  <c r="AM88" i="35"/>
  <c r="AM67" i="35" s="1"/>
  <c r="AM88" i="33"/>
  <c r="AM67" i="33" s="1"/>
  <c r="AM67" i="31"/>
  <c r="AQ88" i="35"/>
  <c r="AQ67" i="35" s="1"/>
  <c r="AQ88" i="33"/>
  <c r="AQ67" i="33" s="1"/>
  <c r="AQ67" i="31"/>
  <c r="AU88" i="35"/>
  <c r="AU67" i="35" s="1"/>
  <c r="AU88" i="33"/>
  <c r="AU67" i="33" s="1"/>
  <c r="AU67" i="31"/>
  <c r="G89" i="35"/>
  <c r="G68" i="35" s="1"/>
  <c r="G89" i="33"/>
  <c r="G68" i="33" s="1"/>
  <c r="G68" i="31"/>
  <c r="K89" i="35"/>
  <c r="K68" i="35" s="1"/>
  <c r="K89" i="33"/>
  <c r="K68" i="33" s="1"/>
  <c r="K68" i="31"/>
  <c r="O89" i="35"/>
  <c r="O68" i="35" s="1"/>
  <c r="O89" i="33"/>
  <c r="O68" i="33" s="1"/>
  <c r="O68" i="31"/>
  <c r="S89" i="35"/>
  <c r="S68" i="35" s="1"/>
  <c r="S89" i="33"/>
  <c r="S68" i="33" s="1"/>
  <c r="S68" i="31"/>
  <c r="W89" i="35"/>
  <c r="W68" i="35" s="1"/>
  <c r="W89" i="33"/>
  <c r="W68" i="33" s="1"/>
  <c r="W68" i="31"/>
  <c r="AA89" i="35"/>
  <c r="AA68" i="35" s="1"/>
  <c r="AA89" i="33"/>
  <c r="AA68" i="33" s="1"/>
  <c r="AA68" i="31"/>
  <c r="AE89" i="35"/>
  <c r="AE68" i="35" s="1"/>
  <c r="AE89" i="33"/>
  <c r="AE68" i="33" s="1"/>
  <c r="AE68" i="31"/>
  <c r="AI89" i="35"/>
  <c r="AI68" i="35" s="1"/>
  <c r="AI89" i="33"/>
  <c r="AI68" i="33" s="1"/>
  <c r="AI68" i="31"/>
  <c r="AM89" i="35"/>
  <c r="AM68" i="35" s="1"/>
  <c r="AM89" i="33"/>
  <c r="AM68" i="33" s="1"/>
  <c r="AM68" i="31"/>
  <c r="AU89" i="35"/>
  <c r="AU68" i="35" s="1"/>
  <c r="AU89" i="33"/>
  <c r="AU68" i="33" s="1"/>
  <c r="AU68" i="31"/>
  <c r="K91" i="35"/>
  <c r="K70" i="35" s="1"/>
  <c r="K91" i="33"/>
  <c r="K70" i="33" s="1"/>
  <c r="K70" i="31"/>
  <c r="S91" i="35"/>
  <c r="S70" i="35" s="1"/>
  <c r="S91" i="33"/>
  <c r="S70" i="33" s="1"/>
  <c r="S70" i="31"/>
  <c r="AA91" i="35"/>
  <c r="AA70" i="35" s="1"/>
  <c r="AA91" i="33"/>
  <c r="AA70" i="33" s="1"/>
  <c r="AA70" i="31"/>
  <c r="AG91" i="35"/>
  <c r="AG70" i="35" s="1"/>
  <c r="AG91" i="33"/>
  <c r="AG70" i="33" s="1"/>
  <c r="AG70" i="31"/>
  <c r="AK91" i="35"/>
  <c r="AK70" i="35" s="1"/>
  <c r="AK91" i="33"/>
  <c r="AK70" i="33" s="1"/>
  <c r="AK70" i="31"/>
  <c r="AO91" i="35"/>
  <c r="AO70" i="35" s="1"/>
  <c r="AO91" i="33"/>
  <c r="AO70" i="33" s="1"/>
  <c r="AO70" i="31"/>
  <c r="AS91" i="35"/>
  <c r="AS70" i="35" s="1"/>
  <c r="AS91" i="33"/>
  <c r="AS70" i="33" s="1"/>
  <c r="AS70" i="31"/>
  <c r="AW91" i="35"/>
  <c r="AW70" i="35" s="1"/>
  <c r="AW91" i="33"/>
  <c r="AW70" i="33" s="1"/>
  <c r="AW70" i="31"/>
  <c r="I92" i="35"/>
  <c r="I71" i="35" s="1"/>
  <c r="I92" i="33"/>
  <c r="I71" i="33" s="1"/>
  <c r="I71" i="31"/>
  <c r="M92" i="35"/>
  <c r="M71" i="35" s="1"/>
  <c r="M92" i="33"/>
  <c r="M71" i="33" s="1"/>
  <c r="M71" i="31"/>
  <c r="Q92" i="35"/>
  <c r="Q71" i="35" s="1"/>
  <c r="Q92" i="33"/>
  <c r="Q71" i="33" s="1"/>
  <c r="Q71" i="31"/>
  <c r="U92" i="35"/>
  <c r="U71" i="35" s="1"/>
  <c r="U92" i="33"/>
  <c r="U71" i="33" s="1"/>
  <c r="U71" i="31"/>
  <c r="Y92" i="35"/>
  <c r="Y71" i="35" s="1"/>
  <c r="Y92" i="33"/>
  <c r="Y71" i="33" s="1"/>
  <c r="Y71" i="31"/>
  <c r="AC92" i="35"/>
  <c r="AC71" i="35" s="1"/>
  <c r="AC92" i="33"/>
  <c r="AC71" i="33" s="1"/>
  <c r="AC71" i="31"/>
  <c r="AG92" i="35"/>
  <c r="AG71" i="35" s="1"/>
  <c r="AG92" i="33"/>
  <c r="AG71" i="33" s="1"/>
  <c r="AG71" i="31"/>
  <c r="AK92" i="35"/>
  <c r="AK71" i="35" s="1"/>
  <c r="AK92" i="33"/>
  <c r="AK71" i="33" s="1"/>
  <c r="AK71" i="31"/>
  <c r="AO92" i="35"/>
  <c r="AO71" i="35" s="1"/>
  <c r="AO92" i="33"/>
  <c r="AO71" i="33" s="1"/>
  <c r="AO71" i="31"/>
  <c r="AS92" i="35"/>
  <c r="AS71" i="35" s="1"/>
  <c r="AS92" i="33"/>
  <c r="AS71" i="33" s="1"/>
  <c r="AS71" i="31"/>
  <c r="AW92" i="35"/>
  <c r="AW71" i="35" s="1"/>
  <c r="AW92" i="33"/>
  <c r="AW71" i="33" s="1"/>
  <c r="AW71" i="31"/>
  <c r="I93" i="35"/>
  <c r="I72" i="35" s="1"/>
  <c r="I93" i="33"/>
  <c r="I72" i="33" s="1"/>
  <c r="I72" i="31"/>
  <c r="M93" i="35"/>
  <c r="M72" i="35" s="1"/>
  <c r="M93" i="33"/>
  <c r="M72" i="33" s="1"/>
  <c r="M72" i="31"/>
  <c r="Q93" i="35"/>
  <c r="Q72" i="35" s="1"/>
  <c r="Q93" i="33"/>
  <c r="Q72" i="33" s="1"/>
  <c r="Q72" i="31"/>
  <c r="U93" i="35"/>
  <c r="U72" i="35" s="1"/>
  <c r="U93" i="33"/>
  <c r="U72" i="33" s="1"/>
  <c r="U72" i="31"/>
  <c r="Y93" i="35"/>
  <c r="Y72" i="35" s="1"/>
  <c r="Y93" i="33"/>
  <c r="Y72" i="33" s="1"/>
  <c r="Y72" i="31"/>
  <c r="AC93" i="35"/>
  <c r="AC72" i="35" s="1"/>
  <c r="AC93" i="33"/>
  <c r="AC72" i="33" s="1"/>
  <c r="AC72" i="31"/>
  <c r="AG93" i="35"/>
  <c r="AG72" i="35" s="1"/>
  <c r="AG93" i="33"/>
  <c r="AG72" i="33" s="1"/>
  <c r="AG72" i="31"/>
  <c r="AK93" i="35"/>
  <c r="AK72" i="35" s="1"/>
  <c r="AK93" i="33"/>
  <c r="AK72" i="33" s="1"/>
  <c r="AK72" i="31"/>
  <c r="AO93" i="35"/>
  <c r="AO72" i="35" s="1"/>
  <c r="AO93" i="33"/>
  <c r="AO72" i="33" s="1"/>
  <c r="AO72" i="31"/>
  <c r="AS93" i="35"/>
  <c r="AS72" i="35" s="1"/>
  <c r="AS93" i="33"/>
  <c r="AS72" i="33" s="1"/>
  <c r="AS72" i="31"/>
  <c r="AW93" i="35"/>
  <c r="AW72" i="35" s="1"/>
  <c r="AW93" i="33"/>
  <c r="AW72" i="33" s="1"/>
  <c r="AW72" i="31"/>
  <c r="E89" i="35"/>
  <c r="E68" i="35" s="1"/>
  <c r="E89" i="33"/>
  <c r="E68" i="33" s="1"/>
  <c r="E68" i="31"/>
  <c r="H19" i="35"/>
  <c r="H25" i="35" s="1"/>
  <c r="H26" i="35" s="1"/>
  <c r="H28" i="35" s="1"/>
  <c r="H19" i="33"/>
  <c r="H25" i="33" s="1"/>
  <c r="H26" i="33" s="1"/>
  <c r="H28" i="33" s="1"/>
  <c r="H25" i="31"/>
  <c r="H26" i="31" s="1"/>
  <c r="H28" i="31" s="1"/>
  <c r="L19" i="35"/>
  <c r="L25" i="35" s="1"/>
  <c r="L26" i="35" s="1"/>
  <c r="L28" i="35" s="1"/>
  <c r="L19" i="33"/>
  <c r="L25" i="33" s="1"/>
  <c r="L26" i="33" s="1"/>
  <c r="L28" i="33" s="1"/>
  <c r="L25" i="31"/>
  <c r="L26" i="31" s="1"/>
  <c r="L28" i="31" s="1"/>
  <c r="P19" i="35"/>
  <c r="P25" i="35" s="1"/>
  <c r="P26" i="35" s="1"/>
  <c r="P28" i="35" s="1"/>
  <c r="P19" i="33"/>
  <c r="P25" i="33" s="1"/>
  <c r="P26" i="33" s="1"/>
  <c r="P28" i="33" s="1"/>
  <c r="P25" i="31"/>
  <c r="P26" i="31" s="1"/>
  <c r="P28" i="31" s="1"/>
  <c r="T19" i="35"/>
  <c r="T25" i="35" s="1"/>
  <c r="T26" i="35" s="1"/>
  <c r="T28" i="35" s="1"/>
  <c r="T19" i="33"/>
  <c r="T25" i="33" s="1"/>
  <c r="T26" i="33" s="1"/>
  <c r="T28" i="33" s="1"/>
  <c r="T25" i="31"/>
  <c r="T26" i="31" s="1"/>
  <c r="T28" i="31" s="1"/>
  <c r="X19" i="35"/>
  <c r="X25" i="35" s="1"/>
  <c r="X26" i="35" s="1"/>
  <c r="X28" i="35" s="1"/>
  <c r="X19" i="33"/>
  <c r="X25" i="33" s="1"/>
  <c r="X26" i="33" s="1"/>
  <c r="X28" i="33" s="1"/>
  <c r="X25" i="31"/>
  <c r="X26" i="31" s="1"/>
  <c r="X28" i="31" s="1"/>
  <c r="AB19" i="35"/>
  <c r="AB25" i="35" s="1"/>
  <c r="AB26" i="35" s="1"/>
  <c r="AB28" i="35" s="1"/>
  <c r="AB19" i="33"/>
  <c r="AB25" i="33" s="1"/>
  <c r="AB26" i="33" s="1"/>
  <c r="AB28" i="33" s="1"/>
  <c r="AB25" i="31"/>
  <c r="AB26" i="31" s="1"/>
  <c r="AB28" i="31" s="1"/>
  <c r="AF19" i="35"/>
  <c r="AF25" i="35" s="1"/>
  <c r="AF26" i="35" s="1"/>
  <c r="AF28" i="35" s="1"/>
  <c r="AF19" i="33"/>
  <c r="AF25" i="33" s="1"/>
  <c r="AF26" i="33" s="1"/>
  <c r="AF28" i="33" s="1"/>
  <c r="AF25" i="31"/>
  <c r="AF26" i="31" s="1"/>
  <c r="AF28" i="31" s="1"/>
  <c r="AJ19" i="35"/>
  <c r="AJ25" i="35" s="1"/>
  <c r="AJ26" i="35" s="1"/>
  <c r="AJ28" i="35" s="1"/>
  <c r="AJ19" i="33"/>
  <c r="AJ25" i="33" s="1"/>
  <c r="AJ26" i="33" s="1"/>
  <c r="AJ28" i="33" s="1"/>
  <c r="AJ25" i="31"/>
  <c r="AJ26" i="31" s="1"/>
  <c r="AJ28" i="31" s="1"/>
  <c r="AN19" i="35"/>
  <c r="AN25" i="35" s="1"/>
  <c r="AN26" i="35" s="1"/>
  <c r="AN28" i="35" s="1"/>
  <c r="AN19" i="33"/>
  <c r="AN25" i="33" s="1"/>
  <c r="AN26" i="33" s="1"/>
  <c r="AN28" i="33" s="1"/>
  <c r="AN25" i="31"/>
  <c r="AN26" i="31" s="1"/>
  <c r="AN28" i="31" s="1"/>
  <c r="AR19" i="35"/>
  <c r="AR25" i="35" s="1"/>
  <c r="AR26" i="35" s="1"/>
  <c r="AR28" i="35" s="1"/>
  <c r="AR19" i="33"/>
  <c r="AR25" i="33" s="1"/>
  <c r="AR26" i="33" s="1"/>
  <c r="AR28" i="33" s="1"/>
  <c r="AR25" i="31"/>
  <c r="AR26" i="31" s="1"/>
  <c r="AR28" i="31" s="1"/>
  <c r="AV19" i="35"/>
  <c r="AV25" i="35" s="1"/>
  <c r="AV26" i="35" s="1"/>
  <c r="AV28" i="35" s="1"/>
  <c r="AV19" i="33"/>
  <c r="AV25" i="33" s="1"/>
  <c r="AV26" i="33" s="1"/>
  <c r="AV28" i="33" s="1"/>
  <c r="AV25" i="31"/>
  <c r="AV26" i="31" s="1"/>
  <c r="AV28" i="31" s="1"/>
  <c r="AO89" i="35"/>
  <c r="AO68" i="35" s="1"/>
  <c r="AO89" i="33"/>
  <c r="AO68" i="33" s="1"/>
  <c r="AO68" i="31"/>
  <c r="AW89" i="35"/>
  <c r="AW68" i="35" s="1"/>
  <c r="AW89" i="33"/>
  <c r="AW68" i="33" s="1"/>
  <c r="AW68" i="31"/>
  <c r="M91" i="35"/>
  <c r="M70" i="35" s="1"/>
  <c r="M91" i="33"/>
  <c r="M70" i="33" s="1"/>
  <c r="M70" i="31"/>
  <c r="U91" i="35"/>
  <c r="U70" i="35" s="1"/>
  <c r="U91" i="33"/>
  <c r="U70" i="33" s="1"/>
  <c r="U70" i="31"/>
  <c r="AC91" i="35"/>
  <c r="AC70" i="35" s="1"/>
  <c r="AC91" i="33"/>
  <c r="AC70" i="33" s="1"/>
  <c r="AC70" i="31"/>
  <c r="AH91" i="35"/>
  <c r="AH70" i="35" s="1"/>
  <c r="AH91" i="33"/>
  <c r="AH70" i="33" s="1"/>
  <c r="AH70" i="31"/>
  <c r="AL91" i="35"/>
  <c r="AL70" i="35" s="1"/>
  <c r="AL91" i="33"/>
  <c r="AL70" i="33" s="1"/>
  <c r="AL70" i="31"/>
  <c r="AP91" i="35"/>
  <c r="AP70" i="35" s="1"/>
  <c r="AP91" i="33"/>
  <c r="AP70" i="33" s="1"/>
  <c r="AP70" i="31"/>
  <c r="AT91" i="35"/>
  <c r="AT70" i="35" s="1"/>
  <c r="AT91" i="33"/>
  <c r="AT70" i="33" s="1"/>
  <c r="AT70" i="31"/>
  <c r="F92" i="35"/>
  <c r="F71" i="35" s="1"/>
  <c r="F92" i="33"/>
  <c r="F71" i="33" s="1"/>
  <c r="F71" i="31"/>
  <c r="J92" i="35"/>
  <c r="J71" i="35" s="1"/>
  <c r="J92" i="33"/>
  <c r="J71" i="33" s="1"/>
  <c r="J71" i="31"/>
  <c r="N92" i="35"/>
  <c r="N71" i="35" s="1"/>
  <c r="N92" i="33"/>
  <c r="N71" i="33" s="1"/>
  <c r="N71" i="31"/>
  <c r="R92" i="35"/>
  <c r="R71" i="35" s="1"/>
  <c r="R92" i="33"/>
  <c r="R71" i="33" s="1"/>
  <c r="R71" i="31"/>
  <c r="V92" i="35"/>
  <c r="V71" i="35" s="1"/>
  <c r="V92" i="33"/>
  <c r="V71" i="33" s="1"/>
  <c r="V71" i="31"/>
  <c r="Z92" i="35"/>
  <c r="Z71" i="35" s="1"/>
  <c r="Z92" i="33"/>
  <c r="Z71" i="33" s="1"/>
  <c r="Z71" i="31"/>
  <c r="AD92" i="35"/>
  <c r="AD71" i="35" s="1"/>
  <c r="AD92" i="33"/>
  <c r="AD71" i="33" s="1"/>
  <c r="AD71" i="31"/>
  <c r="AH92" i="35"/>
  <c r="AH71" i="35" s="1"/>
  <c r="AH92" i="33"/>
  <c r="AH71" i="33" s="1"/>
  <c r="AH71" i="31"/>
  <c r="AL92" i="35"/>
  <c r="AL71" i="35" s="1"/>
  <c r="AL92" i="33"/>
  <c r="AL71" i="33" s="1"/>
  <c r="AL71" i="31"/>
  <c r="AP92" i="35"/>
  <c r="AP71" i="35" s="1"/>
  <c r="AP92" i="33"/>
  <c r="AP71" i="33" s="1"/>
  <c r="AP71" i="31"/>
  <c r="AT92" i="35"/>
  <c r="AT71" i="35" s="1"/>
  <c r="AT92" i="33"/>
  <c r="AT71" i="33" s="1"/>
  <c r="AT71" i="31"/>
  <c r="F93" i="35"/>
  <c r="F72" i="35" s="1"/>
  <c r="F93" i="33"/>
  <c r="F72" i="33" s="1"/>
  <c r="F72" i="31"/>
  <c r="J93" i="35"/>
  <c r="J72" i="35" s="1"/>
  <c r="J93" i="33"/>
  <c r="J72" i="33" s="1"/>
  <c r="J72" i="31"/>
  <c r="N93" i="35"/>
  <c r="N72" i="35" s="1"/>
  <c r="N93" i="33"/>
  <c r="N72" i="33" s="1"/>
  <c r="N72" i="31"/>
  <c r="R93" i="35"/>
  <c r="R72" i="35" s="1"/>
  <c r="R93" i="33"/>
  <c r="R72" i="33" s="1"/>
  <c r="R72" i="31"/>
  <c r="V93" i="35"/>
  <c r="V72" i="35" s="1"/>
  <c r="V93" i="33"/>
  <c r="V72" i="33" s="1"/>
  <c r="V72" i="31"/>
  <c r="Z93" i="35"/>
  <c r="Z72" i="35" s="1"/>
  <c r="Z93" i="33"/>
  <c r="Z72" i="33" s="1"/>
  <c r="Z72" i="31"/>
  <c r="AD93" i="35"/>
  <c r="AD72" i="35" s="1"/>
  <c r="AD93" i="33"/>
  <c r="AD72" i="33" s="1"/>
  <c r="AD72" i="31"/>
  <c r="AH93" i="35"/>
  <c r="AH72" i="35" s="1"/>
  <c r="AH93" i="33"/>
  <c r="AH72" i="33" s="1"/>
  <c r="AH72" i="31"/>
  <c r="AL93" i="35"/>
  <c r="AL72" i="35" s="1"/>
  <c r="AL93" i="33"/>
  <c r="AL72" i="33" s="1"/>
  <c r="AL72" i="31"/>
  <c r="AP93" i="35"/>
  <c r="AP72" i="35" s="1"/>
  <c r="AP93" i="33"/>
  <c r="AP72" i="33" s="1"/>
  <c r="AP72" i="31"/>
  <c r="AT93" i="35"/>
  <c r="AT72" i="35" s="1"/>
  <c r="AT93" i="33"/>
  <c r="AT72" i="33" s="1"/>
  <c r="AT72" i="31"/>
  <c r="E93" i="35"/>
  <c r="E72" i="35" s="1"/>
  <c r="E93" i="33"/>
  <c r="E72" i="33" s="1"/>
  <c r="E72" i="31"/>
  <c r="E88" i="35"/>
  <c r="E67" i="35" s="1"/>
  <c r="E88" i="33"/>
  <c r="E67" i="33" s="1"/>
  <c r="E67" i="31"/>
  <c r="I19" i="33"/>
  <c r="I25" i="33" s="1"/>
  <c r="I26" i="33" s="1"/>
  <c r="I19" i="35"/>
  <c r="I25" i="35" s="1"/>
  <c r="I26" i="35" s="1"/>
  <c r="I28" i="35" s="1"/>
  <c r="I25" i="31"/>
  <c r="I26" i="31" s="1"/>
  <c r="I28" i="31" s="1"/>
  <c r="M19" i="33"/>
  <c r="M25" i="33" s="1"/>
  <c r="M26" i="33" s="1"/>
  <c r="M19" i="35"/>
  <c r="M25" i="35" s="1"/>
  <c r="M26" i="35" s="1"/>
  <c r="M28" i="35" s="1"/>
  <c r="M25" i="31"/>
  <c r="M26" i="31" s="1"/>
  <c r="M28" i="31" s="1"/>
  <c r="Q19" i="33"/>
  <c r="Q25" i="33" s="1"/>
  <c r="Q26" i="33" s="1"/>
  <c r="Q28" i="33" s="1"/>
  <c r="Q19" i="35"/>
  <c r="Q25" i="35" s="1"/>
  <c r="Q26" i="35" s="1"/>
  <c r="Q25" i="31"/>
  <c r="Q26" i="31" s="1"/>
  <c r="Q28" i="31" s="1"/>
  <c r="U19" i="33"/>
  <c r="U25" i="33" s="1"/>
  <c r="U26" i="33" s="1"/>
  <c r="U28" i="33" s="1"/>
  <c r="U19" i="35"/>
  <c r="U25" i="35" s="1"/>
  <c r="U26" i="35" s="1"/>
  <c r="U28" i="35" s="1"/>
  <c r="U25" i="31"/>
  <c r="U26" i="31" s="1"/>
  <c r="U28" i="31" s="1"/>
  <c r="Y19" i="33"/>
  <c r="Y25" i="33" s="1"/>
  <c r="Y26" i="33" s="1"/>
  <c r="Y28" i="33" s="1"/>
  <c r="Y19" i="35"/>
  <c r="Y25" i="35" s="1"/>
  <c r="Y26" i="35" s="1"/>
  <c r="Y25" i="31"/>
  <c r="Y26" i="31" s="1"/>
  <c r="Y28" i="31" s="1"/>
  <c r="AC19" i="33"/>
  <c r="AC25" i="33" s="1"/>
  <c r="AC26" i="33" s="1"/>
  <c r="AC28" i="33" s="1"/>
  <c r="AC19" i="35"/>
  <c r="AC25" i="35" s="1"/>
  <c r="AC26" i="35" s="1"/>
  <c r="AC25" i="31"/>
  <c r="AC26" i="31" s="1"/>
  <c r="AC28" i="31" s="1"/>
  <c r="AG19" i="33"/>
  <c r="AG25" i="33" s="1"/>
  <c r="AG26" i="33" s="1"/>
  <c r="AG19" i="35"/>
  <c r="AG25" i="35" s="1"/>
  <c r="AG26" i="35" s="1"/>
  <c r="AG28" i="35" s="1"/>
  <c r="AG25" i="31"/>
  <c r="AG26" i="31" s="1"/>
  <c r="AG28" i="31" s="1"/>
  <c r="AK19" i="33"/>
  <c r="AK25" i="33" s="1"/>
  <c r="AK26" i="33" s="1"/>
  <c r="AK19" i="35"/>
  <c r="AK25" i="35" s="1"/>
  <c r="AK26" i="35" s="1"/>
  <c r="AK28" i="35" s="1"/>
  <c r="AK25" i="31"/>
  <c r="AK26" i="31" s="1"/>
  <c r="AO19" i="33"/>
  <c r="AO25" i="33" s="1"/>
  <c r="AO26" i="33" s="1"/>
  <c r="AO19" i="35"/>
  <c r="AO25" i="35" s="1"/>
  <c r="AO26" i="35" s="1"/>
  <c r="AO28" i="35" s="1"/>
  <c r="AO25" i="31"/>
  <c r="AO26" i="31" s="1"/>
  <c r="AS19" i="33"/>
  <c r="AS25" i="33" s="1"/>
  <c r="AS26" i="33" s="1"/>
  <c r="AS19" i="35"/>
  <c r="AS25" i="35" s="1"/>
  <c r="AS26" i="35" s="1"/>
  <c r="AS28" i="35" s="1"/>
  <c r="AS25" i="31"/>
  <c r="AS26" i="31" s="1"/>
  <c r="AW19" i="33"/>
  <c r="AW25" i="33" s="1"/>
  <c r="AW26" i="33" s="1"/>
  <c r="AW19" i="35"/>
  <c r="AW25" i="35" s="1"/>
  <c r="AW26" i="35" s="1"/>
  <c r="AW28" i="35" s="1"/>
  <c r="AW25" i="31"/>
  <c r="AW26" i="31" s="1"/>
  <c r="AI19" i="33"/>
  <c r="AI25" i="33" s="1"/>
  <c r="AI26" i="33" s="1"/>
  <c r="AI28" i="33" s="1"/>
  <c r="AI19" i="35"/>
  <c r="AI25" i="35" s="1"/>
  <c r="AI26" i="35" s="1"/>
  <c r="AI25" i="31"/>
  <c r="AI26" i="31" s="1"/>
  <c r="AI28" i="31" s="1"/>
  <c r="AQ19" i="33"/>
  <c r="AQ25" i="33" s="1"/>
  <c r="AQ26" i="33" s="1"/>
  <c r="AQ28" i="33" s="1"/>
  <c r="AQ19" i="35"/>
  <c r="AQ25" i="35" s="1"/>
  <c r="AQ26" i="35" s="1"/>
  <c r="AQ25" i="31"/>
  <c r="AQ26" i="31" s="1"/>
  <c r="AQ28" i="31" s="1"/>
  <c r="AQ76" i="33" l="1"/>
  <c r="AQ76" i="35"/>
  <c r="AQ76" i="31"/>
  <c r="AM76" i="31"/>
  <c r="AM76" i="35"/>
  <c r="AI76" i="33"/>
  <c r="AE76" i="31"/>
  <c r="AE76" i="35"/>
  <c r="W76" i="31"/>
  <c r="W76" i="35"/>
  <c r="S76" i="33"/>
  <c r="O76" i="31"/>
  <c r="O76" i="35"/>
  <c r="G76" i="31"/>
  <c r="G76" i="35"/>
  <c r="AV76" i="31"/>
  <c r="AV76" i="35"/>
  <c r="AR76" i="33"/>
  <c r="AN76" i="31"/>
  <c r="AN76" i="35"/>
  <c r="AJ76" i="33"/>
  <c r="AF76" i="31"/>
  <c r="AF76" i="35"/>
  <c r="E76" i="33"/>
  <c r="AQ29" i="31"/>
  <c r="AI28" i="35"/>
  <c r="AI29" i="35" s="1"/>
  <c r="AW28" i="33"/>
  <c r="AW29" i="33" s="1"/>
  <c r="AO28" i="31"/>
  <c r="AO29" i="31" s="1"/>
  <c r="AK29" i="35"/>
  <c r="AG28" i="33"/>
  <c r="AG29" i="33" s="1"/>
  <c r="Y29" i="31"/>
  <c r="BB50" i="31"/>
  <c r="AX50" i="31"/>
  <c r="AT50" i="31"/>
  <c r="AP50" i="31"/>
  <c r="AL50" i="31"/>
  <c r="AH50" i="31"/>
  <c r="AD50" i="31"/>
  <c r="Z50" i="31"/>
  <c r="BA50" i="31"/>
  <c r="AW50" i="31"/>
  <c r="AS50" i="31"/>
  <c r="AO50" i="31"/>
  <c r="AK50" i="31"/>
  <c r="AG50" i="31"/>
  <c r="AC50" i="31"/>
  <c r="BD50" i="31"/>
  <c r="AZ50" i="31"/>
  <c r="AV50" i="31"/>
  <c r="AR50" i="31"/>
  <c r="AN50" i="31"/>
  <c r="AJ50" i="31"/>
  <c r="AF50" i="31"/>
  <c r="AB50" i="31"/>
  <c r="BC50" i="31"/>
  <c r="AY50" i="31"/>
  <c r="AU50" i="31"/>
  <c r="AQ50" i="31"/>
  <c r="AM50" i="31"/>
  <c r="AI50" i="31"/>
  <c r="AE50" i="31"/>
  <c r="AA50" i="31"/>
  <c r="U29" i="35"/>
  <c r="BC46" i="35"/>
  <c r="AY46" i="35"/>
  <c r="AU46" i="35"/>
  <c r="AQ46" i="35"/>
  <c r="AM46" i="35"/>
  <c r="AI46" i="35"/>
  <c r="AE46" i="35"/>
  <c r="AA46" i="35"/>
  <c r="W46" i="35"/>
  <c r="BB46" i="35"/>
  <c r="AX46" i="35"/>
  <c r="AT46" i="35"/>
  <c r="AP46" i="35"/>
  <c r="AL46" i="35"/>
  <c r="AH46" i="35"/>
  <c r="AD46" i="35"/>
  <c r="Z46" i="35"/>
  <c r="V46" i="35"/>
  <c r="BA46" i="35"/>
  <c r="AW46" i="35"/>
  <c r="AS46" i="35"/>
  <c r="AO46" i="35"/>
  <c r="AK46" i="35"/>
  <c r="AG46" i="35"/>
  <c r="AC46" i="35"/>
  <c r="Y46" i="35"/>
  <c r="BD46" i="35"/>
  <c r="AZ46" i="35"/>
  <c r="AV46" i="35"/>
  <c r="AR46" i="35"/>
  <c r="AN46" i="35"/>
  <c r="AJ46" i="35"/>
  <c r="AF46" i="35"/>
  <c r="AB46" i="35"/>
  <c r="X46" i="35"/>
  <c r="Q29" i="33"/>
  <c r="BB42" i="33"/>
  <c r="AX42" i="33"/>
  <c r="AT42" i="33"/>
  <c r="AP42" i="33"/>
  <c r="AL42" i="33"/>
  <c r="BA42" i="33"/>
  <c r="AW42" i="33"/>
  <c r="AS42" i="33"/>
  <c r="AO42" i="33"/>
  <c r="AK42" i="33"/>
  <c r="AG42" i="33"/>
  <c r="AC42" i="33"/>
  <c r="AD42" i="33"/>
  <c r="Y42" i="33"/>
  <c r="U42" i="33"/>
  <c r="AJ42" i="33"/>
  <c r="AB42" i="33"/>
  <c r="X42" i="33"/>
  <c r="T42" i="33"/>
  <c r="BD42" i="33"/>
  <c r="AZ42" i="33"/>
  <c r="AV42" i="33"/>
  <c r="AR42" i="33"/>
  <c r="AN42" i="33"/>
  <c r="BC42" i="33"/>
  <c r="AY42" i="33"/>
  <c r="AU42" i="33"/>
  <c r="AQ42" i="33"/>
  <c r="AM42" i="33"/>
  <c r="AI42" i="33"/>
  <c r="AE42" i="33"/>
  <c r="AH42" i="33"/>
  <c r="AA42" i="33"/>
  <c r="W42" i="33"/>
  <c r="S42" i="33"/>
  <c r="AF42" i="33"/>
  <c r="Z42" i="33"/>
  <c r="V42" i="33"/>
  <c r="R42" i="33"/>
  <c r="AQ28" i="35"/>
  <c r="AQ29" i="35" s="1"/>
  <c r="AI29" i="31"/>
  <c r="AI29" i="33"/>
  <c r="AW29" i="35"/>
  <c r="AS28" i="31"/>
  <c r="AS29" i="31" s="1"/>
  <c r="AS28" i="33"/>
  <c r="AS29" i="33" s="1"/>
  <c r="AO29" i="35"/>
  <c r="AK28" i="31"/>
  <c r="AK29" i="31" s="1"/>
  <c r="AK28" i="33"/>
  <c r="AK29" i="33" s="1"/>
  <c r="AG29" i="35"/>
  <c r="BD58" i="35"/>
  <c r="AZ58" i="35"/>
  <c r="AV58" i="35"/>
  <c r="AR58" i="35"/>
  <c r="AN58" i="35"/>
  <c r="AJ58" i="35"/>
  <c r="BC58" i="35"/>
  <c r="AY58" i="35"/>
  <c r="AU58" i="35"/>
  <c r="AQ58" i="35"/>
  <c r="AM58" i="35"/>
  <c r="AI58" i="35"/>
  <c r="BB58" i="35"/>
  <c r="AX58" i="35"/>
  <c r="AT58" i="35"/>
  <c r="AP58" i="35"/>
  <c r="AL58" i="35"/>
  <c r="AH58" i="35"/>
  <c r="BA58" i="35"/>
  <c r="AW58" i="35"/>
  <c r="AS58" i="35"/>
  <c r="AO58" i="35"/>
  <c r="AK58" i="35"/>
  <c r="AC29" i="31"/>
  <c r="BB54" i="31"/>
  <c r="AX54" i="31"/>
  <c r="AT54" i="31"/>
  <c r="AP54" i="31"/>
  <c r="AL54" i="31"/>
  <c r="AH54" i="31"/>
  <c r="AD54" i="31"/>
  <c r="BA54" i="31"/>
  <c r="AW54" i="31"/>
  <c r="AS54" i="31"/>
  <c r="AO54" i="31"/>
  <c r="AK54" i="31"/>
  <c r="AG54" i="31"/>
  <c r="BD54" i="31"/>
  <c r="AZ54" i="31"/>
  <c r="AV54" i="31"/>
  <c r="AR54" i="31"/>
  <c r="AN54" i="31"/>
  <c r="AJ54" i="31"/>
  <c r="AF54" i="31"/>
  <c r="BC54" i="31"/>
  <c r="AY54" i="31"/>
  <c r="AU54" i="31"/>
  <c r="AQ54" i="31"/>
  <c r="AM54" i="31"/>
  <c r="AI54" i="31"/>
  <c r="AE54" i="31"/>
  <c r="AC29" i="33"/>
  <c r="BC54" i="33"/>
  <c r="AY54" i="33"/>
  <c r="AU54" i="33"/>
  <c r="AQ54" i="33"/>
  <c r="AM54" i="33"/>
  <c r="AI54" i="33"/>
  <c r="AE54" i="33"/>
  <c r="BB54" i="33"/>
  <c r="AX54" i="33"/>
  <c r="AT54" i="33"/>
  <c r="AP54" i="33"/>
  <c r="AL54" i="33"/>
  <c r="AH54" i="33"/>
  <c r="AD54" i="33"/>
  <c r="BA54" i="33"/>
  <c r="AW54" i="33"/>
  <c r="AS54" i="33"/>
  <c r="AO54" i="33"/>
  <c r="AK54" i="33"/>
  <c r="AG54" i="33"/>
  <c r="BD54" i="33"/>
  <c r="AZ54" i="33"/>
  <c r="AV54" i="33"/>
  <c r="AR54" i="33"/>
  <c r="AN54" i="33"/>
  <c r="AJ54" i="33"/>
  <c r="AF54" i="33"/>
  <c r="Y28" i="35"/>
  <c r="Y29" i="35" s="1"/>
  <c r="U29" i="31"/>
  <c r="BB46" i="31"/>
  <c r="AX46" i="31"/>
  <c r="AT46" i="31"/>
  <c r="AP46" i="31"/>
  <c r="AL46" i="31"/>
  <c r="AH46" i="31"/>
  <c r="AD46" i="31"/>
  <c r="Z46" i="31"/>
  <c r="V46" i="31"/>
  <c r="BA46" i="31"/>
  <c r="AW46" i="31"/>
  <c r="AS46" i="31"/>
  <c r="AO46" i="31"/>
  <c r="AK46" i="31"/>
  <c r="AG46" i="31"/>
  <c r="AC46" i="31"/>
  <c r="Y46" i="31"/>
  <c r="BD46" i="31"/>
  <c r="AZ46" i="31"/>
  <c r="AV46" i="31"/>
  <c r="AR46" i="31"/>
  <c r="AN46" i="31"/>
  <c r="AJ46" i="31"/>
  <c r="AF46" i="31"/>
  <c r="AB46" i="31"/>
  <c r="X46" i="31"/>
  <c r="BC46" i="31"/>
  <c r="AY46" i="31"/>
  <c r="AU46" i="31"/>
  <c r="AQ46" i="31"/>
  <c r="AM46" i="31"/>
  <c r="AI46" i="31"/>
  <c r="AE46" i="31"/>
  <c r="AA46" i="31"/>
  <c r="W46" i="31"/>
  <c r="U29" i="33"/>
  <c r="BD46" i="33"/>
  <c r="AZ46" i="33"/>
  <c r="AV46" i="33"/>
  <c r="AR46" i="33"/>
  <c r="AN46" i="33"/>
  <c r="AJ46" i="33"/>
  <c r="AF46" i="33"/>
  <c r="AB46" i="33"/>
  <c r="X46" i="33"/>
  <c r="BC46" i="33"/>
  <c r="AY46" i="33"/>
  <c r="AU46" i="33"/>
  <c r="AQ46" i="33"/>
  <c r="AM46" i="33"/>
  <c r="AI46" i="33"/>
  <c r="AE46" i="33"/>
  <c r="AA46" i="33"/>
  <c r="W46" i="33"/>
  <c r="BB46" i="33"/>
  <c r="AX46" i="33"/>
  <c r="AT46" i="33"/>
  <c r="AP46" i="33"/>
  <c r="AL46" i="33"/>
  <c r="AH46" i="33"/>
  <c r="AD46" i="33"/>
  <c r="Z46" i="33"/>
  <c r="V46" i="33"/>
  <c r="BA46" i="33"/>
  <c r="AW46" i="33"/>
  <c r="AS46" i="33"/>
  <c r="AO46" i="33"/>
  <c r="AK46" i="33"/>
  <c r="AG46" i="33"/>
  <c r="AC46" i="33"/>
  <c r="Y46" i="33"/>
  <c r="Q28" i="35"/>
  <c r="Q29" i="35" s="1"/>
  <c r="M29" i="31"/>
  <c r="BA38" i="31"/>
  <c r="AW38" i="31"/>
  <c r="AS38" i="31"/>
  <c r="AO38" i="31"/>
  <c r="AK38" i="31"/>
  <c r="AG38" i="31"/>
  <c r="AC38" i="31"/>
  <c r="Y38" i="31"/>
  <c r="U38" i="31"/>
  <c r="Q38" i="31"/>
  <c r="BD38" i="31"/>
  <c r="AZ38" i="31"/>
  <c r="AV38" i="31"/>
  <c r="AR38" i="31"/>
  <c r="AN38" i="31"/>
  <c r="AJ38" i="31"/>
  <c r="AF38" i="31"/>
  <c r="AB38" i="31"/>
  <c r="X38" i="31"/>
  <c r="T38" i="31"/>
  <c r="P38" i="31"/>
  <c r="BC38" i="31"/>
  <c r="AY38" i="31"/>
  <c r="AU38" i="31"/>
  <c r="AQ38" i="31"/>
  <c r="AM38" i="31"/>
  <c r="AI38" i="31"/>
  <c r="AE38" i="31"/>
  <c r="AA38" i="31"/>
  <c r="W38" i="31"/>
  <c r="S38" i="31"/>
  <c r="O38" i="31"/>
  <c r="BB38" i="31"/>
  <c r="AX38" i="31"/>
  <c r="AT38" i="31"/>
  <c r="AP38" i="31"/>
  <c r="AL38" i="31"/>
  <c r="AH38" i="31"/>
  <c r="AD38" i="31"/>
  <c r="Z38" i="31"/>
  <c r="V38" i="31"/>
  <c r="R38" i="31"/>
  <c r="N38" i="31"/>
  <c r="M28" i="33"/>
  <c r="M29" i="33" s="1"/>
  <c r="I29" i="35"/>
  <c r="AZ34" i="35"/>
  <c r="AV34" i="35"/>
  <c r="AR34" i="35"/>
  <c r="AN34" i="35"/>
  <c r="AJ34" i="35"/>
  <c r="AF34" i="35"/>
  <c r="AB34" i="35"/>
  <c r="X34" i="35"/>
  <c r="T34" i="35"/>
  <c r="P34" i="35"/>
  <c r="L34" i="35"/>
  <c r="BA34" i="35"/>
  <c r="AW34" i="35"/>
  <c r="AS34" i="35"/>
  <c r="AO34" i="35"/>
  <c r="AK34" i="35"/>
  <c r="AG34" i="35"/>
  <c r="AC34" i="35"/>
  <c r="Y34" i="35"/>
  <c r="U34" i="35"/>
  <c r="Q34" i="35"/>
  <c r="M34" i="35"/>
  <c r="BB34" i="35"/>
  <c r="AX34" i="35"/>
  <c r="AT34" i="35"/>
  <c r="AP34" i="35"/>
  <c r="AL34" i="35"/>
  <c r="AH34" i="35"/>
  <c r="AD34" i="35"/>
  <c r="Z34" i="35"/>
  <c r="V34" i="35"/>
  <c r="R34" i="35"/>
  <c r="N34" i="35"/>
  <c r="J34" i="35"/>
  <c r="AY34" i="35"/>
  <c r="AU34" i="35"/>
  <c r="AQ34" i="35"/>
  <c r="AM34" i="35"/>
  <c r="AI34" i="35"/>
  <c r="AE34" i="35"/>
  <c r="AA34" i="35"/>
  <c r="W34" i="35"/>
  <c r="S34" i="35"/>
  <c r="O34" i="35"/>
  <c r="K34" i="35"/>
  <c r="E76" i="31"/>
  <c r="E76" i="35"/>
  <c r="AV29" i="33"/>
  <c r="AR29" i="31"/>
  <c r="AR29" i="35"/>
  <c r="AN29" i="33"/>
  <c r="AJ29" i="31"/>
  <c r="AJ29" i="35"/>
  <c r="AF29" i="33"/>
  <c r="BB57" i="33"/>
  <c r="AX57" i="33"/>
  <c r="AT57" i="33"/>
  <c r="AP57" i="33"/>
  <c r="AL57" i="33"/>
  <c r="AH57" i="33"/>
  <c r="BA57" i="33"/>
  <c r="AW57" i="33"/>
  <c r="AS57" i="33"/>
  <c r="AO57" i="33"/>
  <c r="AK57" i="33"/>
  <c r="AG57" i="33"/>
  <c r="BD57" i="33"/>
  <c r="AZ57" i="33"/>
  <c r="AV57" i="33"/>
  <c r="AR57" i="33"/>
  <c r="AN57" i="33"/>
  <c r="AJ57" i="33"/>
  <c r="BC57" i="33"/>
  <c r="AY57" i="33"/>
  <c r="AU57" i="33"/>
  <c r="AQ57" i="33"/>
  <c r="AM57" i="33"/>
  <c r="AI57" i="33"/>
  <c r="AB29" i="31"/>
  <c r="BA53" i="31"/>
  <c r="AW53" i="31"/>
  <c r="AS53" i="31"/>
  <c r="AO53" i="31"/>
  <c r="AK53" i="31"/>
  <c r="AG53" i="31"/>
  <c r="AC53" i="31"/>
  <c r="BB53" i="31"/>
  <c r="AX53" i="31"/>
  <c r="AT53" i="31"/>
  <c r="AP53" i="31"/>
  <c r="AL53" i="31"/>
  <c r="AH53" i="31"/>
  <c r="AD53" i="31"/>
  <c r="BC53" i="31"/>
  <c r="AY53" i="31"/>
  <c r="AU53" i="31"/>
  <c r="AQ53" i="31"/>
  <c r="AM53" i="31"/>
  <c r="AI53" i="31"/>
  <c r="AE53" i="31"/>
  <c r="BD53" i="31"/>
  <c r="AZ53" i="31"/>
  <c r="AV53" i="31"/>
  <c r="AR53" i="31"/>
  <c r="AN53" i="31"/>
  <c r="AJ53" i="31"/>
  <c r="AF53" i="31"/>
  <c r="AB29" i="35"/>
  <c r="BC53" i="35"/>
  <c r="AU53" i="35"/>
  <c r="AM53" i="35"/>
  <c r="AE53" i="35"/>
  <c r="AZ53" i="35"/>
  <c r="AR53" i="35"/>
  <c r="AJ53" i="35"/>
  <c r="BA53" i="35"/>
  <c r="AS53" i="35"/>
  <c r="AK53" i="35"/>
  <c r="AC53" i="35"/>
  <c r="AX53" i="35"/>
  <c r="AP53" i="35"/>
  <c r="AH53" i="35"/>
  <c r="AY53" i="35"/>
  <c r="AQ53" i="35"/>
  <c r="AI53" i="35"/>
  <c r="BD53" i="35"/>
  <c r="AV53" i="35"/>
  <c r="AN53" i="35"/>
  <c r="AF53" i="35"/>
  <c r="AW53" i="35"/>
  <c r="AO53" i="35"/>
  <c r="AG53" i="35"/>
  <c r="BB53" i="35"/>
  <c r="AT53" i="35"/>
  <c r="AL53" i="35"/>
  <c r="AD53" i="35"/>
  <c r="X29" i="33"/>
  <c r="BA49" i="33"/>
  <c r="AW49" i="33"/>
  <c r="AS49" i="33"/>
  <c r="AO49" i="33"/>
  <c r="AK49" i="33"/>
  <c r="AG49" i="33"/>
  <c r="AC49" i="33"/>
  <c r="Y49" i="33"/>
  <c r="BB49" i="33"/>
  <c r="AX49" i="33"/>
  <c r="AT49" i="33"/>
  <c r="AP49" i="33"/>
  <c r="AL49" i="33"/>
  <c r="AH49" i="33"/>
  <c r="AD49" i="33"/>
  <c r="Z49" i="33"/>
  <c r="BC49" i="33"/>
  <c r="AY49" i="33"/>
  <c r="AU49" i="33"/>
  <c r="AQ49" i="33"/>
  <c r="AM49" i="33"/>
  <c r="AI49" i="33"/>
  <c r="AE49" i="33"/>
  <c r="AA49" i="33"/>
  <c r="BD49" i="33"/>
  <c r="AZ49" i="33"/>
  <c r="AV49" i="33"/>
  <c r="AR49" i="33"/>
  <c r="AN49" i="33"/>
  <c r="AJ49" i="33"/>
  <c r="AF49" i="33"/>
  <c r="AB49" i="33"/>
  <c r="T29" i="31"/>
  <c r="BC45" i="31"/>
  <c r="AY45" i="31"/>
  <c r="AU45" i="31"/>
  <c r="AQ45" i="31"/>
  <c r="AM45" i="31"/>
  <c r="AI45" i="31"/>
  <c r="AE45" i="31"/>
  <c r="AA45" i="31"/>
  <c r="W45" i="31"/>
  <c r="BD45" i="31"/>
  <c r="AZ45" i="31"/>
  <c r="AV45" i="31"/>
  <c r="AR45" i="31"/>
  <c r="AN45" i="31"/>
  <c r="AJ45" i="31"/>
  <c r="AF45" i="31"/>
  <c r="AB45" i="31"/>
  <c r="X45" i="31"/>
  <c r="BA45" i="31"/>
  <c r="AW45" i="31"/>
  <c r="AS45" i="31"/>
  <c r="AO45" i="31"/>
  <c r="AK45" i="31"/>
  <c r="AG45" i="31"/>
  <c r="AC45" i="31"/>
  <c r="Y45" i="31"/>
  <c r="U45" i="31"/>
  <c r="BB45" i="31"/>
  <c r="AX45" i="31"/>
  <c r="AT45" i="31"/>
  <c r="AP45" i="31"/>
  <c r="AL45" i="31"/>
  <c r="AH45" i="31"/>
  <c r="AD45" i="31"/>
  <c r="Z45" i="31"/>
  <c r="V45" i="31"/>
  <c r="T29" i="35"/>
  <c r="BD45" i="35"/>
  <c r="AV45" i="35"/>
  <c r="AN45" i="35"/>
  <c r="AF45" i="35"/>
  <c r="X45" i="35"/>
  <c r="AY45" i="35"/>
  <c r="AQ45" i="35"/>
  <c r="AI45" i="35"/>
  <c r="AA45" i="35"/>
  <c r="BB45" i="35"/>
  <c r="AL45" i="35"/>
  <c r="V45" i="35"/>
  <c r="AO45" i="35"/>
  <c r="Y45" i="35"/>
  <c r="AP45" i="35"/>
  <c r="Z45" i="35"/>
  <c r="AS45" i="35"/>
  <c r="AC45" i="35"/>
  <c r="AZ45" i="35"/>
  <c r="AR45" i="35"/>
  <c r="AJ45" i="35"/>
  <c r="AB45" i="35"/>
  <c r="BC45" i="35"/>
  <c r="AU45" i="35"/>
  <c r="AM45" i="35"/>
  <c r="AE45" i="35"/>
  <c r="W45" i="35"/>
  <c r="AT45" i="35"/>
  <c r="AD45" i="35"/>
  <c r="AW45" i="35"/>
  <c r="AG45" i="35"/>
  <c r="AX45" i="35"/>
  <c r="AH45" i="35"/>
  <c r="BA45" i="35"/>
  <c r="AK45" i="35"/>
  <c r="U45" i="35"/>
  <c r="P29" i="33"/>
  <c r="BB41" i="33"/>
  <c r="AX41" i="33"/>
  <c r="AT41" i="33"/>
  <c r="AP41" i="33"/>
  <c r="AL41" i="33"/>
  <c r="AH41" i="33"/>
  <c r="AD41" i="33"/>
  <c r="Z41" i="33"/>
  <c r="V41" i="33"/>
  <c r="R41" i="33"/>
  <c r="BA41" i="33"/>
  <c r="AW41" i="33"/>
  <c r="AS41" i="33"/>
  <c r="AO41" i="33"/>
  <c r="AK41" i="33"/>
  <c r="AG41" i="33"/>
  <c r="AC41" i="33"/>
  <c r="Y41" i="33"/>
  <c r="U41" i="33"/>
  <c r="Q41" i="33"/>
  <c r="BD41" i="33"/>
  <c r="AZ41" i="33"/>
  <c r="AV41" i="33"/>
  <c r="AR41" i="33"/>
  <c r="AN41" i="33"/>
  <c r="AJ41" i="33"/>
  <c r="AF41" i="33"/>
  <c r="AB41" i="33"/>
  <c r="X41" i="33"/>
  <c r="T41" i="33"/>
  <c r="BC41" i="33"/>
  <c r="AY41" i="33"/>
  <c r="AU41" i="33"/>
  <c r="AQ41" i="33"/>
  <c r="AM41" i="33"/>
  <c r="AI41" i="33"/>
  <c r="AE41" i="33"/>
  <c r="AA41" i="33"/>
  <c r="W41" i="33"/>
  <c r="S41" i="33"/>
  <c r="L29" i="31"/>
  <c r="BD37" i="31"/>
  <c r="AZ37" i="31"/>
  <c r="AV37" i="31"/>
  <c r="AR37" i="31"/>
  <c r="AN37" i="31"/>
  <c r="AJ37" i="31"/>
  <c r="AF37" i="31"/>
  <c r="AB37" i="31"/>
  <c r="X37" i="31"/>
  <c r="T37" i="31"/>
  <c r="P37" i="31"/>
  <c r="BC37" i="31"/>
  <c r="AY37" i="31"/>
  <c r="AU37" i="31"/>
  <c r="AQ37" i="31"/>
  <c r="AM37" i="31"/>
  <c r="AI37" i="31"/>
  <c r="AE37" i="31"/>
  <c r="AA37" i="31"/>
  <c r="W37" i="31"/>
  <c r="S37" i="31"/>
  <c r="O37" i="31"/>
  <c r="BB37" i="31"/>
  <c r="AX37" i="31"/>
  <c r="AT37" i="31"/>
  <c r="AP37" i="31"/>
  <c r="AL37" i="31"/>
  <c r="AH37" i="31"/>
  <c r="AD37" i="31"/>
  <c r="Z37" i="31"/>
  <c r="V37" i="31"/>
  <c r="R37" i="31"/>
  <c r="N37" i="31"/>
  <c r="BA37" i="31"/>
  <c r="AW37" i="31"/>
  <c r="AS37" i="31"/>
  <c r="AO37" i="31"/>
  <c r="AK37" i="31"/>
  <c r="AG37" i="31"/>
  <c r="AC37" i="31"/>
  <c r="Y37" i="31"/>
  <c r="U37" i="31"/>
  <c r="Q37" i="31"/>
  <c r="M37" i="31"/>
  <c r="L29" i="35"/>
  <c r="BB37" i="35"/>
  <c r="AT37" i="35"/>
  <c r="AL37" i="35"/>
  <c r="AD37" i="35"/>
  <c r="V37" i="35"/>
  <c r="N37" i="35"/>
  <c r="AW37" i="35"/>
  <c r="AO37" i="35"/>
  <c r="AG37" i="35"/>
  <c r="Y37" i="35"/>
  <c r="Q37" i="35"/>
  <c r="BD37" i="35"/>
  <c r="AV37" i="35"/>
  <c r="AN37" i="35"/>
  <c r="AF37" i="35"/>
  <c r="X37" i="35"/>
  <c r="P37" i="35"/>
  <c r="AY37" i="35"/>
  <c r="AQ37" i="35"/>
  <c r="AI37" i="35"/>
  <c r="AA37" i="35"/>
  <c r="S37" i="35"/>
  <c r="AX37" i="35"/>
  <c r="AP37" i="35"/>
  <c r="AH37" i="35"/>
  <c r="Z37" i="35"/>
  <c r="R37" i="35"/>
  <c r="BA37" i="35"/>
  <c r="AS37" i="35"/>
  <c r="AK37" i="35"/>
  <c r="AC37" i="35"/>
  <c r="U37" i="35"/>
  <c r="M37" i="35"/>
  <c r="AZ37" i="35"/>
  <c r="AR37" i="35"/>
  <c r="AJ37" i="35"/>
  <c r="AB37" i="35"/>
  <c r="T37" i="35"/>
  <c r="BC37" i="35"/>
  <c r="AU37" i="35"/>
  <c r="AM37" i="35"/>
  <c r="AE37" i="35"/>
  <c r="W37" i="35"/>
  <c r="O37" i="35"/>
  <c r="H29" i="33"/>
  <c r="AZ33" i="33"/>
  <c r="AV33" i="33"/>
  <c r="AR33" i="33"/>
  <c r="AN33" i="33"/>
  <c r="AJ33" i="33"/>
  <c r="AF33" i="33"/>
  <c r="AB33" i="33"/>
  <c r="X33" i="33"/>
  <c r="T33" i="33"/>
  <c r="P33" i="33"/>
  <c r="L33" i="33"/>
  <c r="BA33" i="33"/>
  <c r="AW33" i="33"/>
  <c r="AS33" i="33"/>
  <c r="AO33" i="33"/>
  <c r="AK33" i="33"/>
  <c r="AG33" i="33"/>
  <c r="AC33" i="33"/>
  <c r="Y33" i="33"/>
  <c r="AX33" i="33"/>
  <c r="AT33" i="33"/>
  <c r="AP33" i="33"/>
  <c r="AL33" i="33"/>
  <c r="AH33" i="33"/>
  <c r="AD33" i="33"/>
  <c r="Z33" i="33"/>
  <c r="V33" i="33"/>
  <c r="R33" i="33"/>
  <c r="N33" i="33"/>
  <c r="J33" i="33"/>
  <c r="AY33" i="33"/>
  <c r="AU33" i="33"/>
  <c r="AQ33" i="33"/>
  <c r="AM33" i="33"/>
  <c r="AI33" i="33"/>
  <c r="AE33" i="33"/>
  <c r="AA33" i="33"/>
  <c r="W33" i="33"/>
  <c r="U33" i="33"/>
  <c r="Q33" i="33"/>
  <c r="M33" i="33"/>
  <c r="I33" i="33"/>
  <c r="S33" i="33"/>
  <c r="O33" i="33"/>
  <c r="K33" i="33"/>
  <c r="AU76" i="33"/>
  <c r="AM76" i="33"/>
  <c r="AI76" i="31"/>
  <c r="AI76" i="35"/>
  <c r="AE76" i="33"/>
  <c r="AA76" i="31"/>
  <c r="AA76" i="35"/>
  <c r="W76" i="33"/>
  <c r="S76" i="31"/>
  <c r="S76" i="35"/>
  <c r="O76" i="33"/>
  <c r="K76" i="31"/>
  <c r="K76" i="35"/>
  <c r="G76" i="33"/>
  <c r="AV76" i="33"/>
  <c r="AR76" i="31"/>
  <c r="AR76" i="35"/>
  <c r="AN76" i="33"/>
  <c r="AJ76" i="31"/>
  <c r="AJ76" i="35"/>
  <c r="AF76" i="33"/>
  <c r="AB76" i="31"/>
  <c r="AB76" i="35"/>
  <c r="X76" i="33"/>
  <c r="T76" i="31"/>
  <c r="T76" i="35"/>
  <c r="P76" i="33"/>
  <c r="L76" i="31"/>
  <c r="L76" i="35"/>
  <c r="H76" i="33"/>
  <c r="AU29" i="31"/>
  <c r="AU29" i="33"/>
  <c r="AM28" i="35"/>
  <c r="AM29" i="35" s="1"/>
  <c r="AE29" i="31"/>
  <c r="BC56" i="31"/>
  <c r="AY56" i="31"/>
  <c r="AU56" i="31"/>
  <c r="AQ56" i="31"/>
  <c r="AM56" i="31"/>
  <c r="AI56" i="31"/>
  <c r="BD56" i="31"/>
  <c r="AZ56" i="31"/>
  <c r="AV56" i="31"/>
  <c r="AR56" i="31"/>
  <c r="AN56" i="31"/>
  <c r="AJ56" i="31"/>
  <c r="AF56" i="31"/>
  <c r="BA56" i="31"/>
  <c r="AW56" i="31"/>
  <c r="AS56" i="31"/>
  <c r="AO56" i="31"/>
  <c r="AK56" i="31"/>
  <c r="AG56" i="31"/>
  <c r="BB56" i="31"/>
  <c r="AX56" i="31"/>
  <c r="AT56" i="31"/>
  <c r="AP56" i="31"/>
  <c r="AL56" i="31"/>
  <c r="AH56" i="31"/>
  <c r="AE28" i="33"/>
  <c r="AE29" i="33" s="1"/>
  <c r="AA29" i="35"/>
  <c r="BC52" i="35"/>
  <c r="AY52" i="35"/>
  <c r="AU52" i="35"/>
  <c r="AQ52" i="35"/>
  <c r="AM52" i="35"/>
  <c r="BB52" i="35"/>
  <c r="AX52" i="35"/>
  <c r="AT52" i="35"/>
  <c r="AP52" i="35"/>
  <c r="AL52" i="35"/>
  <c r="AH52" i="35"/>
  <c r="AD52" i="35"/>
  <c r="AK52" i="35"/>
  <c r="AG52" i="35"/>
  <c r="AC52" i="35"/>
  <c r="BA52" i="35"/>
  <c r="AW52" i="35"/>
  <c r="AS52" i="35"/>
  <c r="AO52" i="35"/>
  <c r="BD52" i="35"/>
  <c r="AZ52" i="35"/>
  <c r="AV52" i="35"/>
  <c r="AR52" i="35"/>
  <c r="AN52" i="35"/>
  <c r="AJ52" i="35"/>
  <c r="AF52" i="35"/>
  <c r="AB52" i="35"/>
  <c r="AI52" i="35"/>
  <c r="AE52" i="35"/>
  <c r="W29" i="31"/>
  <c r="BC48" i="31"/>
  <c r="AY48" i="31"/>
  <c r="AU48" i="31"/>
  <c r="AQ48" i="31"/>
  <c r="AM48" i="31"/>
  <c r="AI48" i="31"/>
  <c r="AE48" i="31"/>
  <c r="AA48" i="31"/>
  <c r="BD48" i="31"/>
  <c r="AZ48" i="31"/>
  <c r="AV48" i="31"/>
  <c r="AR48" i="31"/>
  <c r="AN48" i="31"/>
  <c r="AJ48" i="31"/>
  <c r="AF48" i="31"/>
  <c r="AB48" i="31"/>
  <c r="X48" i="31"/>
  <c r="BA48" i="31"/>
  <c r="AW48" i="31"/>
  <c r="AS48" i="31"/>
  <c r="AO48" i="31"/>
  <c r="AK48" i="31"/>
  <c r="AG48" i="31"/>
  <c r="AC48" i="31"/>
  <c r="Y48" i="31"/>
  <c r="BB48" i="31"/>
  <c r="AX48" i="31"/>
  <c r="AT48" i="31"/>
  <c r="AP48" i="31"/>
  <c r="AL48" i="31"/>
  <c r="AH48" i="31"/>
  <c r="AD48" i="31"/>
  <c r="Z48" i="31"/>
  <c r="W28" i="33"/>
  <c r="W29" i="33" s="1"/>
  <c r="S29" i="35"/>
  <c r="BD44" i="35"/>
  <c r="BB44" i="35"/>
  <c r="AX44" i="35"/>
  <c r="AT44" i="35"/>
  <c r="AP44" i="35"/>
  <c r="AL44" i="35"/>
  <c r="AH44" i="35"/>
  <c r="AD44" i="35"/>
  <c r="Z44" i="35"/>
  <c r="V44" i="35"/>
  <c r="BC44" i="35"/>
  <c r="AY44" i="35"/>
  <c r="AU44" i="35"/>
  <c r="AQ44" i="35"/>
  <c r="AM44" i="35"/>
  <c r="AI44" i="35"/>
  <c r="AE44" i="35"/>
  <c r="AA44" i="35"/>
  <c r="W44" i="35"/>
  <c r="AZ44" i="35"/>
  <c r="AV44" i="35"/>
  <c r="AR44" i="35"/>
  <c r="AN44" i="35"/>
  <c r="AJ44" i="35"/>
  <c r="AF44" i="35"/>
  <c r="AB44" i="35"/>
  <c r="X44" i="35"/>
  <c r="T44" i="35"/>
  <c r="BA44" i="35"/>
  <c r="AW44" i="35"/>
  <c r="AS44" i="35"/>
  <c r="AO44" i="35"/>
  <c r="AK44" i="35"/>
  <c r="AG44" i="35"/>
  <c r="AC44" i="35"/>
  <c r="Y44" i="35"/>
  <c r="U44" i="35"/>
  <c r="O29" i="31"/>
  <c r="BD40" i="31"/>
  <c r="AZ40" i="31"/>
  <c r="AV40" i="31"/>
  <c r="AR40" i="31"/>
  <c r="AN40" i="31"/>
  <c r="AJ40" i="31"/>
  <c r="AF40" i="31"/>
  <c r="AB40" i="31"/>
  <c r="X40" i="31"/>
  <c r="T40" i="31"/>
  <c r="P40" i="31"/>
  <c r="BA40" i="31"/>
  <c r="AW40" i="31"/>
  <c r="AS40" i="31"/>
  <c r="AO40" i="31"/>
  <c r="AK40" i="31"/>
  <c r="AG40" i="31"/>
  <c r="AC40" i="31"/>
  <c r="Y40" i="31"/>
  <c r="U40" i="31"/>
  <c r="Q40" i="31"/>
  <c r="BB40" i="31"/>
  <c r="AX40" i="31"/>
  <c r="AT40" i="31"/>
  <c r="AP40" i="31"/>
  <c r="AL40" i="31"/>
  <c r="AH40" i="31"/>
  <c r="AD40" i="31"/>
  <c r="Z40" i="31"/>
  <c r="V40" i="31"/>
  <c r="R40" i="31"/>
  <c r="BC40" i="31"/>
  <c r="AY40" i="31"/>
  <c r="AU40" i="31"/>
  <c r="AQ40" i="31"/>
  <c r="AM40" i="31"/>
  <c r="AI40" i="31"/>
  <c r="AE40" i="31"/>
  <c r="AA40" i="31"/>
  <c r="W40" i="31"/>
  <c r="S40" i="31"/>
  <c r="O28" i="33"/>
  <c r="O29" i="33" s="1"/>
  <c r="K29" i="35"/>
  <c r="BD36" i="35"/>
  <c r="AZ36" i="35"/>
  <c r="AV36" i="35"/>
  <c r="AR36" i="35"/>
  <c r="AN36" i="35"/>
  <c r="AJ36" i="35"/>
  <c r="AF36" i="35"/>
  <c r="AB36" i="35"/>
  <c r="X36" i="35"/>
  <c r="T36" i="35"/>
  <c r="P36" i="35"/>
  <c r="L36" i="35"/>
  <c r="BA36" i="35"/>
  <c r="AW36" i="35"/>
  <c r="AS36" i="35"/>
  <c r="AO36" i="35"/>
  <c r="AK36" i="35"/>
  <c r="AG36" i="35"/>
  <c r="AC36" i="35"/>
  <c r="Y36" i="35"/>
  <c r="U36" i="35"/>
  <c r="Q36" i="35"/>
  <c r="M36" i="35"/>
  <c r="BB36" i="35"/>
  <c r="AX36" i="35"/>
  <c r="AT36" i="35"/>
  <c r="AP36" i="35"/>
  <c r="AL36" i="35"/>
  <c r="AH36" i="35"/>
  <c r="AD36" i="35"/>
  <c r="Z36" i="35"/>
  <c r="V36" i="35"/>
  <c r="R36" i="35"/>
  <c r="N36" i="35"/>
  <c r="BC36" i="35"/>
  <c r="AY36" i="35"/>
  <c r="AU36" i="35"/>
  <c r="AQ36" i="35"/>
  <c r="AM36" i="35"/>
  <c r="AI36" i="35"/>
  <c r="AE36" i="35"/>
  <c r="AA36" i="35"/>
  <c r="W36" i="35"/>
  <c r="S36" i="35"/>
  <c r="O36" i="35"/>
  <c r="G29" i="31"/>
  <c r="AZ32" i="31"/>
  <c r="AV32" i="31"/>
  <c r="AR32" i="31"/>
  <c r="AN32" i="31"/>
  <c r="AJ32" i="31"/>
  <c r="AF32" i="31"/>
  <c r="AB32" i="31"/>
  <c r="X32" i="31"/>
  <c r="T32" i="31"/>
  <c r="P32" i="31"/>
  <c r="L32" i="31"/>
  <c r="H32" i="31"/>
  <c r="AW32" i="31"/>
  <c r="AS32" i="31"/>
  <c r="AO32" i="31"/>
  <c r="AK32" i="31"/>
  <c r="AG32" i="31"/>
  <c r="AC32" i="31"/>
  <c r="Y32" i="31"/>
  <c r="U32" i="31"/>
  <c r="Q32" i="31"/>
  <c r="M32" i="31"/>
  <c r="I32" i="31"/>
  <c r="AX32" i="31"/>
  <c r="AT32" i="31"/>
  <c r="AP32" i="31"/>
  <c r="AL32" i="31"/>
  <c r="AH32" i="31"/>
  <c r="AD32" i="31"/>
  <c r="Z32" i="31"/>
  <c r="V32" i="31"/>
  <c r="R32" i="31"/>
  <c r="N32" i="31"/>
  <c r="J32" i="31"/>
  <c r="AY32" i="31"/>
  <c r="AU32" i="31"/>
  <c r="AQ32" i="31"/>
  <c r="AM32" i="31"/>
  <c r="AI32" i="31"/>
  <c r="AE32" i="31"/>
  <c r="AA32" i="31"/>
  <c r="W32" i="31"/>
  <c r="S32" i="31"/>
  <c r="O32" i="31"/>
  <c r="K32" i="31"/>
  <c r="G29" i="33"/>
  <c r="AX32" i="33"/>
  <c r="AT32" i="33"/>
  <c r="AP32" i="33"/>
  <c r="AL32" i="33"/>
  <c r="AH32" i="33"/>
  <c r="AD32" i="33"/>
  <c r="Z32" i="33"/>
  <c r="V32" i="33"/>
  <c r="R32" i="33"/>
  <c r="N32" i="33"/>
  <c r="J32" i="33"/>
  <c r="AY32" i="33"/>
  <c r="AU32" i="33"/>
  <c r="AQ32" i="33"/>
  <c r="AM32" i="33"/>
  <c r="AI32" i="33"/>
  <c r="AE32" i="33"/>
  <c r="AA32" i="33"/>
  <c r="W32" i="33"/>
  <c r="S32" i="33"/>
  <c r="O32" i="33"/>
  <c r="K32" i="33"/>
  <c r="AZ32" i="33"/>
  <c r="AV32" i="33"/>
  <c r="AR32" i="33"/>
  <c r="AN32" i="33"/>
  <c r="AJ32" i="33"/>
  <c r="AF32" i="33"/>
  <c r="AB32" i="33"/>
  <c r="X32" i="33"/>
  <c r="T32" i="33"/>
  <c r="P32" i="33"/>
  <c r="L32" i="33"/>
  <c r="H32" i="33"/>
  <c r="AW32" i="33"/>
  <c r="AS32" i="33"/>
  <c r="AO32" i="33"/>
  <c r="AK32" i="33"/>
  <c r="AG32" i="33"/>
  <c r="AC32" i="33"/>
  <c r="Y32" i="33"/>
  <c r="U32" i="33"/>
  <c r="Q32" i="33"/>
  <c r="M32" i="33"/>
  <c r="I32" i="33"/>
  <c r="E29" i="33"/>
  <c r="E62" i="33"/>
  <c r="AV30" i="33"/>
  <c r="AR30" i="33"/>
  <c r="AN30" i="33"/>
  <c r="AJ30" i="33"/>
  <c r="AF30" i="33"/>
  <c r="AB30" i="33"/>
  <c r="X30" i="33"/>
  <c r="T30" i="33"/>
  <c r="P30" i="33"/>
  <c r="L30" i="33"/>
  <c r="H30" i="33"/>
  <c r="AW30" i="33"/>
  <c r="AS30" i="33"/>
  <c r="AO30" i="33"/>
  <c r="AK30" i="33"/>
  <c r="AG30" i="33"/>
  <c r="U30" i="33"/>
  <c r="M30" i="33"/>
  <c r="AX30" i="33"/>
  <c r="AT30" i="33"/>
  <c r="AP30" i="33"/>
  <c r="AL30" i="33"/>
  <c r="AH30" i="33"/>
  <c r="AD30" i="33"/>
  <c r="Z30" i="33"/>
  <c r="V30" i="33"/>
  <c r="R30" i="33"/>
  <c r="N30" i="33"/>
  <c r="J30" i="33"/>
  <c r="F30" i="33"/>
  <c r="F60" i="33" s="1"/>
  <c r="AU30" i="33"/>
  <c r="AQ30" i="33"/>
  <c r="AM30" i="33"/>
  <c r="AI30" i="33"/>
  <c r="AE30" i="33"/>
  <c r="AA30" i="33"/>
  <c r="W30" i="33"/>
  <c r="S30" i="33"/>
  <c r="O30" i="33"/>
  <c r="K30" i="33"/>
  <c r="G30" i="33"/>
  <c r="AC30" i="33"/>
  <c r="Y30" i="33"/>
  <c r="Q30" i="33"/>
  <c r="I30" i="33"/>
  <c r="AP29" i="31"/>
  <c r="AP29" i="35"/>
  <c r="AH29" i="33"/>
  <c r="BA59" i="33"/>
  <c r="AW59" i="33"/>
  <c r="AS59" i="33"/>
  <c r="AO59" i="33"/>
  <c r="AK59" i="33"/>
  <c r="BD59" i="33"/>
  <c r="AZ59" i="33"/>
  <c r="AV59" i="33"/>
  <c r="AR59" i="33"/>
  <c r="AN59" i="33"/>
  <c r="AJ59" i="33"/>
  <c r="BC59" i="33"/>
  <c r="AY59" i="33"/>
  <c r="AU59" i="33"/>
  <c r="AQ59" i="33"/>
  <c r="AM59" i="33"/>
  <c r="AI59" i="33"/>
  <c r="BB59" i="33"/>
  <c r="AX59" i="33"/>
  <c r="AT59" i="33"/>
  <c r="AP59" i="33"/>
  <c r="AL59" i="33"/>
  <c r="Z29" i="31"/>
  <c r="BB51" i="31"/>
  <c r="AX51" i="31"/>
  <c r="AT51" i="31"/>
  <c r="AP51" i="31"/>
  <c r="AL51" i="31"/>
  <c r="AH51" i="31"/>
  <c r="AD51" i="31"/>
  <c r="BC51" i="31"/>
  <c r="AY51" i="31"/>
  <c r="AU51" i="31"/>
  <c r="AQ51" i="31"/>
  <c r="AM51" i="31"/>
  <c r="AI51" i="31"/>
  <c r="AE51" i="31"/>
  <c r="AA51" i="31"/>
  <c r="BD51" i="31"/>
  <c r="AZ51" i="31"/>
  <c r="AV51" i="31"/>
  <c r="AR51" i="31"/>
  <c r="AN51" i="31"/>
  <c r="AJ51" i="31"/>
  <c r="AF51" i="31"/>
  <c r="AB51" i="31"/>
  <c r="BA51" i="31"/>
  <c r="AW51" i="31"/>
  <c r="AS51" i="31"/>
  <c r="AO51" i="31"/>
  <c r="AK51" i="31"/>
  <c r="AG51" i="31"/>
  <c r="AC51" i="31"/>
  <c r="Z29" i="35"/>
  <c r="BC51" i="35"/>
  <c r="AU51" i="35"/>
  <c r="AM51" i="35"/>
  <c r="AE51" i="35"/>
  <c r="BB51" i="35"/>
  <c r="AT51" i="35"/>
  <c r="AL51" i="35"/>
  <c r="AD51" i="35"/>
  <c r="AW51" i="35"/>
  <c r="AO51" i="35"/>
  <c r="AG51" i="35"/>
  <c r="BD51" i="35"/>
  <c r="AV51" i="35"/>
  <c r="AN51" i="35"/>
  <c r="AF51" i="35"/>
  <c r="AY51" i="35"/>
  <c r="AQ51" i="35"/>
  <c r="AI51" i="35"/>
  <c r="AA51" i="35"/>
  <c r="AX51" i="35"/>
  <c r="AP51" i="35"/>
  <c r="AH51" i="35"/>
  <c r="BA51" i="35"/>
  <c r="AS51" i="35"/>
  <c r="AK51" i="35"/>
  <c r="AC51" i="35"/>
  <c r="AZ51" i="35"/>
  <c r="AR51" i="35"/>
  <c r="AJ51" i="35"/>
  <c r="AB51" i="35"/>
  <c r="R29" i="33"/>
  <c r="BB43" i="33"/>
  <c r="AX43" i="33"/>
  <c r="AT43" i="33"/>
  <c r="AP43" i="33"/>
  <c r="AL43" i="33"/>
  <c r="AH43" i="33"/>
  <c r="AD43" i="33"/>
  <c r="Z43" i="33"/>
  <c r="V43" i="33"/>
  <c r="BC43" i="33"/>
  <c r="AY43" i="33"/>
  <c r="AU43" i="33"/>
  <c r="AQ43" i="33"/>
  <c r="AM43" i="33"/>
  <c r="AI43" i="33"/>
  <c r="AE43" i="33"/>
  <c r="AA43" i="33"/>
  <c r="W43" i="33"/>
  <c r="S43" i="33"/>
  <c r="BD43" i="33"/>
  <c r="AZ43" i="33"/>
  <c r="AV43" i="33"/>
  <c r="AR43" i="33"/>
  <c r="AN43" i="33"/>
  <c r="AJ43" i="33"/>
  <c r="AF43" i="33"/>
  <c r="AB43" i="33"/>
  <c r="X43" i="33"/>
  <c r="T43" i="33"/>
  <c r="BA43" i="33"/>
  <c r="AW43" i="33"/>
  <c r="AS43" i="33"/>
  <c r="AO43" i="33"/>
  <c r="AK43" i="33"/>
  <c r="AG43" i="33"/>
  <c r="AC43" i="33"/>
  <c r="Y43" i="33"/>
  <c r="U43" i="33"/>
  <c r="J29" i="31"/>
  <c r="BB35" i="31"/>
  <c r="AX35" i="31"/>
  <c r="AT35" i="31"/>
  <c r="AP35" i="31"/>
  <c r="AL35" i="31"/>
  <c r="AH35" i="31"/>
  <c r="AD35" i="31"/>
  <c r="Z35" i="31"/>
  <c r="V35" i="31"/>
  <c r="R35" i="31"/>
  <c r="N35" i="31"/>
  <c r="BC35" i="31"/>
  <c r="AY35" i="31"/>
  <c r="AU35" i="31"/>
  <c r="AQ35" i="31"/>
  <c r="AM35" i="31"/>
  <c r="AI35" i="31"/>
  <c r="AE35" i="31"/>
  <c r="AA35" i="31"/>
  <c r="W35" i="31"/>
  <c r="S35" i="31"/>
  <c r="O35" i="31"/>
  <c r="K35" i="31"/>
  <c r="AZ35" i="31"/>
  <c r="AV35" i="31"/>
  <c r="AR35" i="31"/>
  <c r="AN35" i="31"/>
  <c r="AJ35" i="31"/>
  <c r="AF35" i="31"/>
  <c r="AB35" i="31"/>
  <c r="X35" i="31"/>
  <c r="T35" i="31"/>
  <c r="P35" i="31"/>
  <c r="L35" i="31"/>
  <c r="BA35" i="31"/>
  <c r="AW35" i="31"/>
  <c r="AS35" i="31"/>
  <c r="AO35" i="31"/>
  <c r="AK35" i="31"/>
  <c r="AG35" i="31"/>
  <c r="AC35" i="31"/>
  <c r="Y35" i="31"/>
  <c r="U35" i="31"/>
  <c r="Q35" i="31"/>
  <c r="M35" i="31"/>
  <c r="J29" i="35"/>
  <c r="AZ35" i="35"/>
  <c r="AR35" i="35"/>
  <c r="AJ35" i="35"/>
  <c r="AB35" i="35"/>
  <c r="T35" i="35"/>
  <c r="L35" i="35"/>
  <c r="AW35" i="35"/>
  <c r="AO35" i="35"/>
  <c r="AG35" i="35"/>
  <c r="Y35" i="35"/>
  <c r="Q35" i="35"/>
  <c r="BB35" i="35"/>
  <c r="AT35" i="35"/>
  <c r="AL35" i="35"/>
  <c r="AD35" i="35"/>
  <c r="V35" i="35"/>
  <c r="N35" i="35"/>
  <c r="AY35" i="35"/>
  <c r="AQ35" i="35"/>
  <c r="AI35" i="35"/>
  <c r="AA35" i="35"/>
  <c r="S35" i="35"/>
  <c r="K35" i="35"/>
  <c r="AV35" i="35"/>
  <c r="AN35" i="35"/>
  <c r="AF35" i="35"/>
  <c r="X35" i="35"/>
  <c r="P35" i="35"/>
  <c r="BA35" i="35"/>
  <c r="AS35" i="35"/>
  <c r="AK35" i="35"/>
  <c r="AC35" i="35"/>
  <c r="U35" i="35"/>
  <c r="M35" i="35"/>
  <c r="AX35" i="35"/>
  <c r="AP35" i="35"/>
  <c r="AH35" i="35"/>
  <c r="Z35" i="35"/>
  <c r="R35" i="35"/>
  <c r="BC35" i="35"/>
  <c r="AU35" i="35"/>
  <c r="AM35" i="35"/>
  <c r="AE35" i="35"/>
  <c r="W35" i="35"/>
  <c r="O35" i="35"/>
  <c r="AS76" i="31"/>
  <c r="AS76" i="35"/>
  <c r="AK76" i="33"/>
  <c r="AC76" i="31"/>
  <c r="AC76" i="35"/>
  <c r="U76" i="33"/>
  <c r="M76" i="31"/>
  <c r="M76" i="35"/>
  <c r="AT76" i="33"/>
  <c r="AL76" i="31"/>
  <c r="AL76" i="35"/>
  <c r="AD76" i="33"/>
  <c r="V76" i="31"/>
  <c r="V76" i="35"/>
  <c r="R76" i="33"/>
  <c r="J76" i="31"/>
  <c r="J76" i="35"/>
  <c r="AT29" i="31"/>
  <c r="AT29" i="35"/>
  <c r="AL29" i="33"/>
  <c r="AD29" i="31"/>
  <c r="BB55" i="31"/>
  <c r="AX55" i="31"/>
  <c r="AT55" i="31"/>
  <c r="AP55" i="31"/>
  <c r="AL55" i="31"/>
  <c r="AH55" i="31"/>
  <c r="BC55" i="31"/>
  <c r="AY55" i="31"/>
  <c r="AU55" i="31"/>
  <c r="AQ55" i="31"/>
  <c r="AM55" i="31"/>
  <c r="AI55" i="31"/>
  <c r="AE55" i="31"/>
  <c r="BD55" i="31"/>
  <c r="AZ55" i="31"/>
  <c r="AV55" i="31"/>
  <c r="AR55" i="31"/>
  <c r="AN55" i="31"/>
  <c r="AJ55" i="31"/>
  <c r="AF55" i="31"/>
  <c r="BA55" i="31"/>
  <c r="AW55" i="31"/>
  <c r="AS55" i="31"/>
  <c r="AO55" i="31"/>
  <c r="AK55" i="31"/>
  <c r="AG55" i="31"/>
  <c r="AD29" i="35"/>
  <c r="BD55" i="35"/>
  <c r="AV55" i="35"/>
  <c r="AN55" i="35"/>
  <c r="AF55" i="35"/>
  <c r="AW55" i="35"/>
  <c r="AO55" i="35"/>
  <c r="AG55" i="35"/>
  <c r="AX55" i="35"/>
  <c r="AP55" i="35"/>
  <c r="AH55" i="35"/>
  <c r="AY55" i="35"/>
  <c r="AQ55" i="35"/>
  <c r="AI55" i="35"/>
  <c r="AZ55" i="35"/>
  <c r="AR55" i="35"/>
  <c r="AJ55" i="35"/>
  <c r="BA55" i="35"/>
  <c r="AS55" i="35"/>
  <c r="AK55" i="35"/>
  <c r="BB55" i="35"/>
  <c r="AT55" i="35"/>
  <c r="AL55" i="35"/>
  <c r="BC55" i="35"/>
  <c r="AU55" i="35"/>
  <c r="AM55" i="35"/>
  <c r="AE55" i="35"/>
  <c r="V29" i="33"/>
  <c r="BB47" i="33"/>
  <c r="AX47" i="33"/>
  <c r="AT47" i="33"/>
  <c r="AP47" i="33"/>
  <c r="AL47" i="33"/>
  <c r="AH47" i="33"/>
  <c r="AD47" i="33"/>
  <c r="Z47" i="33"/>
  <c r="BC47" i="33"/>
  <c r="AY47" i="33"/>
  <c r="AU47" i="33"/>
  <c r="AQ47" i="33"/>
  <c r="AM47" i="33"/>
  <c r="AI47" i="33"/>
  <c r="AE47" i="33"/>
  <c r="AA47" i="33"/>
  <c r="W47" i="33"/>
  <c r="BD47" i="33"/>
  <c r="AZ47" i="33"/>
  <c r="AV47" i="33"/>
  <c r="AR47" i="33"/>
  <c r="AN47" i="33"/>
  <c r="AJ47" i="33"/>
  <c r="AF47" i="33"/>
  <c r="AB47" i="33"/>
  <c r="X47" i="33"/>
  <c r="BA47" i="33"/>
  <c r="AW47" i="33"/>
  <c r="AS47" i="33"/>
  <c r="AO47" i="33"/>
  <c r="AK47" i="33"/>
  <c r="AG47" i="33"/>
  <c r="AC47" i="33"/>
  <c r="Y47" i="33"/>
  <c r="N29" i="31"/>
  <c r="BC39" i="31"/>
  <c r="AY39" i="31"/>
  <c r="AU39" i="31"/>
  <c r="AQ39" i="31"/>
  <c r="AM39" i="31"/>
  <c r="AI39" i="31"/>
  <c r="AE39" i="31"/>
  <c r="AA39" i="31"/>
  <c r="W39" i="31"/>
  <c r="S39" i="31"/>
  <c r="O39" i="31"/>
  <c r="BB39" i="31"/>
  <c r="AX39" i="31"/>
  <c r="AT39" i="31"/>
  <c r="AP39" i="31"/>
  <c r="AL39" i="31"/>
  <c r="AH39" i="31"/>
  <c r="AD39" i="31"/>
  <c r="Z39" i="31"/>
  <c r="V39" i="31"/>
  <c r="R39" i="31"/>
  <c r="BA39" i="31"/>
  <c r="AW39" i="31"/>
  <c r="AS39" i="31"/>
  <c r="AO39" i="31"/>
  <c r="AK39" i="31"/>
  <c r="AG39" i="31"/>
  <c r="AC39" i="31"/>
  <c r="Y39" i="31"/>
  <c r="U39" i="31"/>
  <c r="Q39" i="31"/>
  <c r="BD39" i="31"/>
  <c r="AZ39" i="31"/>
  <c r="AV39" i="31"/>
  <c r="AR39" i="31"/>
  <c r="AN39" i="31"/>
  <c r="AJ39" i="31"/>
  <c r="AF39" i="31"/>
  <c r="AB39" i="31"/>
  <c r="X39" i="31"/>
  <c r="T39" i="31"/>
  <c r="P39" i="31"/>
  <c r="N29" i="35"/>
  <c r="BC39" i="35"/>
  <c r="AU39" i="35"/>
  <c r="AM39" i="35"/>
  <c r="AE39" i="35"/>
  <c r="AW39" i="35"/>
  <c r="AG39" i="35"/>
  <c r="U39" i="35"/>
  <c r="BD39" i="35"/>
  <c r="AV39" i="35"/>
  <c r="AN39" i="35"/>
  <c r="AF39" i="35"/>
  <c r="X39" i="35"/>
  <c r="P39" i="35"/>
  <c r="AS39" i="35"/>
  <c r="AC39" i="35"/>
  <c r="S39" i="35"/>
  <c r="BB39" i="35"/>
  <c r="AT39" i="35"/>
  <c r="AL39" i="35"/>
  <c r="AD39" i="35"/>
  <c r="V39" i="35"/>
  <c r="AY39" i="35"/>
  <c r="AQ39" i="35"/>
  <c r="AI39" i="35"/>
  <c r="AA39" i="35"/>
  <c r="AO39" i="35"/>
  <c r="Y39" i="35"/>
  <c r="Q39" i="35"/>
  <c r="AZ39" i="35"/>
  <c r="AR39" i="35"/>
  <c r="AJ39" i="35"/>
  <c r="AB39" i="35"/>
  <c r="T39" i="35"/>
  <c r="BA39" i="35"/>
  <c r="AK39" i="35"/>
  <c r="W39" i="35"/>
  <c r="O39" i="35"/>
  <c r="AX39" i="35"/>
  <c r="AP39" i="35"/>
  <c r="AH39" i="35"/>
  <c r="Z39" i="35"/>
  <c r="R39" i="35"/>
  <c r="F29" i="33"/>
  <c r="AV31" i="33"/>
  <c r="AR31" i="33"/>
  <c r="AN31" i="33"/>
  <c r="AJ31" i="33"/>
  <c r="AF31" i="33"/>
  <c r="AB31" i="33"/>
  <c r="X31" i="33"/>
  <c r="T31" i="33"/>
  <c r="P31" i="33"/>
  <c r="L31" i="33"/>
  <c r="H31" i="33"/>
  <c r="AW31" i="33"/>
  <c r="AS31" i="33"/>
  <c r="AO31" i="33"/>
  <c r="AK31" i="33"/>
  <c r="AG31" i="33"/>
  <c r="AC31" i="33"/>
  <c r="Y31" i="33"/>
  <c r="U31" i="33"/>
  <c r="Q31" i="33"/>
  <c r="M31" i="33"/>
  <c r="I31" i="33"/>
  <c r="AX31" i="33"/>
  <c r="AT31" i="33"/>
  <c r="AP31" i="33"/>
  <c r="AL31" i="33"/>
  <c r="AH31" i="33"/>
  <c r="AD31" i="33"/>
  <c r="Z31" i="33"/>
  <c r="V31" i="33"/>
  <c r="R31" i="33"/>
  <c r="N31" i="33"/>
  <c r="J31" i="33"/>
  <c r="AY31" i="33"/>
  <c r="AU31" i="33"/>
  <c r="AQ31" i="33"/>
  <c r="AM31" i="33"/>
  <c r="AI31" i="33"/>
  <c r="AE31" i="33"/>
  <c r="AA31" i="33"/>
  <c r="W31" i="33"/>
  <c r="S31" i="33"/>
  <c r="O31" i="33"/>
  <c r="K31" i="33"/>
  <c r="G31" i="33"/>
  <c r="AW76" i="33"/>
  <c r="AO76" i="31"/>
  <c r="AO76" i="35"/>
  <c r="AG76" i="33"/>
  <c r="Y76" i="31"/>
  <c r="Y76" i="35"/>
  <c r="Q76" i="33"/>
  <c r="I76" i="31"/>
  <c r="I76" i="35"/>
  <c r="AP76" i="33"/>
  <c r="AH76" i="31"/>
  <c r="AH76" i="35"/>
  <c r="Z76" i="33"/>
  <c r="N76" i="31"/>
  <c r="N76" i="35"/>
  <c r="F76" i="33"/>
  <c r="AQ29" i="33"/>
  <c r="AW28" i="31"/>
  <c r="AW29" i="31" s="1"/>
  <c r="AS29" i="35"/>
  <c r="AO28" i="33"/>
  <c r="AO29" i="33" s="1"/>
  <c r="AG29" i="31"/>
  <c r="BB58" i="31"/>
  <c r="AX58" i="31"/>
  <c r="AT58" i="31"/>
  <c r="AP58" i="31"/>
  <c r="AL58" i="31"/>
  <c r="AH58" i="31"/>
  <c r="BA58" i="31"/>
  <c r="AW58" i="31"/>
  <c r="AS58" i="31"/>
  <c r="AO58" i="31"/>
  <c r="AK58" i="31"/>
  <c r="BD58" i="31"/>
  <c r="AZ58" i="31"/>
  <c r="AV58" i="31"/>
  <c r="AR58" i="31"/>
  <c r="AN58" i="31"/>
  <c r="AJ58" i="31"/>
  <c r="BC58" i="31"/>
  <c r="AY58" i="31"/>
  <c r="AU58" i="31"/>
  <c r="AQ58" i="31"/>
  <c r="AM58" i="31"/>
  <c r="AI58" i="31"/>
  <c r="AC28" i="35"/>
  <c r="AC29" i="35" s="1"/>
  <c r="Y29" i="33"/>
  <c r="BB50" i="33"/>
  <c r="AX50" i="33"/>
  <c r="AT50" i="33"/>
  <c r="AP50" i="33"/>
  <c r="AL50" i="33"/>
  <c r="AH50" i="33"/>
  <c r="AD50" i="33"/>
  <c r="Z50" i="33"/>
  <c r="BA50" i="33"/>
  <c r="AW50" i="33"/>
  <c r="AS50" i="33"/>
  <c r="AO50" i="33"/>
  <c r="AK50" i="33"/>
  <c r="AG50" i="33"/>
  <c r="AC50" i="33"/>
  <c r="BD50" i="33"/>
  <c r="AZ50" i="33"/>
  <c r="AV50" i="33"/>
  <c r="AR50" i="33"/>
  <c r="AN50" i="33"/>
  <c r="AJ50" i="33"/>
  <c r="AF50" i="33"/>
  <c r="AB50" i="33"/>
  <c r="BC50" i="33"/>
  <c r="AY50" i="33"/>
  <c r="AU50" i="33"/>
  <c r="AQ50" i="33"/>
  <c r="AM50" i="33"/>
  <c r="AI50" i="33"/>
  <c r="AE50" i="33"/>
  <c r="AA50" i="33"/>
  <c r="Q29" i="31"/>
  <c r="BB42" i="31"/>
  <c r="AX42" i="31"/>
  <c r="AT42" i="31"/>
  <c r="AP42" i="31"/>
  <c r="AL42" i="31"/>
  <c r="AH42" i="31"/>
  <c r="BA42" i="31"/>
  <c r="AW42" i="31"/>
  <c r="AS42" i="31"/>
  <c r="AO42" i="31"/>
  <c r="AK42" i="31"/>
  <c r="AG42" i="31"/>
  <c r="AC42" i="31"/>
  <c r="Y42" i="31"/>
  <c r="U42" i="31"/>
  <c r="AF42" i="31"/>
  <c r="X42" i="31"/>
  <c r="AD42" i="31"/>
  <c r="V42" i="31"/>
  <c r="BD42" i="31"/>
  <c r="AZ42" i="31"/>
  <c r="AV42" i="31"/>
  <c r="AR42" i="31"/>
  <c r="AN42" i="31"/>
  <c r="AJ42" i="31"/>
  <c r="BC42" i="31"/>
  <c r="AY42" i="31"/>
  <c r="AU42" i="31"/>
  <c r="AQ42" i="31"/>
  <c r="AM42" i="31"/>
  <c r="AI42" i="31"/>
  <c r="AE42" i="31"/>
  <c r="AA42" i="31"/>
  <c r="W42" i="31"/>
  <c r="S42" i="31"/>
  <c r="AB42" i="31"/>
  <c r="T42" i="31"/>
  <c r="Z42" i="31"/>
  <c r="R42" i="31"/>
  <c r="M29" i="35"/>
  <c r="BA38" i="35"/>
  <c r="AW38" i="35"/>
  <c r="AS38" i="35"/>
  <c r="AO38" i="35"/>
  <c r="AK38" i="35"/>
  <c r="AG38" i="35"/>
  <c r="AC38" i="35"/>
  <c r="Y38" i="35"/>
  <c r="U38" i="35"/>
  <c r="Q38" i="35"/>
  <c r="BD38" i="35"/>
  <c r="AZ38" i="35"/>
  <c r="AV38" i="35"/>
  <c r="AR38" i="35"/>
  <c r="AN38" i="35"/>
  <c r="AJ38" i="35"/>
  <c r="AF38" i="35"/>
  <c r="AB38" i="35"/>
  <c r="X38" i="35"/>
  <c r="T38" i="35"/>
  <c r="P38" i="35"/>
  <c r="BC38" i="35"/>
  <c r="AY38" i="35"/>
  <c r="AU38" i="35"/>
  <c r="AQ38" i="35"/>
  <c r="AM38" i="35"/>
  <c r="AI38" i="35"/>
  <c r="AE38" i="35"/>
  <c r="AA38" i="35"/>
  <c r="W38" i="35"/>
  <c r="S38" i="35"/>
  <c r="O38" i="35"/>
  <c r="BB38" i="35"/>
  <c r="AX38" i="35"/>
  <c r="AT38" i="35"/>
  <c r="AP38" i="35"/>
  <c r="AL38" i="35"/>
  <c r="AH38" i="35"/>
  <c r="AD38" i="35"/>
  <c r="Z38" i="35"/>
  <c r="V38" i="35"/>
  <c r="R38" i="35"/>
  <c r="N38" i="35"/>
  <c r="I29" i="31"/>
  <c r="AZ34" i="31"/>
  <c r="AV34" i="31"/>
  <c r="AR34" i="31"/>
  <c r="AN34" i="31"/>
  <c r="AJ34" i="31"/>
  <c r="AF34" i="31"/>
  <c r="AB34" i="31"/>
  <c r="X34" i="31"/>
  <c r="T34" i="31"/>
  <c r="P34" i="31"/>
  <c r="L34" i="31"/>
  <c r="BA34" i="31"/>
  <c r="AW34" i="31"/>
  <c r="AS34" i="31"/>
  <c r="AO34" i="31"/>
  <c r="AK34" i="31"/>
  <c r="AG34" i="31"/>
  <c r="AC34" i="31"/>
  <c r="Y34" i="31"/>
  <c r="U34" i="31"/>
  <c r="Q34" i="31"/>
  <c r="M34" i="31"/>
  <c r="BB34" i="31"/>
  <c r="AX34" i="31"/>
  <c r="AT34" i="31"/>
  <c r="AP34" i="31"/>
  <c r="AL34" i="31"/>
  <c r="AH34" i="31"/>
  <c r="AD34" i="31"/>
  <c r="Z34" i="31"/>
  <c r="V34" i="31"/>
  <c r="R34" i="31"/>
  <c r="N34" i="31"/>
  <c r="J34" i="31"/>
  <c r="AY34" i="31"/>
  <c r="AU34" i="31"/>
  <c r="AQ34" i="31"/>
  <c r="AM34" i="31"/>
  <c r="AI34" i="31"/>
  <c r="AE34" i="31"/>
  <c r="AA34" i="31"/>
  <c r="W34" i="31"/>
  <c r="S34" i="31"/>
  <c r="O34" i="31"/>
  <c r="K34" i="31"/>
  <c r="I28" i="33"/>
  <c r="I29" i="33" s="1"/>
  <c r="AV29" i="31"/>
  <c r="AV29" i="35"/>
  <c r="AR29" i="33"/>
  <c r="AN29" i="31"/>
  <c r="AN29" i="35"/>
  <c r="AJ29" i="33"/>
  <c r="AF29" i="31"/>
  <c r="BA57" i="31"/>
  <c r="AW57" i="31"/>
  <c r="AS57" i="31"/>
  <c r="AO57" i="31"/>
  <c r="AK57" i="31"/>
  <c r="AG57" i="31"/>
  <c r="BB57" i="31"/>
  <c r="AX57" i="31"/>
  <c r="AT57" i="31"/>
  <c r="AP57" i="31"/>
  <c r="AL57" i="31"/>
  <c r="AH57" i="31"/>
  <c r="BC57" i="31"/>
  <c r="AY57" i="31"/>
  <c r="AU57" i="31"/>
  <c r="AQ57" i="31"/>
  <c r="AM57" i="31"/>
  <c r="AI57" i="31"/>
  <c r="BD57" i="31"/>
  <c r="AZ57" i="31"/>
  <c r="AV57" i="31"/>
  <c r="AR57" i="31"/>
  <c r="AN57" i="31"/>
  <c r="AJ57" i="31"/>
  <c r="AF29" i="35"/>
  <c r="BC57" i="35"/>
  <c r="AU57" i="35"/>
  <c r="AM57" i="35"/>
  <c r="BD57" i="35"/>
  <c r="AV57" i="35"/>
  <c r="AN57" i="35"/>
  <c r="BA57" i="35"/>
  <c r="AS57" i="35"/>
  <c r="AK57" i="35"/>
  <c r="BB57" i="35"/>
  <c r="AT57" i="35"/>
  <c r="AL57" i="35"/>
  <c r="AY57" i="35"/>
  <c r="AQ57" i="35"/>
  <c r="AI57" i="35"/>
  <c r="AZ57" i="35"/>
  <c r="AR57" i="35"/>
  <c r="AJ57" i="35"/>
  <c r="AW57" i="35"/>
  <c r="AO57" i="35"/>
  <c r="AG57" i="35"/>
  <c r="AX57" i="35"/>
  <c r="AP57" i="35"/>
  <c r="AH57" i="35"/>
  <c r="AB29" i="33"/>
  <c r="BB53" i="33"/>
  <c r="AX53" i="33"/>
  <c r="AT53" i="33"/>
  <c r="AP53" i="33"/>
  <c r="AL53" i="33"/>
  <c r="AH53" i="33"/>
  <c r="AD53" i="33"/>
  <c r="BA53" i="33"/>
  <c r="AW53" i="33"/>
  <c r="AS53" i="33"/>
  <c r="AO53" i="33"/>
  <c r="AK53" i="33"/>
  <c r="AG53" i="33"/>
  <c r="AC53" i="33"/>
  <c r="BD53" i="33"/>
  <c r="AZ53" i="33"/>
  <c r="AV53" i="33"/>
  <c r="AR53" i="33"/>
  <c r="AN53" i="33"/>
  <c r="AJ53" i="33"/>
  <c r="AF53" i="33"/>
  <c r="BC53" i="33"/>
  <c r="AY53" i="33"/>
  <c r="AU53" i="33"/>
  <c r="AQ53" i="33"/>
  <c r="AM53" i="33"/>
  <c r="AI53" i="33"/>
  <c r="AE53" i="33"/>
  <c r="X29" i="31"/>
  <c r="BA49" i="31"/>
  <c r="BC49" i="31"/>
  <c r="AY49" i="31"/>
  <c r="AU49" i="31"/>
  <c r="AQ49" i="31"/>
  <c r="AM49" i="31"/>
  <c r="AI49" i="31"/>
  <c r="AE49" i="31"/>
  <c r="AA49" i="31"/>
  <c r="BD49" i="31"/>
  <c r="AZ49" i="31"/>
  <c r="AV49" i="31"/>
  <c r="AR49" i="31"/>
  <c r="AN49" i="31"/>
  <c r="AJ49" i="31"/>
  <c r="AF49" i="31"/>
  <c r="AB49" i="31"/>
  <c r="AW49" i="31"/>
  <c r="AS49" i="31"/>
  <c r="AO49" i="31"/>
  <c r="AK49" i="31"/>
  <c r="AG49" i="31"/>
  <c r="AC49" i="31"/>
  <c r="Y49" i="31"/>
  <c r="BB49" i="31"/>
  <c r="AX49" i="31"/>
  <c r="AT49" i="31"/>
  <c r="AP49" i="31"/>
  <c r="AL49" i="31"/>
  <c r="AH49" i="31"/>
  <c r="AD49" i="31"/>
  <c r="Z49" i="31"/>
  <c r="X29" i="35"/>
  <c r="BD49" i="35"/>
  <c r="AV49" i="35"/>
  <c r="AN49" i="35"/>
  <c r="AF49" i="35"/>
  <c r="BC49" i="35"/>
  <c r="AU49" i="35"/>
  <c r="AM49" i="35"/>
  <c r="AE49" i="35"/>
  <c r="BB49" i="35"/>
  <c r="AT49" i="35"/>
  <c r="AL49" i="35"/>
  <c r="AD49" i="35"/>
  <c r="BA49" i="35"/>
  <c r="AS49" i="35"/>
  <c r="AK49" i="35"/>
  <c r="AC49" i="35"/>
  <c r="AZ49" i="35"/>
  <c r="AR49" i="35"/>
  <c r="AJ49" i="35"/>
  <c r="AB49" i="35"/>
  <c r="AY49" i="35"/>
  <c r="AQ49" i="35"/>
  <c r="AI49" i="35"/>
  <c r="AA49" i="35"/>
  <c r="AX49" i="35"/>
  <c r="AP49" i="35"/>
  <c r="AH49" i="35"/>
  <c r="Z49" i="35"/>
  <c r="AW49" i="35"/>
  <c r="AO49" i="35"/>
  <c r="AG49" i="35"/>
  <c r="Y49" i="35"/>
  <c r="T29" i="33"/>
  <c r="BA45" i="33"/>
  <c r="AW45" i="33"/>
  <c r="AS45" i="33"/>
  <c r="AO45" i="33"/>
  <c r="AK45" i="33"/>
  <c r="AG45" i="33"/>
  <c r="AC45" i="33"/>
  <c r="Y45" i="33"/>
  <c r="U45" i="33"/>
  <c r="BB45" i="33"/>
  <c r="AX45" i="33"/>
  <c r="AT45" i="33"/>
  <c r="AP45" i="33"/>
  <c r="AL45" i="33"/>
  <c r="AH45" i="33"/>
  <c r="AD45" i="33"/>
  <c r="Z45" i="33"/>
  <c r="V45" i="33"/>
  <c r="BC45" i="33"/>
  <c r="AY45" i="33"/>
  <c r="AU45" i="33"/>
  <c r="AQ45" i="33"/>
  <c r="AM45" i="33"/>
  <c r="AI45" i="33"/>
  <c r="AE45" i="33"/>
  <c r="AA45" i="33"/>
  <c r="W45" i="33"/>
  <c r="BD45" i="33"/>
  <c r="AZ45" i="33"/>
  <c r="AV45" i="33"/>
  <c r="AR45" i="33"/>
  <c r="AN45" i="33"/>
  <c r="AJ45" i="33"/>
  <c r="AF45" i="33"/>
  <c r="AB45" i="33"/>
  <c r="X45" i="33"/>
  <c r="P29" i="31"/>
  <c r="BD41" i="31"/>
  <c r="AZ41" i="31"/>
  <c r="BC41" i="31"/>
  <c r="AV41" i="31"/>
  <c r="AR41" i="31"/>
  <c r="AN41" i="31"/>
  <c r="AJ41" i="31"/>
  <c r="AF41" i="31"/>
  <c r="AB41" i="31"/>
  <c r="X41" i="31"/>
  <c r="T41" i="31"/>
  <c r="BA41" i="31"/>
  <c r="AU41" i="31"/>
  <c r="AQ41" i="31"/>
  <c r="AM41" i="31"/>
  <c r="AI41" i="31"/>
  <c r="AE41" i="31"/>
  <c r="AA41" i="31"/>
  <c r="W41" i="31"/>
  <c r="S41" i="31"/>
  <c r="BB41" i="31"/>
  <c r="AX41" i="31"/>
  <c r="AY41" i="31"/>
  <c r="AT41" i="31"/>
  <c r="AP41" i="31"/>
  <c r="AL41" i="31"/>
  <c r="AH41" i="31"/>
  <c r="AD41" i="31"/>
  <c r="Z41" i="31"/>
  <c r="V41" i="31"/>
  <c r="R41" i="31"/>
  <c r="AW41" i="31"/>
  <c r="AS41" i="31"/>
  <c r="AO41" i="31"/>
  <c r="AK41" i="31"/>
  <c r="AG41" i="31"/>
  <c r="AC41" i="31"/>
  <c r="Y41" i="31"/>
  <c r="U41" i="31"/>
  <c r="Q41" i="31"/>
  <c r="P29" i="35"/>
  <c r="BD41" i="35"/>
  <c r="AV41" i="35"/>
  <c r="AN41" i="35"/>
  <c r="AF41" i="35"/>
  <c r="X41" i="35"/>
  <c r="BC41" i="35"/>
  <c r="AU41" i="35"/>
  <c r="AM41" i="35"/>
  <c r="AE41" i="35"/>
  <c r="W41" i="35"/>
  <c r="AX41" i="35"/>
  <c r="AH41" i="35"/>
  <c r="R41" i="35"/>
  <c r="AO41" i="35"/>
  <c r="Y41" i="35"/>
  <c r="BB41" i="35"/>
  <c r="AL41" i="35"/>
  <c r="V41" i="35"/>
  <c r="AS41" i="35"/>
  <c r="AC41" i="35"/>
  <c r="AZ41" i="35"/>
  <c r="AR41" i="35"/>
  <c r="AJ41" i="35"/>
  <c r="AB41" i="35"/>
  <c r="T41" i="35"/>
  <c r="AY41" i="35"/>
  <c r="AQ41" i="35"/>
  <c r="AI41" i="35"/>
  <c r="AA41" i="35"/>
  <c r="S41" i="35"/>
  <c r="AP41" i="35"/>
  <c r="Z41" i="35"/>
  <c r="AW41" i="35"/>
  <c r="AG41" i="35"/>
  <c r="Q41" i="35"/>
  <c r="AT41" i="35"/>
  <c r="AD41" i="35"/>
  <c r="BA41" i="35"/>
  <c r="AK41" i="35"/>
  <c r="U41" i="35"/>
  <c r="L29" i="33"/>
  <c r="BB37" i="33"/>
  <c r="AX37" i="33"/>
  <c r="AT37" i="33"/>
  <c r="AP37" i="33"/>
  <c r="AL37" i="33"/>
  <c r="AH37" i="33"/>
  <c r="AD37" i="33"/>
  <c r="Z37" i="33"/>
  <c r="V37" i="33"/>
  <c r="R37" i="33"/>
  <c r="N37" i="33"/>
  <c r="BA37" i="33"/>
  <c r="AW37" i="33"/>
  <c r="AS37" i="33"/>
  <c r="AO37" i="33"/>
  <c r="AK37" i="33"/>
  <c r="AG37" i="33"/>
  <c r="AC37" i="33"/>
  <c r="Y37" i="33"/>
  <c r="U37" i="33"/>
  <c r="Q37" i="33"/>
  <c r="M37" i="33"/>
  <c r="BD37" i="33"/>
  <c r="AZ37" i="33"/>
  <c r="AV37" i="33"/>
  <c r="AR37" i="33"/>
  <c r="AN37" i="33"/>
  <c r="AJ37" i="33"/>
  <c r="AF37" i="33"/>
  <c r="AB37" i="33"/>
  <c r="X37" i="33"/>
  <c r="T37" i="33"/>
  <c r="P37" i="33"/>
  <c r="BC37" i="33"/>
  <c r="AY37" i="33"/>
  <c r="AU37" i="33"/>
  <c r="AQ37" i="33"/>
  <c r="AM37" i="33"/>
  <c r="AI37" i="33"/>
  <c r="AE37" i="33"/>
  <c r="AA37" i="33"/>
  <c r="W37" i="33"/>
  <c r="S37" i="33"/>
  <c r="O37" i="33"/>
  <c r="H29" i="31"/>
  <c r="AX33" i="31"/>
  <c r="AT33" i="31"/>
  <c r="AP33" i="31"/>
  <c r="AL33" i="31"/>
  <c r="AH33" i="31"/>
  <c r="AD33" i="31"/>
  <c r="Z33" i="31"/>
  <c r="V33" i="31"/>
  <c r="R33" i="31"/>
  <c r="N33" i="31"/>
  <c r="J33" i="31"/>
  <c r="AY33" i="31"/>
  <c r="AU33" i="31"/>
  <c r="AQ33" i="31"/>
  <c r="AM33" i="31"/>
  <c r="AI33" i="31"/>
  <c r="AE33" i="31"/>
  <c r="AA33" i="31"/>
  <c r="W33" i="31"/>
  <c r="S33" i="31"/>
  <c r="O33" i="31"/>
  <c r="K33" i="31"/>
  <c r="AZ33" i="31"/>
  <c r="AV33" i="31"/>
  <c r="AR33" i="31"/>
  <c r="AN33" i="31"/>
  <c r="AJ33" i="31"/>
  <c r="AF33" i="31"/>
  <c r="AB33" i="31"/>
  <c r="X33" i="31"/>
  <c r="T33" i="31"/>
  <c r="P33" i="31"/>
  <c r="L33" i="31"/>
  <c r="BA33" i="31"/>
  <c r="AW33" i="31"/>
  <c r="AS33" i="31"/>
  <c r="AO33" i="31"/>
  <c r="AK33" i="31"/>
  <c r="AG33" i="31"/>
  <c r="AC33" i="31"/>
  <c r="Y33" i="31"/>
  <c r="U33" i="31"/>
  <c r="Q33" i="31"/>
  <c r="M33" i="31"/>
  <c r="I33" i="31"/>
  <c r="H29" i="35"/>
  <c r="AV33" i="35"/>
  <c r="AN33" i="35"/>
  <c r="AF33" i="35"/>
  <c r="X33" i="35"/>
  <c r="P33" i="35"/>
  <c r="BA33" i="35"/>
  <c r="AS33" i="35"/>
  <c r="AK33" i="35"/>
  <c r="AC33" i="35"/>
  <c r="U33" i="35"/>
  <c r="M33" i="35"/>
  <c r="AX33" i="35"/>
  <c r="AP33" i="35"/>
  <c r="AH33" i="35"/>
  <c r="Z33" i="35"/>
  <c r="R33" i="35"/>
  <c r="J33" i="35"/>
  <c r="AU33" i="35"/>
  <c r="AM33" i="35"/>
  <c r="AE33" i="35"/>
  <c r="W33" i="35"/>
  <c r="O33" i="35"/>
  <c r="AZ33" i="35"/>
  <c r="AR33" i="35"/>
  <c r="AJ33" i="35"/>
  <c r="AB33" i="35"/>
  <c r="T33" i="35"/>
  <c r="L33" i="35"/>
  <c r="AW33" i="35"/>
  <c r="AO33" i="35"/>
  <c r="AG33" i="35"/>
  <c r="Y33" i="35"/>
  <c r="Q33" i="35"/>
  <c r="I33" i="35"/>
  <c r="AT33" i="35"/>
  <c r="AL33" i="35"/>
  <c r="AD33" i="35"/>
  <c r="V33" i="35"/>
  <c r="N33" i="35"/>
  <c r="AY33" i="35"/>
  <c r="AQ33" i="35"/>
  <c r="AI33" i="35"/>
  <c r="AA33" i="35"/>
  <c r="S33" i="35"/>
  <c r="K33" i="35"/>
  <c r="AU76" i="31"/>
  <c r="AU76" i="35"/>
  <c r="AA76" i="33"/>
  <c r="K76" i="33"/>
  <c r="AB76" i="33"/>
  <c r="X76" i="31"/>
  <c r="X76" i="35"/>
  <c r="T76" i="33"/>
  <c r="P76" i="31"/>
  <c r="P76" i="35"/>
  <c r="L76" i="33"/>
  <c r="H76" i="31"/>
  <c r="H76" i="35"/>
  <c r="AU28" i="35"/>
  <c r="AU29" i="35" s="1"/>
  <c r="AM29" i="31"/>
  <c r="AM29" i="33"/>
  <c r="AE29" i="35"/>
  <c r="BA56" i="35"/>
  <c r="AW56" i="35"/>
  <c r="AS56" i="35"/>
  <c r="AO56" i="35"/>
  <c r="AK56" i="35"/>
  <c r="AG56" i="35"/>
  <c r="BB56" i="35"/>
  <c r="AX56" i="35"/>
  <c r="AT56" i="35"/>
  <c r="AP56" i="35"/>
  <c r="AL56" i="35"/>
  <c r="AH56" i="35"/>
  <c r="BC56" i="35"/>
  <c r="AY56" i="35"/>
  <c r="AU56" i="35"/>
  <c r="AQ56" i="35"/>
  <c r="AM56" i="35"/>
  <c r="AI56" i="35"/>
  <c r="BD56" i="35"/>
  <c r="AZ56" i="35"/>
  <c r="AV56" i="35"/>
  <c r="AR56" i="35"/>
  <c r="AN56" i="35"/>
  <c r="AJ56" i="35"/>
  <c r="AF56" i="35"/>
  <c r="AA29" i="31"/>
  <c r="BC52" i="31"/>
  <c r="AY52" i="31"/>
  <c r="AU52" i="31"/>
  <c r="AQ52" i="31"/>
  <c r="AM52" i="31"/>
  <c r="AI52" i="31"/>
  <c r="AE52" i="31"/>
  <c r="BD52" i="31"/>
  <c r="AZ52" i="31"/>
  <c r="AV52" i="31"/>
  <c r="AR52" i="31"/>
  <c r="AN52" i="31"/>
  <c r="AJ52" i="31"/>
  <c r="AF52" i="31"/>
  <c r="AB52" i="31"/>
  <c r="BA52" i="31"/>
  <c r="AW52" i="31"/>
  <c r="AS52" i="31"/>
  <c r="AO52" i="31"/>
  <c r="AK52" i="31"/>
  <c r="AG52" i="31"/>
  <c r="AC52" i="31"/>
  <c r="BB52" i="31"/>
  <c r="AX52" i="31"/>
  <c r="AT52" i="31"/>
  <c r="AP52" i="31"/>
  <c r="AL52" i="31"/>
  <c r="AH52" i="31"/>
  <c r="AD52" i="31"/>
  <c r="AA28" i="33"/>
  <c r="AA29" i="33" s="1"/>
  <c r="W29" i="35"/>
  <c r="BB48" i="35"/>
  <c r="AX48" i="35"/>
  <c r="AT48" i="35"/>
  <c r="AP48" i="35"/>
  <c r="AL48" i="35"/>
  <c r="AH48" i="35"/>
  <c r="AD48" i="35"/>
  <c r="Z48" i="35"/>
  <c r="BC48" i="35"/>
  <c r="AY48" i="35"/>
  <c r="AU48" i="35"/>
  <c r="AQ48" i="35"/>
  <c r="AM48" i="35"/>
  <c r="AI48" i="35"/>
  <c r="AE48" i="35"/>
  <c r="AA48" i="35"/>
  <c r="BD48" i="35"/>
  <c r="AZ48" i="35"/>
  <c r="AV48" i="35"/>
  <c r="AR48" i="35"/>
  <c r="AN48" i="35"/>
  <c r="AJ48" i="35"/>
  <c r="AF48" i="35"/>
  <c r="AB48" i="35"/>
  <c r="X48" i="35"/>
  <c r="BA48" i="35"/>
  <c r="AW48" i="35"/>
  <c r="AS48" i="35"/>
  <c r="AO48" i="35"/>
  <c r="AK48" i="35"/>
  <c r="AG48" i="35"/>
  <c r="AC48" i="35"/>
  <c r="Y48" i="35"/>
  <c r="S29" i="31"/>
  <c r="BC44" i="31"/>
  <c r="AY44" i="31"/>
  <c r="AU44" i="31"/>
  <c r="AQ44" i="31"/>
  <c r="AM44" i="31"/>
  <c r="AI44" i="31"/>
  <c r="AE44" i="31"/>
  <c r="AA44" i="31"/>
  <c r="W44" i="31"/>
  <c r="BD44" i="31"/>
  <c r="AZ44" i="31"/>
  <c r="AV44" i="31"/>
  <c r="AR44" i="31"/>
  <c r="AN44" i="31"/>
  <c r="AJ44" i="31"/>
  <c r="AF44" i="31"/>
  <c r="AB44" i="31"/>
  <c r="X44" i="31"/>
  <c r="T44" i="31"/>
  <c r="BA44" i="31"/>
  <c r="AW44" i="31"/>
  <c r="AS44" i="31"/>
  <c r="AO44" i="31"/>
  <c r="AK44" i="31"/>
  <c r="AG44" i="31"/>
  <c r="AC44" i="31"/>
  <c r="Y44" i="31"/>
  <c r="U44" i="31"/>
  <c r="BB44" i="31"/>
  <c r="AX44" i="31"/>
  <c r="AT44" i="31"/>
  <c r="AP44" i="31"/>
  <c r="AL44" i="31"/>
  <c r="AH44" i="31"/>
  <c r="AD44" i="31"/>
  <c r="Z44" i="31"/>
  <c r="V44" i="31"/>
  <c r="S28" i="33"/>
  <c r="S29" i="33" s="1"/>
  <c r="O29" i="35"/>
  <c r="BD40" i="35"/>
  <c r="AZ40" i="35"/>
  <c r="AV40" i="35"/>
  <c r="AR40" i="35"/>
  <c r="AN40" i="35"/>
  <c r="AJ40" i="35"/>
  <c r="AF40" i="35"/>
  <c r="AB40" i="35"/>
  <c r="X40" i="35"/>
  <c r="T40" i="35"/>
  <c r="P40" i="35"/>
  <c r="BA40" i="35"/>
  <c r="AW40" i="35"/>
  <c r="AS40" i="35"/>
  <c r="AO40" i="35"/>
  <c r="AK40" i="35"/>
  <c r="AG40" i="35"/>
  <c r="AC40" i="35"/>
  <c r="Y40" i="35"/>
  <c r="U40" i="35"/>
  <c r="Q40" i="35"/>
  <c r="BB40" i="35"/>
  <c r="AX40" i="35"/>
  <c r="AT40" i="35"/>
  <c r="AP40" i="35"/>
  <c r="AL40" i="35"/>
  <c r="AH40" i="35"/>
  <c r="AD40" i="35"/>
  <c r="Z40" i="35"/>
  <c r="V40" i="35"/>
  <c r="R40" i="35"/>
  <c r="BC40" i="35"/>
  <c r="AY40" i="35"/>
  <c r="AU40" i="35"/>
  <c r="AQ40" i="35"/>
  <c r="AM40" i="35"/>
  <c r="AI40" i="35"/>
  <c r="AE40" i="35"/>
  <c r="AA40" i="35"/>
  <c r="W40" i="35"/>
  <c r="S40" i="35"/>
  <c r="K29" i="31"/>
  <c r="BD36" i="31"/>
  <c r="AZ36" i="31"/>
  <c r="AV36" i="31"/>
  <c r="AR36" i="31"/>
  <c r="AN36" i="31"/>
  <c r="AJ36" i="31"/>
  <c r="AF36" i="31"/>
  <c r="AB36" i="31"/>
  <c r="X36" i="31"/>
  <c r="T36" i="31"/>
  <c r="P36" i="31"/>
  <c r="L36" i="31"/>
  <c r="BA36" i="31"/>
  <c r="AW36" i="31"/>
  <c r="AS36" i="31"/>
  <c r="AO36" i="31"/>
  <c r="AK36" i="31"/>
  <c r="AG36" i="31"/>
  <c r="AC36" i="31"/>
  <c r="Y36" i="31"/>
  <c r="U36" i="31"/>
  <c r="Q36" i="31"/>
  <c r="M36" i="31"/>
  <c r="BB36" i="31"/>
  <c r="AX36" i="31"/>
  <c r="AT36" i="31"/>
  <c r="AP36" i="31"/>
  <c r="AL36" i="31"/>
  <c r="AH36" i="31"/>
  <c r="AD36" i="31"/>
  <c r="Z36" i="31"/>
  <c r="V36" i="31"/>
  <c r="R36" i="31"/>
  <c r="N36" i="31"/>
  <c r="BC36" i="31"/>
  <c r="AY36" i="31"/>
  <c r="AU36" i="31"/>
  <c r="AQ36" i="31"/>
  <c r="AM36" i="31"/>
  <c r="AI36" i="31"/>
  <c r="AE36" i="31"/>
  <c r="AA36" i="31"/>
  <c r="W36" i="31"/>
  <c r="S36" i="31"/>
  <c r="O36" i="31"/>
  <c r="K29" i="33"/>
  <c r="BD36" i="33"/>
  <c r="AZ36" i="33"/>
  <c r="AV36" i="33"/>
  <c r="AR36" i="33"/>
  <c r="AN36" i="33"/>
  <c r="AJ36" i="33"/>
  <c r="AF36" i="33"/>
  <c r="AB36" i="33"/>
  <c r="X36" i="33"/>
  <c r="T36" i="33"/>
  <c r="P36" i="33"/>
  <c r="L36" i="33"/>
  <c r="BA36" i="33"/>
  <c r="AW36" i="33"/>
  <c r="AS36" i="33"/>
  <c r="AO36" i="33"/>
  <c r="AK36" i="33"/>
  <c r="AG36" i="33"/>
  <c r="AC36" i="33"/>
  <c r="Y36" i="33"/>
  <c r="U36" i="33"/>
  <c r="Q36" i="33"/>
  <c r="M36" i="33"/>
  <c r="BB36" i="33"/>
  <c r="AX36" i="33"/>
  <c r="AT36" i="33"/>
  <c r="AP36" i="33"/>
  <c r="AL36" i="33"/>
  <c r="AH36" i="33"/>
  <c r="AD36" i="33"/>
  <c r="Z36" i="33"/>
  <c r="V36" i="33"/>
  <c r="R36" i="33"/>
  <c r="N36" i="33"/>
  <c r="BC36" i="33"/>
  <c r="AY36" i="33"/>
  <c r="AU36" i="33"/>
  <c r="AQ36" i="33"/>
  <c r="AM36" i="33"/>
  <c r="AI36" i="33"/>
  <c r="AE36" i="33"/>
  <c r="AA36" i="33"/>
  <c r="W36" i="33"/>
  <c r="S36" i="33"/>
  <c r="O36" i="33"/>
  <c r="G29" i="35"/>
  <c r="AZ32" i="35"/>
  <c r="AV32" i="35"/>
  <c r="AR32" i="35"/>
  <c r="AN32" i="35"/>
  <c r="AJ32" i="35"/>
  <c r="AF32" i="35"/>
  <c r="AB32" i="35"/>
  <c r="X32" i="35"/>
  <c r="T32" i="35"/>
  <c r="P32" i="35"/>
  <c r="L32" i="35"/>
  <c r="H32" i="35"/>
  <c r="AW32" i="35"/>
  <c r="AS32" i="35"/>
  <c r="AO32" i="35"/>
  <c r="AK32" i="35"/>
  <c r="AG32" i="35"/>
  <c r="AC32" i="35"/>
  <c r="Y32" i="35"/>
  <c r="U32" i="35"/>
  <c r="Q32" i="35"/>
  <c r="M32" i="35"/>
  <c r="I32" i="35"/>
  <c r="AX32" i="35"/>
  <c r="AT32" i="35"/>
  <c r="AP32" i="35"/>
  <c r="AL32" i="35"/>
  <c r="AH32" i="35"/>
  <c r="AD32" i="35"/>
  <c r="Z32" i="35"/>
  <c r="V32" i="35"/>
  <c r="R32" i="35"/>
  <c r="N32" i="35"/>
  <c r="J32" i="35"/>
  <c r="AY32" i="35"/>
  <c r="AU32" i="35"/>
  <c r="AQ32" i="35"/>
  <c r="AM32" i="35"/>
  <c r="AI32" i="35"/>
  <c r="AE32" i="35"/>
  <c r="AA32" i="35"/>
  <c r="W32" i="35"/>
  <c r="S32" i="35"/>
  <c r="O32" i="35"/>
  <c r="K32" i="35"/>
  <c r="E29" i="31"/>
  <c r="AX30" i="31"/>
  <c r="AT30" i="31"/>
  <c r="AP30" i="31"/>
  <c r="AL30" i="31"/>
  <c r="AH30" i="31"/>
  <c r="AD30" i="31"/>
  <c r="Z30" i="31"/>
  <c r="V30" i="31"/>
  <c r="R30" i="31"/>
  <c r="N30" i="31"/>
  <c r="J30" i="31"/>
  <c r="F30" i="31"/>
  <c r="F60" i="31" s="1"/>
  <c r="AU30" i="31"/>
  <c r="AQ30" i="31"/>
  <c r="AM30" i="31"/>
  <c r="AI30" i="31"/>
  <c r="AE30" i="31"/>
  <c r="AA30" i="31"/>
  <c r="W30" i="31"/>
  <c r="S30" i="31"/>
  <c r="O30" i="31"/>
  <c r="K30" i="31"/>
  <c r="G30" i="31"/>
  <c r="E62" i="31"/>
  <c r="AV30" i="31"/>
  <c r="AR30" i="31"/>
  <c r="AN30" i="31"/>
  <c r="AJ30" i="31"/>
  <c r="AF30" i="31"/>
  <c r="AB30" i="31"/>
  <c r="X30" i="31"/>
  <c r="T30" i="31"/>
  <c r="P30" i="31"/>
  <c r="L30" i="31"/>
  <c r="H30" i="31"/>
  <c r="AW30" i="31"/>
  <c r="AS30" i="31"/>
  <c r="AO30" i="31"/>
  <c r="AK30" i="31"/>
  <c r="AG30" i="31"/>
  <c r="AC30" i="31"/>
  <c r="Y30" i="31"/>
  <c r="U30" i="31"/>
  <c r="Q30" i="31"/>
  <c r="M30" i="31"/>
  <c r="I30" i="31"/>
  <c r="E29" i="35"/>
  <c r="AX30" i="35"/>
  <c r="AT30" i="35"/>
  <c r="AP30" i="35"/>
  <c r="AL30" i="35"/>
  <c r="AH30" i="35"/>
  <c r="AD30" i="35"/>
  <c r="Z30" i="35"/>
  <c r="V30" i="35"/>
  <c r="R30" i="35"/>
  <c r="N30" i="35"/>
  <c r="J30" i="35"/>
  <c r="F30" i="35"/>
  <c r="F60" i="35" s="1"/>
  <c r="AU30" i="35"/>
  <c r="AQ30" i="35"/>
  <c r="AM30" i="35"/>
  <c r="AI30" i="35"/>
  <c r="AE30" i="35"/>
  <c r="AA30" i="35"/>
  <c r="W30" i="35"/>
  <c r="S30" i="35"/>
  <c r="O30" i="35"/>
  <c r="K30" i="35"/>
  <c r="G30" i="35"/>
  <c r="E62" i="35"/>
  <c r="AV30" i="35"/>
  <c r="AR30" i="35"/>
  <c r="AN30" i="35"/>
  <c r="AJ30" i="35"/>
  <c r="AF30" i="35"/>
  <c r="AB30" i="35"/>
  <c r="X30" i="35"/>
  <c r="T30" i="35"/>
  <c r="P30" i="35"/>
  <c r="L30" i="35"/>
  <c r="H30" i="35"/>
  <c r="AW30" i="35"/>
  <c r="AS30" i="35"/>
  <c r="AO30" i="35"/>
  <c r="AK30" i="35"/>
  <c r="AG30" i="35"/>
  <c r="AC30" i="35"/>
  <c r="Y30" i="35"/>
  <c r="U30" i="35"/>
  <c r="Q30" i="35"/>
  <c r="M30" i="35"/>
  <c r="I30" i="35"/>
  <c r="AP29" i="33"/>
  <c r="AH29" i="31"/>
  <c r="BB59" i="31"/>
  <c r="AX59" i="31"/>
  <c r="AT59" i="31"/>
  <c r="AP59" i="31"/>
  <c r="AL59" i="31"/>
  <c r="BC59" i="31"/>
  <c r="AY59" i="31"/>
  <c r="AU59" i="31"/>
  <c r="AQ59" i="31"/>
  <c r="AM59" i="31"/>
  <c r="AI59" i="31"/>
  <c r="BD59" i="31"/>
  <c r="AZ59" i="31"/>
  <c r="AV59" i="31"/>
  <c r="AR59" i="31"/>
  <c r="AN59" i="31"/>
  <c r="AJ59" i="31"/>
  <c r="BA59" i="31"/>
  <c r="AW59" i="31"/>
  <c r="AS59" i="31"/>
  <c r="AO59" i="31"/>
  <c r="AK59" i="31"/>
  <c r="AH29" i="35"/>
  <c r="BD59" i="35"/>
  <c r="AV59" i="35"/>
  <c r="AN59" i="35"/>
  <c r="BA59" i="35"/>
  <c r="AS59" i="35"/>
  <c r="AK59" i="35"/>
  <c r="AX59" i="35"/>
  <c r="AP59" i="35"/>
  <c r="BC59" i="35"/>
  <c r="AU59" i="35"/>
  <c r="AM59" i="35"/>
  <c r="AZ59" i="35"/>
  <c r="AR59" i="35"/>
  <c r="AJ59" i="35"/>
  <c r="AW59" i="35"/>
  <c r="AO59" i="35"/>
  <c r="BB59" i="35"/>
  <c r="AT59" i="35"/>
  <c r="AL59" i="35"/>
  <c r="AY59" i="35"/>
  <c r="AQ59" i="35"/>
  <c r="AI59" i="35"/>
  <c r="Z29" i="33"/>
  <c r="BB51" i="33"/>
  <c r="AX51" i="33"/>
  <c r="AT51" i="33"/>
  <c r="AP51" i="33"/>
  <c r="AL51" i="33"/>
  <c r="AH51" i="33"/>
  <c r="AD51" i="33"/>
  <c r="BC51" i="33"/>
  <c r="AY51" i="33"/>
  <c r="AU51" i="33"/>
  <c r="AQ51" i="33"/>
  <c r="AM51" i="33"/>
  <c r="AI51" i="33"/>
  <c r="AE51" i="33"/>
  <c r="AA51" i="33"/>
  <c r="BD51" i="33"/>
  <c r="AZ51" i="33"/>
  <c r="AV51" i="33"/>
  <c r="AR51" i="33"/>
  <c r="AN51" i="33"/>
  <c r="AJ51" i="33"/>
  <c r="AF51" i="33"/>
  <c r="AB51" i="33"/>
  <c r="BA51" i="33"/>
  <c r="AW51" i="33"/>
  <c r="AS51" i="33"/>
  <c r="AO51" i="33"/>
  <c r="AK51" i="33"/>
  <c r="AG51" i="33"/>
  <c r="AC51" i="33"/>
  <c r="R29" i="31"/>
  <c r="BD43" i="31"/>
  <c r="AZ43" i="31"/>
  <c r="AV43" i="31"/>
  <c r="AR43" i="31"/>
  <c r="AN43" i="31"/>
  <c r="AJ43" i="31"/>
  <c r="AF43" i="31"/>
  <c r="AB43" i="31"/>
  <c r="X43" i="31"/>
  <c r="T43" i="31"/>
  <c r="BA43" i="31"/>
  <c r="AW43" i="31"/>
  <c r="AS43" i="31"/>
  <c r="AO43" i="31"/>
  <c r="AK43" i="31"/>
  <c r="AG43" i="31"/>
  <c r="AC43" i="31"/>
  <c r="Y43" i="31"/>
  <c r="U43" i="31"/>
  <c r="BB43" i="31"/>
  <c r="AX43" i="31"/>
  <c r="AT43" i="31"/>
  <c r="AP43" i="31"/>
  <c r="AL43" i="31"/>
  <c r="AH43" i="31"/>
  <c r="AD43" i="31"/>
  <c r="Z43" i="31"/>
  <c r="V43" i="31"/>
  <c r="BC43" i="31"/>
  <c r="AY43" i="31"/>
  <c r="AU43" i="31"/>
  <c r="AQ43" i="31"/>
  <c r="AM43" i="31"/>
  <c r="AI43" i="31"/>
  <c r="AE43" i="31"/>
  <c r="AA43" i="31"/>
  <c r="W43" i="31"/>
  <c r="S43" i="31"/>
  <c r="R29" i="35"/>
  <c r="BC43" i="35"/>
  <c r="AU43" i="35"/>
  <c r="AM43" i="35"/>
  <c r="AE43" i="35"/>
  <c r="W43" i="35"/>
  <c r="BB43" i="35"/>
  <c r="AT43" i="35"/>
  <c r="AL43" i="35"/>
  <c r="AD43" i="35"/>
  <c r="V43" i="35"/>
  <c r="AS43" i="35"/>
  <c r="AC43" i="35"/>
  <c r="AZ43" i="35"/>
  <c r="AJ43" i="35"/>
  <c r="T43" i="35"/>
  <c r="AO43" i="35"/>
  <c r="Y43" i="35"/>
  <c r="AV43" i="35"/>
  <c r="AF43" i="35"/>
  <c r="AY43" i="35"/>
  <c r="AQ43" i="35"/>
  <c r="AI43" i="35"/>
  <c r="AA43" i="35"/>
  <c r="S43" i="35"/>
  <c r="AX43" i="35"/>
  <c r="AP43" i="35"/>
  <c r="AH43" i="35"/>
  <c r="Z43" i="35"/>
  <c r="BA43" i="35"/>
  <c r="AK43" i="35"/>
  <c r="U43" i="35"/>
  <c r="AR43" i="35"/>
  <c r="AB43" i="35"/>
  <c r="AW43" i="35"/>
  <c r="AG43" i="35"/>
  <c r="BD43" i="35"/>
  <c r="AN43" i="35"/>
  <c r="X43" i="35"/>
  <c r="J29" i="33"/>
  <c r="AZ35" i="33"/>
  <c r="AV35" i="33"/>
  <c r="AR35" i="33"/>
  <c r="AN35" i="33"/>
  <c r="AJ35" i="33"/>
  <c r="AF35" i="33"/>
  <c r="AB35" i="33"/>
  <c r="X35" i="33"/>
  <c r="T35" i="33"/>
  <c r="P35" i="33"/>
  <c r="L35" i="33"/>
  <c r="BA35" i="33"/>
  <c r="AW35" i="33"/>
  <c r="AS35" i="33"/>
  <c r="AO35" i="33"/>
  <c r="AK35" i="33"/>
  <c r="AG35" i="33"/>
  <c r="AC35" i="33"/>
  <c r="Y35" i="33"/>
  <c r="U35" i="33"/>
  <c r="Q35" i="33"/>
  <c r="M35" i="33"/>
  <c r="BB35" i="33"/>
  <c r="AX35" i="33"/>
  <c r="AT35" i="33"/>
  <c r="AP35" i="33"/>
  <c r="AL35" i="33"/>
  <c r="AH35" i="33"/>
  <c r="AD35" i="33"/>
  <c r="Z35" i="33"/>
  <c r="V35" i="33"/>
  <c r="R35" i="33"/>
  <c r="N35" i="33"/>
  <c r="BC35" i="33"/>
  <c r="AY35" i="33"/>
  <c r="AU35" i="33"/>
  <c r="AQ35" i="33"/>
  <c r="AM35" i="33"/>
  <c r="AI35" i="33"/>
  <c r="AE35" i="33"/>
  <c r="AA35" i="33"/>
  <c r="W35" i="33"/>
  <c r="S35" i="33"/>
  <c r="O35" i="33"/>
  <c r="K35" i="33"/>
  <c r="AS76" i="33"/>
  <c r="AK76" i="31"/>
  <c r="AK76" i="35"/>
  <c r="AC76" i="33"/>
  <c r="U76" i="31"/>
  <c r="U76" i="35"/>
  <c r="M76" i="33"/>
  <c r="AT76" i="31"/>
  <c r="AT76" i="35"/>
  <c r="AL76" i="33"/>
  <c r="AD76" i="31"/>
  <c r="AD76" i="35"/>
  <c r="V76" i="33"/>
  <c r="R76" i="31"/>
  <c r="R76" i="35"/>
  <c r="J76" i="33"/>
  <c r="AT29" i="33"/>
  <c r="AL29" i="31"/>
  <c r="AL29" i="35"/>
  <c r="AD29" i="33"/>
  <c r="BA55" i="33"/>
  <c r="AW55" i="33"/>
  <c r="AS55" i="33"/>
  <c r="AO55" i="33"/>
  <c r="AK55" i="33"/>
  <c r="AG55" i="33"/>
  <c r="BD55" i="33"/>
  <c r="AZ55" i="33"/>
  <c r="AV55" i="33"/>
  <c r="AR55" i="33"/>
  <c r="AN55" i="33"/>
  <c r="AJ55" i="33"/>
  <c r="AF55" i="33"/>
  <c r="BC55" i="33"/>
  <c r="AY55" i="33"/>
  <c r="AU55" i="33"/>
  <c r="AQ55" i="33"/>
  <c r="AM55" i="33"/>
  <c r="AI55" i="33"/>
  <c r="AE55" i="33"/>
  <c r="BB55" i="33"/>
  <c r="AX55" i="33"/>
  <c r="AT55" i="33"/>
  <c r="AP55" i="33"/>
  <c r="AL55" i="33"/>
  <c r="AH55" i="33"/>
  <c r="V29" i="31"/>
  <c r="BD47" i="31"/>
  <c r="AZ47" i="31"/>
  <c r="AV47" i="31"/>
  <c r="AR47" i="31"/>
  <c r="AN47" i="31"/>
  <c r="AJ47" i="31"/>
  <c r="AF47" i="31"/>
  <c r="AB47" i="31"/>
  <c r="X47" i="31"/>
  <c r="BA47" i="31"/>
  <c r="AW47" i="31"/>
  <c r="AS47" i="31"/>
  <c r="AO47" i="31"/>
  <c r="AK47" i="31"/>
  <c r="AG47" i="31"/>
  <c r="AC47" i="31"/>
  <c r="Y47" i="31"/>
  <c r="BB47" i="31"/>
  <c r="AX47" i="31"/>
  <c r="AT47" i="31"/>
  <c r="AP47" i="31"/>
  <c r="AL47" i="31"/>
  <c r="AH47" i="31"/>
  <c r="AD47" i="31"/>
  <c r="Z47" i="31"/>
  <c r="BC47" i="31"/>
  <c r="AY47" i="31"/>
  <c r="AU47" i="31"/>
  <c r="AQ47" i="31"/>
  <c r="AM47" i="31"/>
  <c r="AI47" i="31"/>
  <c r="AE47" i="31"/>
  <c r="AA47" i="31"/>
  <c r="W47" i="31"/>
  <c r="V29" i="35"/>
  <c r="BC47" i="35"/>
  <c r="AU47" i="35"/>
  <c r="AM47" i="35"/>
  <c r="AE47" i="35"/>
  <c r="W47" i="35"/>
  <c r="AX47" i="35"/>
  <c r="AP47" i="35"/>
  <c r="AH47" i="35"/>
  <c r="Z47" i="35"/>
  <c r="AW47" i="35"/>
  <c r="AO47" i="35"/>
  <c r="AG47" i="35"/>
  <c r="Y47" i="35"/>
  <c r="AZ47" i="35"/>
  <c r="AR47" i="35"/>
  <c r="AB47" i="35"/>
  <c r="AF47" i="35"/>
  <c r="AY47" i="35"/>
  <c r="AQ47" i="35"/>
  <c r="AI47" i="35"/>
  <c r="AA47" i="35"/>
  <c r="BB47" i="35"/>
  <c r="AT47" i="35"/>
  <c r="AL47" i="35"/>
  <c r="AD47" i="35"/>
  <c r="BA47" i="35"/>
  <c r="AS47" i="35"/>
  <c r="AK47" i="35"/>
  <c r="AC47" i="35"/>
  <c r="BD47" i="35"/>
  <c r="AV47" i="35"/>
  <c r="AJ47" i="35"/>
  <c r="AN47" i="35"/>
  <c r="X47" i="35"/>
  <c r="N29" i="33"/>
  <c r="BA39" i="33"/>
  <c r="AW39" i="33"/>
  <c r="AS39" i="33"/>
  <c r="AO39" i="33"/>
  <c r="AK39" i="33"/>
  <c r="AG39" i="33"/>
  <c r="AC39" i="33"/>
  <c r="Y39" i="33"/>
  <c r="U39" i="33"/>
  <c r="Q39" i="33"/>
  <c r="BD39" i="33"/>
  <c r="AZ39" i="33"/>
  <c r="AV39" i="33"/>
  <c r="AR39" i="33"/>
  <c r="AN39" i="33"/>
  <c r="AJ39" i="33"/>
  <c r="AF39" i="33"/>
  <c r="AB39" i="33"/>
  <c r="X39" i="33"/>
  <c r="T39" i="33"/>
  <c r="P39" i="33"/>
  <c r="BC39" i="33"/>
  <c r="AY39" i="33"/>
  <c r="AU39" i="33"/>
  <c r="AQ39" i="33"/>
  <c r="AM39" i="33"/>
  <c r="AI39" i="33"/>
  <c r="AE39" i="33"/>
  <c r="AA39" i="33"/>
  <c r="W39" i="33"/>
  <c r="S39" i="33"/>
  <c r="O39" i="33"/>
  <c r="BB39" i="33"/>
  <c r="AX39" i="33"/>
  <c r="AT39" i="33"/>
  <c r="AP39" i="33"/>
  <c r="AL39" i="33"/>
  <c r="AH39" i="33"/>
  <c r="AD39" i="33"/>
  <c r="Z39" i="33"/>
  <c r="V39" i="33"/>
  <c r="R39" i="33"/>
  <c r="F29" i="31"/>
  <c r="AX31" i="31"/>
  <c r="AT31" i="31"/>
  <c r="AP31" i="31"/>
  <c r="AL31" i="31"/>
  <c r="AH31" i="31"/>
  <c r="AD31" i="31"/>
  <c r="Z31" i="31"/>
  <c r="V31" i="31"/>
  <c r="R31" i="31"/>
  <c r="N31" i="31"/>
  <c r="J31" i="31"/>
  <c r="AY31" i="31"/>
  <c r="AU31" i="31"/>
  <c r="AQ31" i="31"/>
  <c r="AM31" i="31"/>
  <c r="AI31" i="31"/>
  <c r="AE31" i="31"/>
  <c r="AA31" i="31"/>
  <c r="W31" i="31"/>
  <c r="S31" i="31"/>
  <c r="O31" i="31"/>
  <c r="K31" i="31"/>
  <c r="G31" i="31"/>
  <c r="AV31" i="31"/>
  <c r="AR31" i="31"/>
  <c r="AN31" i="31"/>
  <c r="AJ31" i="31"/>
  <c r="AF31" i="31"/>
  <c r="AB31" i="31"/>
  <c r="X31" i="31"/>
  <c r="T31" i="31"/>
  <c r="P31" i="31"/>
  <c r="L31" i="31"/>
  <c r="H31" i="31"/>
  <c r="AW31" i="31"/>
  <c r="AS31" i="31"/>
  <c r="AO31" i="31"/>
  <c r="AK31" i="31"/>
  <c r="AG31" i="31"/>
  <c r="AC31" i="31"/>
  <c r="Y31" i="31"/>
  <c r="U31" i="31"/>
  <c r="Q31" i="31"/>
  <c r="M31" i="31"/>
  <c r="I31" i="31"/>
  <c r="F29" i="35"/>
  <c r="AV31" i="35"/>
  <c r="AN31" i="35"/>
  <c r="AF31" i="35"/>
  <c r="X31" i="35"/>
  <c r="P31" i="35"/>
  <c r="H31" i="35"/>
  <c r="AS31" i="35"/>
  <c r="AK31" i="35"/>
  <c r="AC31" i="35"/>
  <c r="U31" i="35"/>
  <c r="M31" i="35"/>
  <c r="AX31" i="35"/>
  <c r="AP31" i="35"/>
  <c r="AH31" i="35"/>
  <c r="Z31" i="35"/>
  <c r="R31" i="35"/>
  <c r="J31" i="35"/>
  <c r="AU31" i="35"/>
  <c r="AM31" i="35"/>
  <c r="AE31" i="35"/>
  <c r="W31" i="35"/>
  <c r="O31" i="35"/>
  <c r="G31" i="35"/>
  <c r="AR31" i="35"/>
  <c r="AJ31" i="35"/>
  <c r="AB31" i="35"/>
  <c r="T31" i="35"/>
  <c r="L31" i="35"/>
  <c r="AW31" i="35"/>
  <c r="AO31" i="35"/>
  <c r="AG31" i="35"/>
  <c r="Y31" i="35"/>
  <c r="Q31" i="35"/>
  <c r="I31" i="35"/>
  <c r="AT31" i="35"/>
  <c r="AL31" i="35"/>
  <c r="AD31" i="35"/>
  <c r="V31" i="35"/>
  <c r="N31" i="35"/>
  <c r="AY31" i="35"/>
  <c r="AQ31" i="35"/>
  <c r="AI31" i="35"/>
  <c r="AA31" i="35"/>
  <c r="S31" i="35"/>
  <c r="K31" i="35"/>
  <c r="AW76" i="31"/>
  <c r="AW76" i="35"/>
  <c r="AO76" i="33"/>
  <c r="AG76" i="31"/>
  <c r="AG76" i="35"/>
  <c r="Y76" i="33"/>
  <c r="Q76" i="31"/>
  <c r="Q76" i="35"/>
  <c r="I76" i="33"/>
  <c r="AP76" i="31"/>
  <c r="AP76" i="35"/>
  <c r="AH76" i="33"/>
  <c r="Z76" i="31"/>
  <c r="Z76" i="35"/>
  <c r="N76" i="33"/>
  <c r="F76" i="31"/>
  <c r="F76" i="35"/>
  <c r="G60" i="35" l="1"/>
  <c r="M60" i="35"/>
  <c r="Q60" i="35"/>
  <c r="J60" i="35"/>
  <c r="P60" i="35"/>
  <c r="I60" i="35"/>
  <c r="K60" i="35"/>
  <c r="L60" i="35"/>
  <c r="N60" i="35"/>
  <c r="O60" i="35"/>
  <c r="H60" i="35"/>
  <c r="AY60" i="31"/>
  <c r="I60" i="31"/>
  <c r="Q60" i="31"/>
  <c r="Y60" i="31"/>
  <c r="AG60" i="31"/>
  <c r="AO60" i="31"/>
  <c r="AW60" i="31"/>
  <c r="L60" i="31"/>
  <c r="T60" i="31"/>
  <c r="AB60" i="31"/>
  <c r="AJ60" i="31"/>
  <c r="AR60" i="31"/>
  <c r="E63" i="31"/>
  <c r="E64" i="31" s="1"/>
  <c r="E77" i="31" s="1"/>
  <c r="E80" i="31" s="1"/>
  <c r="E81" i="31" s="1"/>
  <c r="F61" i="31"/>
  <c r="K60" i="31"/>
  <c r="S60" i="31"/>
  <c r="AA60" i="31"/>
  <c r="AI60" i="31"/>
  <c r="AQ60" i="31"/>
  <c r="N60" i="31"/>
  <c r="V60" i="31"/>
  <c r="AD60" i="31"/>
  <c r="AL60" i="31"/>
  <c r="AT60" i="31"/>
  <c r="BD60" i="31"/>
  <c r="BC44" i="33"/>
  <c r="AY44" i="33"/>
  <c r="AU44" i="33"/>
  <c r="AQ44" i="33"/>
  <c r="AM44" i="33"/>
  <c r="AI44" i="33"/>
  <c r="AE44" i="33"/>
  <c r="AA44" i="33"/>
  <c r="W44" i="33"/>
  <c r="BD44" i="33"/>
  <c r="AZ44" i="33"/>
  <c r="AV44" i="33"/>
  <c r="AR44" i="33"/>
  <c r="AN44" i="33"/>
  <c r="AJ44" i="33"/>
  <c r="AF44" i="33"/>
  <c r="AB44" i="33"/>
  <c r="X44" i="33"/>
  <c r="T44" i="33"/>
  <c r="BA44" i="33"/>
  <c r="AW44" i="33"/>
  <c r="AS44" i="33"/>
  <c r="AO44" i="33"/>
  <c r="AK44" i="33"/>
  <c r="AG44" i="33"/>
  <c r="AC44" i="33"/>
  <c r="Y44" i="33"/>
  <c r="U44" i="33"/>
  <c r="BB44" i="33"/>
  <c r="AX44" i="33"/>
  <c r="AT44" i="33"/>
  <c r="AP44" i="33"/>
  <c r="AL44" i="33"/>
  <c r="AH44" i="33"/>
  <c r="AD44" i="33"/>
  <c r="Z44" i="33"/>
  <c r="V44" i="33"/>
  <c r="BD52" i="33"/>
  <c r="AZ52" i="33"/>
  <c r="BA52" i="33"/>
  <c r="AW52" i="33"/>
  <c r="AS52" i="33"/>
  <c r="AO52" i="33"/>
  <c r="AK52" i="33"/>
  <c r="AV52" i="33"/>
  <c r="AN52" i="33"/>
  <c r="AG52" i="33"/>
  <c r="AC52" i="33"/>
  <c r="AT52" i="33"/>
  <c r="AL52" i="33"/>
  <c r="AF52" i="33"/>
  <c r="AB52" i="33"/>
  <c r="BB52" i="33"/>
  <c r="BC52" i="33"/>
  <c r="AY52" i="33"/>
  <c r="AU52" i="33"/>
  <c r="AQ52" i="33"/>
  <c r="AM52" i="33"/>
  <c r="AI52" i="33"/>
  <c r="AR52" i="33"/>
  <c r="AJ52" i="33"/>
  <c r="AE52" i="33"/>
  <c r="AX52" i="33"/>
  <c r="AP52" i="33"/>
  <c r="AH52" i="33"/>
  <c r="AD52" i="33"/>
  <c r="BA60" i="31"/>
  <c r="AZ34" i="33"/>
  <c r="AV34" i="33"/>
  <c r="AR34" i="33"/>
  <c r="AN34" i="33"/>
  <c r="AJ34" i="33"/>
  <c r="AF34" i="33"/>
  <c r="AB34" i="33"/>
  <c r="X34" i="33"/>
  <c r="T34" i="33"/>
  <c r="P34" i="33"/>
  <c r="L34" i="33"/>
  <c r="L60" i="33" s="1"/>
  <c r="BA34" i="33"/>
  <c r="AW34" i="33"/>
  <c r="AS34" i="33"/>
  <c r="AO34" i="33"/>
  <c r="AK34" i="33"/>
  <c r="AG34" i="33"/>
  <c r="AC34" i="33"/>
  <c r="Y34" i="33"/>
  <c r="U34" i="33"/>
  <c r="Q34" i="33"/>
  <c r="M34" i="33"/>
  <c r="M60" i="33" s="1"/>
  <c r="BB34" i="33"/>
  <c r="AX34" i="33"/>
  <c r="AT34" i="33"/>
  <c r="AP34" i="33"/>
  <c r="AL34" i="33"/>
  <c r="AH34" i="33"/>
  <c r="AD34" i="33"/>
  <c r="Z34" i="33"/>
  <c r="V34" i="33"/>
  <c r="R34" i="33"/>
  <c r="N34" i="33"/>
  <c r="J34" i="33"/>
  <c r="J60" i="33" s="1"/>
  <c r="AY34" i="33"/>
  <c r="AU34" i="33"/>
  <c r="AQ34" i="33"/>
  <c r="AM34" i="33"/>
  <c r="AI34" i="33"/>
  <c r="AE34" i="33"/>
  <c r="AA34" i="33"/>
  <c r="W34" i="33"/>
  <c r="S34" i="33"/>
  <c r="O34" i="33"/>
  <c r="K34" i="33"/>
  <c r="K60" i="33" s="1"/>
  <c r="BB60" i="31"/>
  <c r="BD54" i="35"/>
  <c r="AZ54" i="35"/>
  <c r="AV54" i="35"/>
  <c r="AR54" i="35"/>
  <c r="AN54" i="35"/>
  <c r="AJ54" i="35"/>
  <c r="AF54" i="35"/>
  <c r="BC54" i="35"/>
  <c r="AY54" i="35"/>
  <c r="AU54" i="35"/>
  <c r="AQ54" i="35"/>
  <c r="AM54" i="35"/>
  <c r="AI54" i="35"/>
  <c r="AE54" i="35"/>
  <c r="BB54" i="35"/>
  <c r="AX54" i="35"/>
  <c r="AT54" i="35"/>
  <c r="AP54" i="35"/>
  <c r="AL54" i="35"/>
  <c r="AH54" i="35"/>
  <c r="AD54" i="35"/>
  <c r="BA54" i="35"/>
  <c r="AW54" i="35"/>
  <c r="AS54" i="35"/>
  <c r="AO54" i="35"/>
  <c r="AK54" i="35"/>
  <c r="AG54" i="35"/>
  <c r="I60" i="33"/>
  <c r="G60" i="33"/>
  <c r="H60" i="33"/>
  <c r="BC42" i="35"/>
  <c r="AY42" i="35"/>
  <c r="AU42" i="35"/>
  <c r="AQ42" i="35"/>
  <c r="AM42" i="35"/>
  <c r="BD42" i="35"/>
  <c r="AZ42" i="35"/>
  <c r="AV42" i="35"/>
  <c r="AR42" i="35"/>
  <c r="AN42" i="35"/>
  <c r="AJ42" i="35"/>
  <c r="AG42" i="35"/>
  <c r="AC42" i="35"/>
  <c r="Y42" i="35"/>
  <c r="Y60" i="35" s="1"/>
  <c r="U42" i="35"/>
  <c r="U60" i="35" s="1"/>
  <c r="AI42" i="35"/>
  <c r="AD42" i="35"/>
  <c r="Z42" i="35"/>
  <c r="V42" i="35"/>
  <c r="V60" i="35" s="1"/>
  <c r="R42" i="35"/>
  <c r="R60" i="35" s="1"/>
  <c r="BA42" i="35"/>
  <c r="AW42" i="35"/>
  <c r="AS42" i="35"/>
  <c r="AO42" i="35"/>
  <c r="AK42" i="35"/>
  <c r="BB42" i="35"/>
  <c r="AX42" i="35"/>
  <c r="AT42" i="35"/>
  <c r="AP42" i="35"/>
  <c r="AL42" i="35"/>
  <c r="AH42" i="35"/>
  <c r="AE42" i="35"/>
  <c r="AA42" i="35"/>
  <c r="W42" i="35"/>
  <c r="W60" i="35" s="1"/>
  <c r="S42" i="35"/>
  <c r="S60" i="35" s="1"/>
  <c r="AF42" i="35"/>
  <c r="AB42" i="35"/>
  <c r="X42" i="35"/>
  <c r="X60" i="35" s="1"/>
  <c r="T42" i="35"/>
  <c r="T60" i="35" s="1"/>
  <c r="BA50" i="35"/>
  <c r="AW50" i="35"/>
  <c r="AS50" i="35"/>
  <c r="AO50" i="35"/>
  <c r="AK50" i="35"/>
  <c r="AG50" i="35"/>
  <c r="AC50" i="35"/>
  <c r="BD50" i="35"/>
  <c r="AZ50" i="35"/>
  <c r="AV50" i="35"/>
  <c r="AR50" i="35"/>
  <c r="AN50" i="35"/>
  <c r="AJ50" i="35"/>
  <c r="AF50" i="35"/>
  <c r="AB50" i="35"/>
  <c r="BC50" i="35"/>
  <c r="AY50" i="35"/>
  <c r="AU50" i="35"/>
  <c r="AQ50" i="35"/>
  <c r="AM50" i="35"/>
  <c r="AI50" i="35"/>
  <c r="AE50" i="35"/>
  <c r="AA50" i="35"/>
  <c r="BB50" i="35"/>
  <c r="AX50" i="35"/>
  <c r="AT50" i="35"/>
  <c r="AP50" i="35"/>
  <c r="AL50" i="35"/>
  <c r="AH50" i="35"/>
  <c r="AD50" i="35"/>
  <c r="Z50" i="35"/>
  <c r="F61" i="35"/>
  <c r="E63" i="35"/>
  <c r="E64" i="35" s="1"/>
  <c r="E77" i="35" s="1"/>
  <c r="E80" i="35" s="1"/>
  <c r="E81" i="35" s="1"/>
  <c r="M60" i="31"/>
  <c r="U60" i="31"/>
  <c r="AC60" i="31"/>
  <c r="AK60" i="31"/>
  <c r="AS60" i="31"/>
  <c r="H60" i="31"/>
  <c r="P60" i="31"/>
  <c r="X60" i="31"/>
  <c r="AF60" i="31"/>
  <c r="AN60" i="31"/>
  <c r="AV60" i="31"/>
  <c r="G60" i="31"/>
  <c r="O60" i="31"/>
  <c r="W60" i="31"/>
  <c r="AE60" i="31"/>
  <c r="AM60" i="31"/>
  <c r="AU60" i="31"/>
  <c r="J60" i="31"/>
  <c r="R60" i="31"/>
  <c r="Z60" i="31"/>
  <c r="AH60" i="31"/>
  <c r="AP60" i="31"/>
  <c r="AX60" i="31"/>
  <c r="BC60" i="31"/>
  <c r="F61" i="33"/>
  <c r="E63" i="33"/>
  <c r="E64" i="33" s="1"/>
  <c r="E77" i="33" s="1"/>
  <c r="E80" i="33" s="1"/>
  <c r="E81" i="33" s="1"/>
  <c r="AZ60" i="31"/>
  <c r="BB40" i="33"/>
  <c r="AX40" i="33"/>
  <c r="AT40" i="33"/>
  <c r="AP40" i="33"/>
  <c r="AL40" i="33"/>
  <c r="AH40" i="33"/>
  <c r="AD40" i="33"/>
  <c r="Z40" i="33"/>
  <c r="V40" i="33"/>
  <c r="R40" i="33"/>
  <c r="BC40" i="33"/>
  <c r="AY40" i="33"/>
  <c r="AU40" i="33"/>
  <c r="AQ40" i="33"/>
  <c r="AM40" i="33"/>
  <c r="AI40" i="33"/>
  <c r="AE40" i="33"/>
  <c r="AA40" i="33"/>
  <c r="W40" i="33"/>
  <c r="S40" i="33"/>
  <c r="BD40" i="33"/>
  <c r="AZ40" i="33"/>
  <c r="AV40" i="33"/>
  <c r="AR40" i="33"/>
  <c r="AN40" i="33"/>
  <c r="AJ40" i="33"/>
  <c r="AF40" i="33"/>
  <c r="AB40" i="33"/>
  <c r="X40" i="33"/>
  <c r="T40" i="33"/>
  <c r="P40" i="33"/>
  <c r="BA40" i="33"/>
  <c r="AW40" i="33"/>
  <c r="AS40" i="33"/>
  <c r="AO40" i="33"/>
  <c r="AK40" i="33"/>
  <c r="AG40" i="33"/>
  <c r="AC40" i="33"/>
  <c r="Y40" i="33"/>
  <c r="U40" i="33"/>
  <c r="Q40" i="33"/>
  <c r="BA48" i="33"/>
  <c r="AW48" i="33"/>
  <c r="AS48" i="33"/>
  <c r="AO48" i="33"/>
  <c r="AK48" i="33"/>
  <c r="BC48" i="33"/>
  <c r="AY48" i="33"/>
  <c r="AU48" i="33"/>
  <c r="AQ48" i="33"/>
  <c r="AM48" i="33"/>
  <c r="AG48" i="33"/>
  <c r="AC48" i="33"/>
  <c r="Y48" i="33"/>
  <c r="BB48" i="33"/>
  <c r="AX48" i="33"/>
  <c r="AT48" i="33"/>
  <c r="AP48" i="33"/>
  <c r="AL48" i="33"/>
  <c r="AH48" i="33"/>
  <c r="AD48" i="33"/>
  <c r="Z48" i="33"/>
  <c r="AI48" i="33"/>
  <c r="AE48" i="33"/>
  <c r="AA48" i="33"/>
  <c r="BD48" i="33"/>
  <c r="AZ48" i="33"/>
  <c r="AV48" i="33"/>
  <c r="AR48" i="33"/>
  <c r="AN48" i="33"/>
  <c r="AJ48" i="33"/>
  <c r="AF48" i="33"/>
  <c r="AB48" i="33"/>
  <c r="X48" i="33"/>
  <c r="BB56" i="33"/>
  <c r="AX56" i="33"/>
  <c r="AT56" i="33"/>
  <c r="AP56" i="33"/>
  <c r="AL56" i="33"/>
  <c r="AH56" i="33"/>
  <c r="BC56" i="33"/>
  <c r="AY56" i="33"/>
  <c r="AU56" i="33"/>
  <c r="AQ56" i="33"/>
  <c r="AM56" i="33"/>
  <c r="AI56" i="33"/>
  <c r="BD56" i="33"/>
  <c r="AZ56" i="33"/>
  <c r="AV56" i="33"/>
  <c r="AR56" i="33"/>
  <c r="AN56" i="33"/>
  <c r="AJ56" i="33"/>
  <c r="AF56" i="33"/>
  <c r="BA56" i="33"/>
  <c r="AW56" i="33"/>
  <c r="AS56" i="33"/>
  <c r="AO56" i="33"/>
  <c r="AK56" i="33"/>
  <c r="AG56" i="33"/>
  <c r="BC38" i="33"/>
  <c r="AY38" i="33"/>
  <c r="AU38" i="33"/>
  <c r="AQ38" i="33"/>
  <c r="AM38" i="33"/>
  <c r="AI38" i="33"/>
  <c r="AE38" i="33"/>
  <c r="AA38" i="33"/>
  <c r="W38" i="33"/>
  <c r="S38" i="33"/>
  <c r="O38" i="33"/>
  <c r="BB38" i="33"/>
  <c r="AX38" i="33"/>
  <c r="AT38" i="33"/>
  <c r="AP38" i="33"/>
  <c r="AL38" i="33"/>
  <c r="AH38" i="33"/>
  <c r="AD38" i="33"/>
  <c r="Z38" i="33"/>
  <c r="V38" i="33"/>
  <c r="R38" i="33"/>
  <c r="N38" i="33"/>
  <c r="BA38" i="33"/>
  <c r="AW38" i="33"/>
  <c r="AS38" i="33"/>
  <c r="AO38" i="33"/>
  <c r="AK38" i="33"/>
  <c r="AG38" i="33"/>
  <c r="AC38" i="33"/>
  <c r="Y38" i="33"/>
  <c r="U38" i="33"/>
  <c r="Q38" i="33"/>
  <c r="BD38" i="33"/>
  <c r="AZ38" i="33"/>
  <c r="AV38" i="33"/>
  <c r="AR38" i="33"/>
  <c r="AN38" i="33"/>
  <c r="AJ38" i="33"/>
  <c r="AF38" i="33"/>
  <c r="AB38" i="33"/>
  <c r="X38" i="33"/>
  <c r="T38" i="33"/>
  <c r="P38" i="33"/>
  <c r="BC58" i="33"/>
  <c r="AY58" i="33"/>
  <c r="AU58" i="33"/>
  <c r="AQ58" i="33"/>
  <c r="AM58" i="33"/>
  <c r="AI58" i="33"/>
  <c r="BB58" i="33"/>
  <c r="AX58" i="33"/>
  <c r="AT58" i="33"/>
  <c r="AP58" i="33"/>
  <c r="AL58" i="33"/>
  <c r="AH58" i="33"/>
  <c r="BA58" i="33"/>
  <c r="AW58" i="33"/>
  <c r="AS58" i="33"/>
  <c r="AO58" i="33"/>
  <c r="AK58" i="33"/>
  <c r="BD58" i="33"/>
  <c r="AZ58" i="33"/>
  <c r="AV58" i="33"/>
  <c r="AR58" i="33"/>
  <c r="AN58" i="33"/>
  <c r="AJ58" i="33"/>
  <c r="AJ60" i="35" l="1"/>
  <c r="AZ60" i="35"/>
  <c r="N60" i="33"/>
  <c r="AQ60" i="35"/>
  <c r="AF60" i="35"/>
  <c r="P60" i="33"/>
  <c r="U60" i="33"/>
  <c r="Z60" i="33"/>
  <c r="O60" i="33"/>
  <c r="T60" i="33"/>
  <c r="Y60" i="33"/>
  <c r="AD60" i="33"/>
  <c r="S60" i="33"/>
  <c r="X60" i="33"/>
  <c r="AC60" i="33"/>
  <c r="R60" i="33"/>
  <c r="W60" i="33"/>
  <c r="AC60" i="35"/>
  <c r="AS60" i="35"/>
  <c r="AB60" i="33"/>
  <c r="Q60" i="33"/>
  <c r="AG60" i="33"/>
  <c r="V60" i="33"/>
  <c r="AA60" i="33"/>
  <c r="AF60" i="33"/>
  <c r="AE60" i="33"/>
  <c r="AD60" i="35"/>
  <c r="AP60" i="35"/>
  <c r="AW60" i="35"/>
  <c r="AJ60" i="33"/>
  <c r="AR60" i="33"/>
  <c r="AZ60" i="33"/>
  <c r="AO60" i="33"/>
  <c r="AW60" i="33"/>
  <c r="AL60" i="33"/>
  <c r="AT60" i="33"/>
  <c r="AI60" i="33"/>
  <c r="AQ60" i="33"/>
  <c r="AY60" i="33"/>
  <c r="AB60" i="35"/>
  <c r="AA60" i="35"/>
  <c r="AH60" i="35"/>
  <c r="AX60" i="35"/>
  <c r="AK60" i="35"/>
  <c r="BA60" i="35"/>
  <c r="AR60" i="35"/>
  <c r="AM60" i="35"/>
  <c r="AU60" i="35"/>
  <c r="BC60" i="35"/>
  <c r="AN60" i="33"/>
  <c r="AV60" i="33"/>
  <c r="BD60" i="33"/>
  <c r="AK60" i="33"/>
  <c r="AS60" i="33"/>
  <c r="BA60" i="33"/>
  <c r="AH60" i="33"/>
  <c r="AP60" i="33"/>
  <c r="AX60" i="33"/>
  <c r="AM60" i="33"/>
  <c r="AU60" i="33"/>
  <c r="BC60" i="33"/>
  <c r="AE60" i="35"/>
  <c r="AL60" i="35"/>
  <c r="AT60" i="35"/>
  <c r="BB60" i="35"/>
  <c r="AO60" i="35"/>
  <c r="Z60" i="35"/>
  <c r="AI60" i="35"/>
  <c r="AG60" i="35"/>
  <c r="AN60" i="35"/>
  <c r="AV60" i="35"/>
  <c r="BD60" i="35"/>
  <c r="AY60" i="35"/>
  <c r="F62" i="33"/>
  <c r="G61" i="33" s="1"/>
  <c r="F62" i="35"/>
  <c r="G61" i="35" s="1"/>
  <c r="BB60" i="33"/>
  <c r="F62" i="31"/>
  <c r="G61" i="31" s="1"/>
  <c r="F63" i="35" l="1"/>
  <c r="F64" i="35" s="1"/>
  <c r="F77" i="35" s="1"/>
  <c r="F80" i="35" s="1"/>
  <c r="F81" i="35" s="1"/>
  <c r="G62" i="31"/>
  <c r="H61" i="31" s="1"/>
  <c r="F63" i="31"/>
  <c r="F64" i="31" s="1"/>
  <c r="F77" i="31" s="1"/>
  <c r="F80" i="31" s="1"/>
  <c r="F81" i="31" s="1"/>
  <c r="G62" i="35"/>
  <c r="H61" i="35" s="1"/>
  <c r="F63" i="33"/>
  <c r="F64" i="33" s="1"/>
  <c r="F77" i="33" s="1"/>
  <c r="F80" i="33" s="1"/>
  <c r="F81" i="33" s="1"/>
  <c r="G62" i="33"/>
  <c r="H61" i="33" s="1"/>
  <c r="G63" i="33" l="1"/>
  <c r="G64" i="33" s="1"/>
  <c r="G77" i="33" s="1"/>
  <c r="G80" i="33" s="1"/>
  <c r="G81" i="33" s="1"/>
  <c r="G63" i="31"/>
  <c r="G64" i="31" s="1"/>
  <c r="G77" i="31" s="1"/>
  <c r="G80" i="31" s="1"/>
  <c r="G81" i="31" s="1"/>
  <c r="G63" i="35"/>
  <c r="G64" i="35" s="1"/>
  <c r="G77" i="35" s="1"/>
  <c r="G80" i="35" s="1"/>
  <c r="G81" i="35" s="1"/>
  <c r="H62" i="31"/>
  <c r="I61" i="31" s="1"/>
  <c r="H62" i="33"/>
  <c r="I61" i="33" s="1"/>
  <c r="H62" i="35"/>
  <c r="I61" i="35" s="1"/>
  <c r="H63" i="35" l="1"/>
  <c r="H64" i="35" s="1"/>
  <c r="H77" i="35" s="1"/>
  <c r="H80" i="35" s="1"/>
  <c r="H81" i="35" s="1"/>
  <c r="H63" i="33"/>
  <c r="H64" i="33" s="1"/>
  <c r="H77" i="33" s="1"/>
  <c r="H80" i="33" s="1"/>
  <c r="H81" i="33" s="1"/>
  <c r="I62" i="31"/>
  <c r="J61" i="31" s="1"/>
  <c r="I62" i="35"/>
  <c r="J61" i="35" s="1"/>
  <c r="I62" i="33"/>
  <c r="J61" i="33" s="1"/>
  <c r="H63" i="31"/>
  <c r="H64" i="31" s="1"/>
  <c r="H77" i="31" s="1"/>
  <c r="H80" i="31" s="1"/>
  <c r="H81" i="31" s="1"/>
  <c r="I63" i="31" l="1"/>
  <c r="I64" i="31" s="1"/>
  <c r="I77" i="31" s="1"/>
  <c r="I80" i="31" s="1"/>
  <c r="I81" i="31" s="1"/>
  <c r="I63" i="33"/>
  <c r="I64" i="33" s="1"/>
  <c r="I77" i="33" s="1"/>
  <c r="I80" i="33" s="1"/>
  <c r="I81" i="33" s="1"/>
  <c r="I63" i="35"/>
  <c r="I64" i="35" s="1"/>
  <c r="I77" i="35" s="1"/>
  <c r="I80" i="35" s="1"/>
  <c r="I81" i="35" s="1"/>
  <c r="J62" i="31"/>
  <c r="K61" i="31" s="1"/>
  <c r="J62" i="33"/>
  <c r="K61" i="33" s="1"/>
  <c r="J62" i="35"/>
  <c r="K61" i="35" s="1"/>
  <c r="J63" i="35" l="1"/>
  <c r="J64" i="35" s="1"/>
  <c r="J77" i="35" s="1"/>
  <c r="J80" i="35" s="1"/>
  <c r="J81" i="35" s="1"/>
  <c r="J63" i="33"/>
  <c r="J64" i="33" s="1"/>
  <c r="J77" i="33" s="1"/>
  <c r="J80" i="33" s="1"/>
  <c r="J81" i="33" s="1"/>
  <c r="J63" i="31"/>
  <c r="J64" i="31" s="1"/>
  <c r="J77" i="31" s="1"/>
  <c r="J80" i="31" s="1"/>
  <c r="J81" i="31" s="1"/>
  <c r="K62" i="35"/>
  <c r="L61" i="35" s="1"/>
  <c r="K62" i="33"/>
  <c r="L61" i="33" s="1"/>
  <c r="K62" i="31"/>
  <c r="L61" i="31" s="1"/>
  <c r="L62" i="33" l="1"/>
  <c r="M61" i="33" s="1"/>
  <c r="K63" i="31"/>
  <c r="K64" i="31" s="1"/>
  <c r="K77" i="31" s="1"/>
  <c r="K80" i="31" s="1"/>
  <c r="K81" i="31" s="1"/>
  <c r="K63" i="33"/>
  <c r="K64" i="33" s="1"/>
  <c r="K77" i="33" s="1"/>
  <c r="K80" i="33" s="1"/>
  <c r="K81" i="33" s="1"/>
  <c r="K63" i="35"/>
  <c r="K64" i="35" s="1"/>
  <c r="K77" i="35" s="1"/>
  <c r="K80" i="35" s="1"/>
  <c r="K81" i="35" s="1"/>
  <c r="L62" i="31"/>
  <c r="M61" i="31" s="1"/>
  <c r="L62" i="35"/>
  <c r="M61" i="35" s="1"/>
  <c r="L63" i="33" l="1"/>
  <c r="L64" i="33" s="1"/>
  <c r="L77" i="33" s="1"/>
  <c r="L80" i="33" s="1"/>
  <c r="L81" i="33" s="1"/>
  <c r="M62" i="35"/>
  <c r="N61" i="35" s="1"/>
  <c r="L63" i="35"/>
  <c r="L64" i="35" s="1"/>
  <c r="L77" i="35" s="1"/>
  <c r="L80" i="35" s="1"/>
  <c r="L81" i="35" s="1"/>
  <c r="L63" i="31"/>
  <c r="L64" i="31" s="1"/>
  <c r="L77" i="31" s="1"/>
  <c r="L80" i="31" s="1"/>
  <c r="L81" i="31" s="1"/>
  <c r="M62" i="33"/>
  <c r="N61" i="33" s="1"/>
  <c r="M62" i="31"/>
  <c r="N61" i="31" s="1"/>
  <c r="M63" i="31" l="1"/>
  <c r="M64" i="31" s="1"/>
  <c r="M77" i="31" s="1"/>
  <c r="M80" i="31" s="1"/>
  <c r="M81" i="31" s="1"/>
  <c r="M63" i="33"/>
  <c r="M64" i="33" s="1"/>
  <c r="M77" i="33" s="1"/>
  <c r="M80" i="33" s="1"/>
  <c r="M81" i="33" s="1"/>
  <c r="N62" i="31"/>
  <c r="O61" i="31" s="1"/>
  <c r="N62" i="33"/>
  <c r="O61" i="33" s="1"/>
  <c r="M63" i="35"/>
  <c r="M64" i="35" s="1"/>
  <c r="M77" i="35" s="1"/>
  <c r="M80" i="35" s="1"/>
  <c r="M81" i="35" s="1"/>
  <c r="N62" i="35"/>
  <c r="O61" i="35" s="1"/>
  <c r="N63" i="35" l="1"/>
  <c r="N64" i="35" s="1"/>
  <c r="N77" i="35" s="1"/>
  <c r="N80" i="35" s="1"/>
  <c r="N81" i="35" s="1"/>
  <c r="O62" i="35"/>
  <c r="P61" i="35" s="1"/>
  <c r="N63" i="33"/>
  <c r="N64" i="33" s="1"/>
  <c r="N77" i="33" s="1"/>
  <c r="N80" i="33" s="1"/>
  <c r="N81" i="33" s="1"/>
  <c r="N63" i="31"/>
  <c r="N64" i="31" s="1"/>
  <c r="N77" i="31" s="1"/>
  <c r="N80" i="31" s="1"/>
  <c r="N81" i="31" s="1"/>
  <c r="O62" i="33"/>
  <c r="P61" i="33" s="1"/>
  <c r="O62" i="31"/>
  <c r="P61" i="31" s="1"/>
  <c r="P62" i="33" l="1"/>
  <c r="Q61" i="33" s="1"/>
  <c r="O63" i="35"/>
  <c r="O64" i="35" s="1"/>
  <c r="O77" i="35" s="1"/>
  <c r="O80" i="35" s="1"/>
  <c r="O81" i="35" s="1"/>
  <c r="P62" i="31"/>
  <c r="Q61" i="31" s="1"/>
  <c r="O63" i="31"/>
  <c r="O64" i="31" s="1"/>
  <c r="O77" i="31" s="1"/>
  <c r="O80" i="31" s="1"/>
  <c r="O81" i="31" s="1"/>
  <c r="O63" i="33"/>
  <c r="O64" i="33" s="1"/>
  <c r="O77" i="33" s="1"/>
  <c r="O80" i="33" s="1"/>
  <c r="O81" i="33" s="1"/>
  <c r="P62" i="35"/>
  <c r="Q61" i="35" s="1"/>
  <c r="P63" i="35" l="1"/>
  <c r="P64" i="35" s="1"/>
  <c r="P77" i="35" s="1"/>
  <c r="P80" i="35" s="1"/>
  <c r="P81" i="35" s="1"/>
  <c r="P63" i="31"/>
  <c r="P64" i="31" s="1"/>
  <c r="P77" i="31" s="1"/>
  <c r="P80" i="31" s="1"/>
  <c r="P81" i="31" s="1"/>
  <c r="P63" i="33"/>
  <c r="P64" i="33" s="1"/>
  <c r="P77" i="33" s="1"/>
  <c r="P80" i="33" s="1"/>
  <c r="P81" i="33" s="1"/>
  <c r="Q62" i="35"/>
  <c r="R61" i="35" s="1"/>
  <c r="Q62" i="31"/>
  <c r="R61" i="31" s="1"/>
  <c r="Q62" i="33"/>
  <c r="R61" i="33" s="1"/>
  <c r="Q63" i="33" l="1"/>
  <c r="Q64" i="33" s="1"/>
  <c r="Q77" i="33" s="1"/>
  <c r="Q80" i="33" s="1"/>
  <c r="Q81" i="33" s="1"/>
  <c r="R62" i="31"/>
  <c r="S61" i="31" s="1"/>
  <c r="R62" i="33"/>
  <c r="S61" i="33" s="1"/>
  <c r="Q63" i="31"/>
  <c r="Q64" i="31" s="1"/>
  <c r="Q77" i="31" s="1"/>
  <c r="Q80" i="31" s="1"/>
  <c r="Q81" i="31" s="1"/>
  <c r="Q63" i="35"/>
  <c r="Q64" i="35" s="1"/>
  <c r="Q77" i="35" s="1"/>
  <c r="Q80" i="35" s="1"/>
  <c r="Q81" i="35" s="1"/>
  <c r="R62" i="35"/>
  <c r="S61" i="35" s="1"/>
  <c r="R63" i="33" l="1"/>
  <c r="R64" i="33" s="1"/>
  <c r="R77" i="33" s="1"/>
  <c r="R80" i="33" s="1"/>
  <c r="R81" i="33" s="1"/>
  <c r="R63" i="31"/>
  <c r="R64" i="31" s="1"/>
  <c r="R77" i="31" s="1"/>
  <c r="R80" i="31" s="1"/>
  <c r="R81" i="31" s="1"/>
  <c r="R63" i="35"/>
  <c r="R64" i="35" s="1"/>
  <c r="R77" i="35" s="1"/>
  <c r="R80" i="35" s="1"/>
  <c r="R81" i="35" s="1"/>
  <c r="S62" i="33"/>
  <c r="T61" i="33" s="1"/>
  <c r="S62" i="31"/>
  <c r="T61" i="31" s="1"/>
  <c r="S62" i="35"/>
  <c r="T61" i="35" s="1"/>
  <c r="T62" i="35" l="1"/>
  <c r="U61" i="35" s="1"/>
  <c r="T62" i="33"/>
  <c r="U61" i="33" s="1"/>
  <c r="T62" i="31"/>
  <c r="U61" i="31" s="1"/>
  <c r="S63" i="35"/>
  <c r="S64" i="35" s="1"/>
  <c r="S77" i="35" s="1"/>
  <c r="S80" i="35" s="1"/>
  <c r="S81" i="35" s="1"/>
  <c r="S63" i="31"/>
  <c r="S64" i="31" s="1"/>
  <c r="S77" i="31" s="1"/>
  <c r="S80" i="31" s="1"/>
  <c r="S81" i="31" s="1"/>
  <c r="S63" i="33"/>
  <c r="S64" i="33" s="1"/>
  <c r="S77" i="33" s="1"/>
  <c r="S80" i="33" s="1"/>
  <c r="S81" i="33" s="1"/>
  <c r="T63" i="31" l="1"/>
  <c r="T64" i="31" s="1"/>
  <c r="T77" i="31" s="1"/>
  <c r="T80" i="31" s="1"/>
  <c r="T81" i="31" s="1"/>
  <c r="T63" i="33"/>
  <c r="T64" i="33" s="1"/>
  <c r="T77" i="33" s="1"/>
  <c r="T80" i="33" s="1"/>
  <c r="T81" i="33" s="1"/>
  <c r="T63" i="35"/>
  <c r="T64" i="35" s="1"/>
  <c r="T77" i="35" s="1"/>
  <c r="T80" i="35" s="1"/>
  <c r="T81" i="35" s="1"/>
  <c r="U62" i="31"/>
  <c r="V61" i="31" s="1"/>
  <c r="U62" i="33"/>
  <c r="V61" i="33" s="1"/>
  <c r="U62" i="35"/>
  <c r="V61" i="35" s="1"/>
  <c r="U63" i="35" l="1"/>
  <c r="U64" i="35" s="1"/>
  <c r="U77" i="35" s="1"/>
  <c r="U80" i="35" s="1"/>
  <c r="U81" i="35" s="1"/>
  <c r="U63" i="33"/>
  <c r="U64" i="33" s="1"/>
  <c r="U77" i="33" s="1"/>
  <c r="U80" i="33" s="1"/>
  <c r="U81" i="33" s="1"/>
  <c r="U63" i="31"/>
  <c r="U64" i="31" s="1"/>
  <c r="U77" i="31" s="1"/>
  <c r="U80" i="31" s="1"/>
  <c r="U81" i="31" s="1"/>
  <c r="V62" i="35"/>
  <c r="W61" i="35" s="1"/>
  <c r="V62" i="33"/>
  <c r="W61" i="33" s="1"/>
  <c r="V62" i="31"/>
  <c r="W61" i="31" s="1"/>
  <c r="V63" i="31" l="1"/>
  <c r="V64" i="31" s="1"/>
  <c r="V77" i="31" s="1"/>
  <c r="V80" i="31" s="1"/>
  <c r="V81" i="31" s="1"/>
  <c r="V63" i="33"/>
  <c r="V64" i="33" s="1"/>
  <c r="V77" i="33" s="1"/>
  <c r="V80" i="33" s="1"/>
  <c r="V81" i="33" s="1"/>
  <c r="V63" i="35"/>
  <c r="V64" i="35" s="1"/>
  <c r="V77" i="35" s="1"/>
  <c r="V80" i="35" s="1"/>
  <c r="V81" i="35" s="1"/>
  <c r="W62" i="31"/>
  <c r="X61" i="31" s="1"/>
  <c r="W62" i="33"/>
  <c r="X61" i="33" s="1"/>
  <c r="W62" i="35"/>
  <c r="X61" i="35" s="1"/>
  <c r="X62" i="35" l="1"/>
  <c r="Y61" i="35" s="1"/>
  <c r="X62" i="31"/>
  <c r="Y61" i="31" s="1"/>
  <c r="W63" i="35"/>
  <c r="W64" i="35" s="1"/>
  <c r="W77" i="35" s="1"/>
  <c r="W80" i="35" s="1"/>
  <c r="W81" i="35" s="1"/>
  <c r="W63" i="33"/>
  <c r="W64" i="33" s="1"/>
  <c r="W77" i="33" s="1"/>
  <c r="W80" i="33" s="1"/>
  <c r="W81" i="33" s="1"/>
  <c r="W63" i="31"/>
  <c r="W64" i="31" s="1"/>
  <c r="W77" i="31" s="1"/>
  <c r="W80" i="31" s="1"/>
  <c r="W81" i="31" s="1"/>
  <c r="X62" i="33"/>
  <c r="Y61" i="33" s="1"/>
  <c r="X63" i="31" l="1"/>
  <c r="X64" i="31" s="1"/>
  <c r="X77" i="31" s="1"/>
  <c r="X80" i="31" s="1"/>
  <c r="X81" i="31" s="1"/>
  <c r="X63" i="35"/>
  <c r="X64" i="35" s="1"/>
  <c r="X77" i="35" s="1"/>
  <c r="X80" i="35" s="1"/>
  <c r="X81" i="35" s="1"/>
  <c r="X63" i="33"/>
  <c r="X64" i="33" s="1"/>
  <c r="X77" i="33" s="1"/>
  <c r="X80" i="33" s="1"/>
  <c r="X81" i="33" s="1"/>
  <c r="Y62" i="31"/>
  <c r="Z61" i="31" s="1"/>
  <c r="Y62" i="35"/>
  <c r="Z61" i="35" s="1"/>
  <c r="Y62" i="33"/>
  <c r="Z61" i="33" s="1"/>
  <c r="Y63" i="33" l="1"/>
  <c r="Y64" i="33" s="1"/>
  <c r="Y77" i="33" s="1"/>
  <c r="Y80" i="33" s="1"/>
  <c r="Y81" i="33" s="1"/>
  <c r="Y63" i="35"/>
  <c r="Y64" i="35" s="1"/>
  <c r="Y77" i="35" s="1"/>
  <c r="Y80" i="35" s="1"/>
  <c r="Y81" i="35" s="1"/>
  <c r="Y63" i="31"/>
  <c r="Y64" i="31" s="1"/>
  <c r="Y77" i="31" s="1"/>
  <c r="Y80" i="31" s="1"/>
  <c r="Y81" i="31" s="1"/>
  <c r="Z62" i="33"/>
  <c r="AA61" i="33" s="1"/>
  <c r="Z62" i="35"/>
  <c r="AA61" i="35" s="1"/>
  <c r="Z62" i="31"/>
  <c r="AA61" i="31" s="1"/>
  <c r="AA62" i="35" l="1"/>
  <c r="AB61" i="35" s="1"/>
  <c r="Z63" i="31"/>
  <c r="Z64" i="31" s="1"/>
  <c r="Z77" i="31" s="1"/>
  <c r="Z80" i="31" s="1"/>
  <c r="Z81" i="31" s="1"/>
  <c r="Z63" i="35"/>
  <c r="Z64" i="35" s="1"/>
  <c r="Z77" i="35" s="1"/>
  <c r="Z80" i="35" s="1"/>
  <c r="Z81" i="35" s="1"/>
  <c r="Z63" i="33"/>
  <c r="Z64" i="33" s="1"/>
  <c r="Z77" i="33" s="1"/>
  <c r="Z80" i="33" s="1"/>
  <c r="Z81" i="33" s="1"/>
  <c r="AA62" i="31"/>
  <c r="AB61" i="31" s="1"/>
  <c r="AA62" i="33"/>
  <c r="AB61" i="33" s="1"/>
  <c r="AA63" i="35" l="1"/>
  <c r="AA64" i="35" s="1"/>
  <c r="AA77" i="35" s="1"/>
  <c r="AA80" i="35" s="1"/>
  <c r="AA81" i="35" s="1"/>
  <c r="AB62" i="33"/>
  <c r="AC61" i="33" s="1"/>
  <c r="AA63" i="33"/>
  <c r="AA64" i="33" s="1"/>
  <c r="AA77" i="33" s="1"/>
  <c r="AA80" i="33" s="1"/>
  <c r="AA81" i="33" s="1"/>
  <c r="AA63" i="31"/>
  <c r="AA64" i="31" s="1"/>
  <c r="AA77" i="31" s="1"/>
  <c r="AA80" i="31" s="1"/>
  <c r="AA81" i="31" s="1"/>
  <c r="AB62" i="35"/>
  <c r="AC61" i="35" s="1"/>
  <c r="AB62" i="31"/>
  <c r="AC61" i="31" s="1"/>
  <c r="AB63" i="33" l="1"/>
  <c r="AB64" i="33" s="1"/>
  <c r="AB77" i="33" s="1"/>
  <c r="AB80" i="33" s="1"/>
  <c r="AB81" i="33" s="1"/>
  <c r="AB63" i="31"/>
  <c r="AB64" i="31" s="1"/>
  <c r="AB77" i="31" s="1"/>
  <c r="AB80" i="31" s="1"/>
  <c r="AB81" i="31" s="1"/>
  <c r="AB63" i="35"/>
  <c r="AB64" i="35" s="1"/>
  <c r="AB77" i="35" s="1"/>
  <c r="AB80" i="35" s="1"/>
  <c r="AB81" i="35" s="1"/>
  <c r="C4" i="33"/>
  <c r="G30" i="29" s="1"/>
  <c r="C4" i="31"/>
  <c r="G29" i="29" s="1"/>
  <c r="AC62" i="31"/>
  <c r="AD61" i="31" s="1"/>
  <c r="AC62" i="35"/>
  <c r="AD61" i="35" s="1"/>
  <c r="C4" i="35"/>
  <c r="G31" i="29" s="1"/>
  <c r="AC62" i="33"/>
  <c r="AD61" i="33" s="1"/>
  <c r="AD62" i="35" l="1"/>
  <c r="AE61" i="35" s="1"/>
  <c r="AD62" i="31"/>
  <c r="AE61" i="31" s="1"/>
  <c r="AD62" i="33"/>
  <c r="AE61" i="33" s="1"/>
  <c r="AC63" i="33"/>
  <c r="AC64" i="33" s="1"/>
  <c r="AC77" i="33" s="1"/>
  <c r="AC80" i="33" s="1"/>
  <c r="AC81" i="33" s="1"/>
  <c r="AC63" i="35"/>
  <c r="AC64" i="35" s="1"/>
  <c r="AC77" i="35" s="1"/>
  <c r="AC80" i="35" s="1"/>
  <c r="AC81" i="35" s="1"/>
  <c r="AC63" i="31"/>
  <c r="AC64" i="31" s="1"/>
  <c r="AC77" i="31" s="1"/>
  <c r="AC80" i="31" s="1"/>
  <c r="AC81" i="31" s="1"/>
  <c r="AD63" i="33" l="1"/>
  <c r="AD64" i="33" s="1"/>
  <c r="AD77" i="33" s="1"/>
  <c r="AD80" i="33" s="1"/>
  <c r="AD81" i="33" s="1"/>
  <c r="AE62" i="31"/>
  <c r="AF61" i="31" s="1"/>
  <c r="AE62" i="35"/>
  <c r="AF61" i="35" s="1"/>
  <c r="AE62" i="33"/>
  <c r="AF61" i="33" s="1"/>
  <c r="AD63" i="31"/>
  <c r="AD64" i="31" s="1"/>
  <c r="AD77" i="31" s="1"/>
  <c r="AD80" i="31" s="1"/>
  <c r="AD81" i="31" s="1"/>
  <c r="AD63" i="35"/>
  <c r="AD64" i="35" s="1"/>
  <c r="AD77" i="35" s="1"/>
  <c r="AD80" i="35" s="1"/>
  <c r="AD81" i="35" s="1"/>
  <c r="AE63" i="35" l="1"/>
  <c r="AE64" i="35" s="1"/>
  <c r="AE77" i="35" s="1"/>
  <c r="AE80" i="35" s="1"/>
  <c r="AE81" i="35" s="1"/>
  <c r="AE63" i="31"/>
  <c r="AE64" i="31" s="1"/>
  <c r="AE77" i="31" s="1"/>
  <c r="AE80" i="31" s="1"/>
  <c r="AE81" i="31" s="1"/>
  <c r="AF62" i="33"/>
  <c r="AG61" i="33" s="1"/>
  <c r="AE63" i="33"/>
  <c r="AE64" i="33" s="1"/>
  <c r="AE77" i="33" s="1"/>
  <c r="AE80" i="33" s="1"/>
  <c r="AE81" i="33" s="1"/>
  <c r="AF62" i="35"/>
  <c r="AG61" i="35" s="1"/>
  <c r="AF62" i="31"/>
  <c r="AG61" i="31" s="1"/>
  <c r="AF63" i="33" l="1"/>
  <c r="AF64" i="33" s="1"/>
  <c r="AF77" i="33" s="1"/>
  <c r="AF80" i="33" s="1"/>
  <c r="AF81" i="33" s="1"/>
  <c r="AF63" i="31"/>
  <c r="AF64" i="31" s="1"/>
  <c r="AF77" i="31" s="1"/>
  <c r="AF80" i="31" s="1"/>
  <c r="AF81" i="31" s="1"/>
  <c r="AF63" i="35"/>
  <c r="AF64" i="35" s="1"/>
  <c r="AF77" i="35" s="1"/>
  <c r="AF80" i="35" s="1"/>
  <c r="AF81" i="35" s="1"/>
  <c r="AG62" i="33"/>
  <c r="AH61" i="33" s="1"/>
  <c r="AG62" i="31"/>
  <c r="AH61" i="31" s="1"/>
  <c r="AG62" i="35"/>
  <c r="AH61" i="35" s="1"/>
  <c r="AH62" i="31" l="1"/>
  <c r="AI61" i="31" s="1"/>
  <c r="AG63" i="35"/>
  <c r="AG64" i="35" s="1"/>
  <c r="AG77" i="35" s="1"/>
  <c r="AG80" i="35" s="1"/>
  <c r="AG81" i="35" s="1"/>
  <c r="AG63" i="31"/>
  <c r="AG64" i="31" s="1"/>
  <c r="AG77" i="31" s="1"/>
  <c r="AG80" i="31" s="1"/>
  <c r="AG81" i="31" s="1"/>
  <c r="AG63" i="33"/>
  <c r="AG64" i="33" s="1"/>
  <c r="AG77" i="33" s="1"/>
  <c r="AG80" i="33" s="1"/>
  <c r="AG81" i="33" s="1"/>
  <c r="AH62" i="35"/>
  <c r="AI61" i="35" s="1"/>
  <c r="AH62" i="33"/>
  <c r="AI61" i="33" s="1"/>
  <c r="AH63" i="33" l="1"/>
  <c r="AH64" i="33" s="1"/>
  <c r="AH77" i="33" s="1"/>
  <c r="AH80" i="33" s="1"/>
  <c r="AH81" i="33" s="1"/>
  <c r="AH63" i="35"/>
  <c r="AH64" i="35" s="1"/>
  <c r="AH77" i="35" s="1"/>
  <c r="AH80" i="35" s="1"/>
  <c r="AH81" i="35" s="1"/>
  <c r="AH63" i="31"/>
  <c r="AH64" i="31" s="1"/>
  <c r="AH77" i="31" s="1"/>
  <c r="AH80" i="31" s="1"/>
  <c r="AH81" i="31" s="1"/>
  <c r="AI62" i="33"/>
  <c r="AJ61" i="33" s="1"/>
  <c r="AI62" i="35"/>
  <c r="AJ61" i="35" s="1"/>
  <c r="AI62" i="31"/>
  <c r="AJ61" i="31" s="1"/>
  <c r="AI63" i="35" l="1"/>
  <c r="AI64" i="35" s="1"/>
  <c r="AI77" i="35" s="1"/>
  <c r="AI80" i="35" s="1"/>
  <c r="AI81" i="35" s="1"/>
  <c r="AI63" i="33"/>
  <c r="AI64" i="33" s="1"/>
  <c r="AI77" i="33" s="1"/>
  <c r="AI80" i="33" s="1"/>
  <c r="AI81" i="33" s="1"/>
  <c r="C5" i="35"/>
  <c r="H31" i="29" s="1"/>
  <c r="C5" i="33"/>
  <c r="H30" i="29" s="1"/>
  <c r="AJ62" i="31"/>
  <c r="AK61" i="31" s="1"/>
  <c r="AI63" i="31"/>
  <c r="AI64" i="31" s="1"/>
  <c r="AI77" i="31" s="1"/>
  <c r="AI80" i="31" s="1"/>
  <c r="AI81" i="31" s="1"/>
  <c r="AJ62" i="35"/>
  <c r="AK61" i="35" s="1"/>
  <c r="AJ62" i="33"/>
  <c r="AK61" i="33" s="1"/>
  <c r="AK62" i="33" l="1"/>
  <c r="AL61" i="33" s="1"/>
  <c r="AJ63" i="33"/>
  <c r="AJ64" i="33" s="1"/>
  <c r="AJ77" i="33" s="1"/>
  <c r="AJ80" i="33" s="1"/>
  <c r="AJ81" i="33" s="1"/>
  <c r="AJ63" i="35"/>
  <c r="AJ64" i="35" s="1"/>
  <c r="AJ77" i="35" s="1"/>
  <c r="AJ80" i="35" s="1"/>
  <c r="AJ81" i="35" s="1"/>
  <c r="AK62" i="31"/>
  <c r="AL61" i="31" s="1"/>
  <c r="AK62" i="35"/>
  <c r="AL61" i="35" s="1"/>
  <c r="C5" i="31"/>
  <c r="H29" i="29" s="1"/>
  <c r="AJ63" i="31"/>
  <c r="AJ64" i="31" s="1"/>
  <c r="AJ77" i="31" s="1"/>
  <c r="AJ80" i="31" s="1"/>
  <c r="AJ81" i="31" s="1"/>
  <c r="AK63" i="33" l="1"/>
  <c r="AK64" i="33" s="1"/>
  <c r="AK77" i="33" s="1"/>
  <c r="AK80" i="33" s="1"/>
  <c r="AK81" i="33" s="1"/>
  <c r="AK63" i="35"/>
  <c r="AK64" i="35" s="1"/>
  <c r="AK77" i="35" s="1"/>
  <c r="AK80" i="35" s="1"/>
  <c r="AK81" i="35" s="1"/>
  <c r="AK63" i="31"/>
  <c r="AK64" i="31" s="1"/>
  <c r="AK77" i="31" s="1"/>
  <c r="AK80" i="31" s="1"/>
  <c r="AK81" i="31" s="1"/>
  <c r="AL62" i="35"/>
  <c r="AM61" i="35" s="1"/>
  <c r="AL62" i="31"/>
  <c r="AM61" i="31" s="1"/>
  <c r="AL62" i="33"/>
  <c r="AM61" i="33" s="1"/>
  <c r="AL63" i="33" l="1"/>
  <c r="AL64" i="33" s="1"/>
  <c r="AL77" i="33" s="1"/>
  <c r="AL80" i="33" s="1"/>
  <c r="AL81" i="33" s="1"/>
  <c r="AM62" i="33"/>
  <c r="AN61" i="33" s="1"/>
  <c r="AL63" i="31"/>
  <c r="AL64" i="31" s="1"/>
  <c r="AL77" i="31" s="1"/>
  <c r="AL80" i="31" s="1"/>
  <c r="AL81" i="31" s="1"/>
  <c r="AL63" i="35"/>
  <c r="AL64" i="35" s="1"/>
  <c r="AL77" i="35" s="1"/>
  <c r="AL80" i="35" s="1"/>
  <c r="AL81" i="35" s="1"/>
  <c r="AM62" i="31"/>
  <c r="AN61" i="31" s="1"/>
  <c r="AM62" i="35"/>
  <c r="AN61" i="35" s="1"/>
  <c r="AM63" i="35" l="1"/>
  <c r="AM64" i="35" s="1"/>
  <c r="AM77" i="35" s="1"/>
  <c r="AM80" i="35" s="1"/>
  <c r="AM81" i="35" s="1"/>
  <c r="AM63" i="31"/>
  <c r="AM64" i="31" s="1"/>
  <c r="AM77" i="31" s="1"/>
  <c r="AM80" i="31" s="1"/>
  <c r="AM81" i="31" s="1"/>
  <c r="AN62" i="35"/>
  <c r="AO61" i="35" s="1"/>
  <c r="AN62" i="31"/>
  <c r="AO61" i="31" s="1"/>
  <c r="AM63" i="33"/>
  <c r="AM64" i="33" s="1"/>
  <c r="AM77" i="33" s="1"/>
  <c r="AM80" i="33" s="1"/>
  <c r="AM81" i="33" s="1"/>
  <c r="AN62" i="33"/>
  <c r="AO61" i="33" s="1"/>
  <c r="AN63" i="33" l="1"/>
  <c r="AN64" i="33" s="1"/>
  <c r="AN77" i="33" s="1"/>
  <c r="AN80" i="33" s="1"/>
  <c r="AN81" i="33" s="1"/>
  <c r="AN63" i="31"/>
  <c r="AN64" i="31" s="1"/>
  <c r="AN77" i="31" s="1"/>
  <c r="AN80" i="31" s="1"/>
  <c r="AN81" i="31" s="1"/>
  <c r="AN63" i="35"/>
  <c r="AN64" i="35" s="1"/>
  <c r="AN77" i="35" s="1"/>
  <c r="AN80" i="35" s="1"/>
  <c r="AN81" i="35" s="1"/>
  <c r="AO62" i="33"/>
  <c r="AP61" i="33" s="1"/>
  <c r="AO62" i="31"/>
  <c r="AP61" i="31" s="1"/>
  <c r="AO62" i="35"/>
  <c r="AP61" i="35" s="1"/>
  <c r="AO63" i="35" l="1"/>
  <c r="AO64" i="35" s="1"/>
  <c r="AO77" i="35" s="1"/>
  <c r="AO80" i="35" s="1"/>
  <c r="AO81" i="35" s="1"/>
  <c r="AO63" i="31"/>
  <c r="AO64" i="31" s="1"/>
  <c r="AO77" i="31" s="1"/>
  <c r="AO80" i="31" s="1"/>
  <c r="AO81" i="31" s="1"/>
  <c r="AP62" i="35"/>
  <c r="AQ61" i="35" s="1"/>
  <c r="AP62" i="31"/>
  <c r="AQ61" i="31" s="1"/>
  <c r="AO63" i="33"/>
  <c r="AO64" i="33" s="1"/>
  <c r="AO77" i="33" s="1"/>
  <c r="AO80" i="33" s="1"/>
  <c r="AO81" i="33" s="1"/>
  <c r="AP62" i="33"/>
  <c r="AQ61" i="33" s="1"/>
  <c r="AP63" i="33" l="1"/>
  <c r="AP64" i="33" s="1"/>
  <c r="AP77" i="33" s="1"/>
  <c r="AP80" i="33" s="1"/>
  <c r="AP81" i="33" s="1"/>
  <c r="AP63" i="31"/>
  <c r="AP64" i="31" s="1"/>
  <c r="AP77" i="31" s="1"/>
  <c r="AP80" i="31" s="1"/>
  <c r="AP81" i="31" s="1"/>
  <c r="AP63" i="35"/>
  <c r="AP64" i="35" s="1"/>
  <c r="AP77" i="35" s="1"/>
  <c r="AP80" i="35" s="1"/>
  <c r="AP81" i="35" s="1"/>
  <c r="AQ62" i="33"/>
  <c r="AR61" i="33" s="1"/>
  <c r="AQ62" i="31"/>
  <c r="AR61" i="31" s="1"/>
  <c r="AQ62" i="35"/>
  <c r="AR61" i="35" s="1"/>
  <c r="AQ63" i="35" l="1"/>
  <c r="AQ64" i="35" s="1"/>
  <c r="AQ77" i="35" s="1"/>
  <c r="AQ80" i="35" s="1"/>
  <c r="AQ81" i="35" s="1"/>
  <c r="AQ63" i="31"/>
  <c r="AQ64" i="31" s="1"/>
  <c r="AQ77" i="31" s="1"/>
  <c r="AQ80" i="31" s="1"/>
  <c r="AQ81" i="31" s="1"/>
  <c r="C6" i="31" s="1"/>
  <c r="I29" i="29" s="1"/>
  <c r="AQ63" i="33"/>
  <c r="AQ64" i="33" s="1"/>
  <c r="AQ77" i="33" s="1"/>
  <c r="AQ80" i="33" s="1"/>
  <c r="AQ81" i="33" s="1"/>
  <c r="C6" i="35"/>
  <c r="I31" i="29" s="1"/>
  <c r="AR62" i="35"/>
  <c r="AS61" i="35" s="1"/>
  <c r="AR62" i="31"/>
  <c r="AS61" i="31" s="1"/>
  <c r="AR62" i="33"/>
  <c r="AS61" i="33" s="1"/>
  <c r="AS62" i="31" l="1"/>
  <c r="AT61" i="31" s="1"/>
  <c r="AS62" i="35"/>
  <c r="AT61" i="35" s="1"/>
  <c r="AS62" i="33"/>
  <c r="AT61" i="33" s="1"/>
  <c r="C6" i="33"/>
  <c r="I30" i="29" s="1"/>
  <c r="AR63" i="33"/>
  <c r="AR64" i="33" s="1"/>
  <c r="AR77" i="33" s="1"/>
  <c r="AR80" i="33" s="1"/>
  <c r="AR81" i="33" s="1"/>
  <c r="AR63" i="31"/>
  <c r="AR64" i="31" s="1"/>
  <c r="AR77" i="31" s="1"/>
  <c r="AR80" i="31" s="1"/>
  <c r="AR81" i="31" s="1"/>
  <c r="AR63" i="35"/>
  <c r="AR64" i="35" s="1"/>
  <c r="AR77" i="35" s="1"/>
  <c r="AR80" i="35" s="1"/>
  <c r="AR81" i="35" s="1"/>
  <c r="AS63" i="33" l="1"/>
  <c r="AS64" i="33" s="1"/>
  <c r="AS77" i="33" s="1"/>
  <c r="AS80" i="33" s="1"/>
  <c r="AS81" i="33" s="1"/>
  <c r="AS63" i="35"/>
  <c r="AS64" i="35" s="1"/>
  <c r="AS77" i="35" s="1"/>
  <c r="AS80" i="35" s="1"/>
  <c r="AS81" i="35" s="1"/>
  <c r="AS63" i="31"/>
  <c r="AS64" i="31" s="1"/>
  <c r="AS77" i="31" s="1"/>
  <c r="AS80" i="31" s="1"/>
  <c r="AS81" i="31" s="1"/>
  <c r="AT62" i="33"/>
  <c r="AU61" i="33" s="1"/>
  <c r="AT62" i="35"/>
  <c r="AU61" i="35" s="1"/>
  <c r="AT62" i="31"/>
  <c r="AU61" i="31" s="1"/>
  <c r="AT63" i="31" l="1"/>
  <c r="AT64" i="31" s="1"/>
  <c r="AT77" i="31" s="1"/>
  <c r="AT80" i="31" s="1"/>
  <c r="AT81" i="31" s="1"/>
  <c r="AT63" i="35"/>
  <c r="AT64" i="35" s="1"/>
  <c r="AT77" i="35" s="1"/>
  <c r="AT80" i="35" s="1"/>
  <c r="AT81" i="35" s="1"/>
  <c r="AT63" i="33"/>
  <c r="AT64" i="33" s="1"/>
  <c r="AT77" i="33" s="1"/>
  <c r="AT80" i="33" s="1"/>
  <c r="AT81" i="33" s="1"/>
  <c r="AU62" i="31"/>
  <c r="AV61" i="31" s="1"/>
  <c r="AU62" i="35"/>
  <c r="AV61" i="35" s="1"/>
  <c r="AU62" i="33"/>
  <c r="AV61" i="33" s="1"/>
  <c r="AU63" i="33" l="1"/>
  <c r="AU64" i="33" s="1"/>
  <c r="AU77" i="33" s="1"/>
  <c r="AU80" i="33" s="1"/>
  <c r="AU81" i="33" s="1"/>
  <c r="AU63" i="35"/>
  <c r="AU64" i="35" s="1"/>
  <c r="AU77" i="35" s="1"/>
  <c r="AU80" i="35" s="1"/>
  <c r="AU81" i="35" s="1"/>
  <c r="AU63" i="31"/>
  <c r="AU64" i="31" s="1"/>
  <c r="AU77" i="31" s="1"/>
  <c r="AU80" i="31" s="1"/>
  <c r="AU81" i="31" s="1"/>
  <c r="AV62" i="33"/>
  <c r="AW61" i="33" s="1"/>
  <c r="AV62" i="35"/>
  <c r="AW61" i="35" s="1"/>
  <c r="AV62" i="31"/>
  <c r="AW61" i="31" s="1"/>
  <c r="AV63" i="31" l="1"/>
  <c r="AV64" i="31" s="1"/>
  <c r="AV77" i="31" s="1"/>
  <c r="AV80" i="31" s="1"/>
  <c r="AV81" i="31" s="1"/>
  <c r="AV63" i="35"/>
  <c r="AV64" i="35" s="1"/>
  <c r="AV77" i="35" s="1"/>
  <c r="AV80" i="35" s="1"/>
  <c r="AV81" i="35" s="1"/>
  <c r="AV63" i="33"/>
  <c r="AV64" i="33" s="1"/>
  <c r="AV77" i="33" s="1"/>
  <c r="AV80" i="33" s="1"/>
  <c r="AV81" i="33" s="1"/>
  <c r="AW62" i="31"/>
  <c r="AX61" i="31" s="1"/>
  <c r="AW62" i="35"/>
  <c r="AX61" i="35" s="1"/>
  <c r="AW62" i="33"/>
  <c r="AX61" i="33" s="1"/>
  <c r="AW63" i="33" l="1"/>
  <c r="AW64" i="33" s="1"/>
  <c r="AW77" i="33" s="1"/>
  <c r="AW80" i="33" s="1"/>
  <c r="AW81" i="33" s="1"/>
  <c r="AW63" i="35"/>
  <c r="AW64" i="35" s="1"/>
  <c r="AW77" i="35" s="1"/>
  <c r="AW80" i="35" s="1"/>
  <c r="AW81" i="35" s="1"/>
  <c r="AW63" i="31"/>
  <c r="AW64" i="31" s="1"/>
  <c r="AW77" i="31" s="1"/>
  <c r="AW80" i="31" s="1"/>
  <c r="AW81" i="31" s="1"/>
  <c r="AX62" i="33"/>
  <c r="AY61" i="33" s="1"/>
  <c r="AX62" i="35"/>
  <c r="AY61" i="35" s="1"/>
  <c r="AX62" i="31"/>
  <c r="AY61" i="31" s="1"/>
  <c r="AX63" i="31" l="1"/>
  <c r="AX64" i="31" s="1"/>
  <c r="AX77" i="31" s="1"/>
  <c r="AX80" i="31" s="1"/>
  <c r="AX81" i="31" s="1"/>
  <c r="AX63" i="35"/>
  <c r="AX64" i="35" s="1"/>
  <c r="AX77" i="35" s="1"/>
  <c r="AX80" i="35" s="1"/>
  <c r="AX81" i="35" s="1"/>
  <c r="AX63" i="33"/>
  <c r="AX64" i="33" s="1"/>
  <c r="AX77" i="33" s="1"/>
  <c r="AX80" i="33" s="1"/>
  <c r="AX81" i="33" s="1"/>
  <c r="AY62" i="31"/>
  <c r="AZ61" i="31" s="1"/>
  <c r="AY62" i="35"/>
  <c r="AZ61" i="35" s="1"/>
  <c r="AY62" i="33"/>
  <c r="AZ61" i="33" s="1"/>
  <c r="AY63" i="33" l="1"/>
  <c r="AY64" i="33" s="1"/>
  <c r="AY77" i="33" s="1"/>
  <c r="AY80" i="33" s="1"/>
  <c r="AY81" i="33" s="1"/>
  <c r="AY63" i="35"/>
  <c r="AY64" i="35" s="1"/>
  <c r="AY77" i="35" s="1"/>
  <c r="AY80" i="35" s="1"/>
  <c r="AY81" i="35" s="1"/>
  <c r="AY63" i="31"/>
  <c r="AY64" i="31" s="1"/>
  <c r="AY77" i="31" s="1"/>
  <c r="AY80" i="31" s="1"/>
  <c r="AY81" i="31" s="1"/>
  <c r="AZ62" i="33"/>
  <c r="BA61" i="33" s="1"/>
  <c r="AZ62" i="35"/>
  <c r="BA61" i="35" s="1"/>
  <c r="AZ62" i="31"/>
  <c r="BA61" i="31" s="1"/>
  <c r="AZ63" i="31" l="1"/>
  <c r="AZ64" i="31" s="1"/>
  <c r="AZ77" i="31" s="1"/>
  <c r="AZ80" i="31" s="1"/>
  <c r="AZ81" i="31" s="1"/>
  <c r="AZ63" i="35"/>
  <c r="AZ64" i="35" s="1"/>
  <c r="AZ77" i="35" s="1"/>
  <c r="AZ80" i="35" s="1"/>
  <c r="AZ81" i="35" s="1"/>
  <c r="AZ63" i="33"/>
  <c r="AZ64" i="33" s="1"/>
  <c r="AZ77" i="33" s="1"/>
  <c r="AZ80" i="33" s="1"/>
  <c r="AZ81" i="33" s="1"/>
  <c r="BA62" i="31"/>
  <c r="BB61" i="31" s="1"/>
  <c r="BA62" i="35"/>
  <c r="BB61" i="35" s="1"/>
  <c r="BA62" i="33"/>
  <c r="BB61" i="33" s="1"/>
  <c r="BA63" i="33" l="1"/>
  <c r="BA64" i="33" s="1"/>
  <c r="BA77" i="33" s="1"/>
  <c r="BA80" i="33" s="1"/>
  <c r="BA81" i="33" s="1"/>
  <c r="BA63" i="35"/>
  <c r="BA64" i="35" s="1"/>
  <c r="BA77" i="35" s="1"/>
  <c r="BA80" i="35" s="1"/>
  <c r="BA81" i="35" s="1"/>
  <c r="BA63" i="31"/>
  <c r="BA64" i="31" s="1"/>
  <c r="BA77" i="31" s="1"/>
  <c r="BA80" i="31" s="1"/>
  <c r="BA81" i="31" s="1"/>
  <c r="BB62" i="33"/>
  <c r="BC61" i="33" s="1"/>
  <c r="BB62" i="35"/>
  <c r="BC61" i="35" s="1"/>
  <c r="BB62" i="31"/>
  <c r="BC61" i="31" s="1"/>
  <c r="BB63" i="31" l="1"/>
  <c r="BB64" i="31" s="1"/>
  <c r="BB77" i="31" s="1"/>
  <c r="BB80" i="31" s="1"/>
  <c r="BB81" i="31" s="1"/>
  <c r="BB63" i="35"/>
  <c r="BB64" i="35" s="1"/>
  <c r="BB77" i="35" s="1"/>
  <c r="BB80" i="35" s="1"/>
  <c r="BB81" i="35" s="1"/>
  <c r="BB63" i="33"/>
  <c r="BB64" i="33" s="1"/>
  <c r="BB77" i="33" s="1"/>
  <c r="BB80" i="33" s="1"/>
  <c r="BB81" i="33" s="1"/>
  <c r="BC62" i="31"/>
  <c r="BD61" i="31" s="1"/>
  <c r="BD62" i="31" s="1"/>
  <c r="BD63" i="31" s="1"/>
  <c r="BD64" i="31" s="1"/>
  <c r="BD77" i="31" s="1"/>
  <c r="BD80" i="31" s="1"/>
  <c r="BC62" i="35"/>
  <c r="BD61" i="35" s="1"/>
  <c r="BD62" i="35" s="1"/>
  <c r="BD63" i="35" s="1"/>
  <c r="BD64" i="35" s="1"/>
  <c r="BD77" i="35" s="1"/>
  <c r="BD80" i="35" s="1"/>
  <c r="BC62" i="33"/>
  <c r="BD61" i="33" s="1"/>
  <c r="BD62" i="33" s="1"/>
  <c r="BD63" i="33" s="1"/>
  <c r="BD64" i="33" s="1"/>
  <c r="BD77" i="33" s="1"/>
  <c r="BD80" i="33" s="1"/>
  <c r="BC63" i="33" l="1"/>
  <c r="BC64" i="33" s="1"/>
  <c r="BC77" i="33" s="1"/>
  <c r="BC80" i="33" s="1"/>
  <c r="BC81" i="33" s="1"/>
  <c r="BD81" i="33" s="1"/>
  <c r="C7" i="33" s="1"/>
  <c r="J30" i="29" s="1"/>
  <c r="BC63" i="35"/>
  <c r="BC64" i="35" s="1"/>
  <c r="BC77" i="35" s="1"/>
  <c r="BC80" i="35" s="1"/>
  <c r="BC81" i="35" s="1"/>
  <c r="BD81" i="35" s="1"/>
  <c r="C7" i="35" s="1"/>
  <c r="J31" i="29" s="1"/>
  <c r="BC63" i="31"/>
  <c r="BC64" i="31" s="1"/>
  <c r="BC77" i="31" s="1"/>
  <c r="BC80" i="31" s="1"/>
  <c r="BC81" i="31" s="1"/>
  <c r="BD81" i="31" s="1"/>
  <c r="C7" i="31" s="1"/>
  <c r="J29" i="29" s="1"/>
</calcChain>
</file>

<file path=xl/sharedStrings.xml><?xml version="1.0" encoding="utf-8"?>
<sst xmlns="http://schemas.openxmlformats.org/spreadsheetml/2006/main" count="1137" uniqueCount="371">
  <si>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</si>
  <si>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</si>
  <si>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</si>
  <si>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</si>
  <si>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</si>
  <si>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</si>
  <si>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</si>
  <si>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</si>
  <si>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</si>
  <si>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</si>
  <si>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</si>
  <si>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</si>
  <si>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</si>
  <si>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</si>
  <si>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</si>
  <si>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</si>
  <si>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</si>
  <si>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</si>
  <si>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</si>
  <si>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</si>
  <si>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</si>
  <si>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</si>
  <si>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</si>
  <si>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</si>
  <si>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</si>
  <si>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</si>
  <si>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</si>
  <si>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</si>
  <si>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</si>
  <si>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</si>
  <si>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</si>
  <si>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</si>
  <si>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</si>
  <si>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</si>
  <si>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</si>
  <si>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</si>
  <si>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</si>
  <si>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</si>
  <si>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</si>
  <si>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</si>
  <si>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</si>
  <si>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</si>
  <si>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</si>
  <si>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</si>
  <si>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</si>
  <si>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</si>
  <si>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</si>
  <si>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</si>
  <si>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</si>
  <si>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</si>
  <si>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</si>
  <si>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</si>
  <si>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</si>
  <si>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</si>
  <si>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</si>
  <si>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</si>
  <si>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</si>
  <si>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</si>
  <si>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</si>
  <si>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</si>
  <si>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</si>
  <si>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</si>
  <si>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</si>
  <si>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</si>
  <si>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</si>
  <si>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</si>
  <si>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</si>
  <si>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</si>
  <si>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</si>
  <si>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</si>
  <si>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</si>
  <si>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</si>
  <si>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</si>
  <si>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</si>
  <si>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</si>
  <si>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</si>
  <si>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</si>
  <si>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</si>
  <si>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</si>
  <si>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</si>
  <si>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</si>
  <si>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</si>
  <si>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</si>
  <si>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</si>
  <si>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</si>
  <si>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</si>
  <si>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</si>
  <si>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</si>
  <si>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</si>
  <si>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</si>
  <si>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</si>
  <si>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</si>
  <si>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</si>
  <si>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</si>
  <si>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</si>
  <si>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</si>
  <si>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</si>
  <si>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</si>
  <si>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</si>
  <si>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</si>
  <si>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</si>
  <si>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</si>
  <si>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</si>
  <si>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</si>
  <si>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</si>
  <si>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</si>
  <si>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</si>
  <si>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</si>
  <si>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</si>
  <si>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</si>
  <si>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</si>
  <si>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</si>
  <si>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</si>
  <si>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</si>
  <si>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</si>
  <si>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</si>
  <si>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</si>
  <si>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</si>
  <si>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</si>
  <si>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</si>
  <si>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</si>
  <si>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</si>
  <si>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</si>
  <si>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</si>
  <si>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</si>
  <si>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</si>
  <si>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</si>
  <si>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</si>
  <si>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</si>
  <si>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</si>
  <si>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</si>
  <si>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</si>
  <si>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</si>
  <si>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</si>
  <si>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</si>
  <si>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</si>
  <si>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</si>
  <si>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</si>
  <si>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</si>
  <si>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</si>
  <si>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</si>
  <si>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</si>
  <si>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</si>
  <si>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</si>
  <si>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</si>
  <si>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</si>
  <si>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</si>
  <si>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</si>
  <si>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</si>
  <si>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</si>
  <si>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</si>
  <si>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</si>
  <si>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</si>
  <si>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</si>
  <si>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</si>
  <si>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</si>
  <si>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</si>
  <si>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</si>
  <si>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</si>
  <si>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</si>
  <si>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</si>
  <si>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</si>
  <si>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</si>
  <si>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</si>
  <si>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</si>
  <si>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</si>
  <si>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</si>
  <si>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</si>
  <si>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</si>
  <si>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</si>
  <si>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</si>
  <si>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</si>
  <si>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</si>
  <si>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</si>
  <si>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</si>
  <si>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</si>
  <si>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</si>
  <si>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</si>
  <si>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</si>
  <si>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</si>
  <si>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</si>
  <si>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</si>
  <si>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</si>
  <si>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</si>
  <si>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</si>
  <si>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</si>
  <si>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</si>
  <si>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</si>
  <si>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</si>
  <si>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</si>
  <si>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</si>
  <si>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</si>
  <si>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</si>
  <si>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</si>
  <si>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</si>
  <si>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</si>
  <si>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</si>
  <si>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</si>
  <si>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</si>
  <si>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</si>
  <si>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</si>
  <si>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</si>
  <si>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</si>
  <si>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</si>
  <si>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</si>
  <si>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</si>
  <si>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</si>
  <si>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</si>
  <si>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</si>
  <si>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</si>
  <si>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</si>
  <si>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</si>
  <si>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</si>
  <si>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</si>
  <si>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</si>
  <si>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</si>
  <si>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</si>
  <si>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</si>
  <si>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</si>
  <si>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</si>
  <si>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</si>
  <si>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</si>
  <si>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</si>
  <si>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</si>
  <si>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</si>
  <si>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</si>
  <si>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</si>
  <si>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</si>
  <si>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</si>
  <si>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</si>
  <si>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</si>
  <si>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</si>
  <si>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</si>
  <si>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</si>
  <si>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</si>
  <si>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</si>
  <si>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</si>
  <si>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</si>
  <si>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</si>
  <si>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</si>
  <si>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</si>
  <si>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</si>
  <si>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</si>
  <si>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</si>
  <si>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</si>
  <si>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</si>
  <si>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</si>
  <si>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</si>
  <si>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</si>
  <si>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</si>
  <si>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</si>
  <si>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</si>
  <si>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</si>
  <si>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</si>
  <si>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</si>
  <si>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</si>
  <si>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</si>
  <si>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</si>
  <si>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</si>
  <si>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</si>
  <si>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</si>
  <si>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</si>
  <si>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</si>
  <si>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</si>
  <si>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</si>
  <si>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</si>
  <si>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</si>
  <si>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</si>
  <si>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</si>
  <si>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</si>
  <si>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</si>
  <si>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</si>
  <si>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</si>
  <si>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</si>
  <si>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</si>
  <si>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</si>
  <si>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</si>
  <si>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</si>
  <si>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</si>
  <si>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</si>
  <si>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</si>
  <si>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</si>
  <si>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</si>
  <si>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</si>
  <si>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</si>
  <si>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</si>
  <si>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</si>
  <si>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</si>
  <si>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</si>
  <si>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</si>
  <si>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</si>
  <si>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</si>
  <si>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</si>
  <si>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</si>
  <si>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</si>
  <si>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</si>
  <si>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</si>
  <si>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</si>
  <si>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</si>
  <si>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</si>
  <si>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</si>
  <si>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</si>
  <si>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</si>
  <si>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</si>
  <si>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</si>
  <si>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</si>
  <si>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</si>
  <si>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</si>
  <si>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</si>
  <si>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</si>
  <si>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</si>
  <si>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</si>
  <si>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</si>
  <si>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</si>
  <si>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</si>
  <si>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</si>
  <si>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</si>
  <si>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</si>
  <si>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</si>
  <si>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</si>
  <si>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</si>
  <si>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</si>
  <si>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</si>
  <si>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</si>
  <si>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</si>
  <si>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</si>
  <si>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</si>
  <si>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</si>
  <si>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</si>
  <si>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</si>
  <si>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</si>
  <si>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</si>
  <si>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</si>
  <si>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</si>
  <si>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</si>
  <si>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</si>
  <si>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</si>
  <si>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</si>
  <si>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</si>
  <si>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</si>
  <si>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</si>
  <si>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No intervention</t>
  </si>
  <si>
    <t>Asset Replacement Programme</t>
  </si>
  <si>
    <t>1(i)</t>
  </si>
  <si>
    <t>1(ii)</t>
  </si>
  <si>
    <t>Option 1(i)</t>
  </si>
  <si>
    <t>Option 1(ii)</t>
  </si>
  <si>
    <t>Sensitivity Analysis of Option 1 - Asset Replacement Programme Delivered With 10% Increased Costs</t>
  </si>
  <si>
    <t>CBA Option 1 -Sensitivity Analysis 1(i)</t>
  </si>
  <si>
    <t>CBA Option 1 -Sensitivity Analysis 1(ii)</t>
  </si>
  <si>
    <t>Sensitivity Analysis of Option 1 - Asset Replacement Programme Achieving 20% Lower Benefits</t>
  </si>
  <si>
    <t>Forecast customers interrupted associated with condition based failure of those assets that will be replaced during RIIO-ED1, assuming no intervention.  Forecast number of customers interrupted estimated using probability of failure and network performance consequences derived from CBRM asset health/ consequence models.</t>
  </si>
  <si>
    <t>Forecast customer minutes lost associated with condition based failure of those assets that will be replaced during RIIO-ED1, assuming no intervention. Forecast number of customer minutes lost estimated using probability of failure and network performance consequences derived from CBRM asset health/ consequence models.</t>
  </si>
  <si>
    <t>Forecast repair costs with no intervention, for those assets that will be replaced during RIIO-ED1. Forecast costs estimated using probability of failure and weighted repair/replacement costs derived from CBRM asset health/ consequence models.</t>
  </si>
  <si>
    <r>
      <t>Forecast SF</t>
    </r>
    <r>
      <rPr>
        <vertAlign val="subscript"/>
        <sz val="10"/>
        <color theme="1"/>
        <rFont val="Gill Sans MT"/>
        <family val="2"/>
      </rPr>
      <t>6</t>
    </r>
    <r>
      <rPr>
        <sz val="10"/>
        <color theme="1"/>
        <rFont val="Gill Sans MT"/>
        <family val="2"/>
      </rPr>
      <t xml:space="preserve"> emissions from those assets that will be replaced during RIIO-ED1, assuming no intervention. Forecast SF</t>
    </r>
    <r>
      <rPr>
        <vertAlign val="subscript"/>
        <sz val="10"/>
        <color theme="1"/>
        <rFont val="Gill Sans MT"/>
        <family val="2"/>
      </rPr>
      <t>6</t>
    </r>
    <r>
      <rPr>
        <sz val="10"/>
        <color theme="1"/>
        <rFont val="Gill Sans MT"/>
        <family val="2"/>
      </rPr>
      <t xml:space="preserve"> emissions estimated using probability of failure and consequences ( volume of SF</t>
    </r>
    <r>
      <rPr>
        <vertAlign val="subscript"/>
        <sz val="10"/>
        <color theme="1"/>
        <rFont val="Gill Sans MT"/>
        <family val="2"/>
      </rPr>
      <t>6</t>
    </r>
    <r>
      <rPr>
        <sz val="10"/>
        <color theme="1"/>
        <rFont val="Gill Sans MT"/>
        <family val="2"/>
      </rPr>
      <t xml:space="preserve"> lost per condition based failure) derived from CBRM asset health/ consequence models.</t>
    </r>
  </si>
  <si>
    <t>Forecast oil leakage from those assets that will be replaced during RIIO-ED1, assuming no intervention. Forecast oil leakage estimated using probability of failure and consequences ( volume of oil lost per condition based failure) derived from CBRM asset health/ consequence models.</t>
  </si>
  <si>
    <t>Forecast probability of fatality associated with condition based failure of those assets that will be replaced during RIIO-ED1, assuming no intervention. This is derived by combining the probability of condition based asset failure, with the probability that a failure would result in a fatality - as derived from CBRM asset health/ consequence models.</t>
  </si>
  <si>
    <t>Forecast probability of major injury associated with condition based failure of those assets that will be replaced during RIIO-ED1, assuming no intervention. This is derived by combining the probability of condition based asset failure, with the probability that a major injury would result in a fatality - as derived from CBRM asset health/ consequence models.</t>
  </si>
  <si>
    <t>Forecast cost of asset replacement programme</t>
  </si>
  <si>
    <t>Forecast reduction in repair costs following intervention. Forecast reduction estimated using probability of failure (for new assets) from CBRM asset health/ consequence models.</t>
  </si>
  <si>
    <t>Forecast reduction in customers interrupted following intervention.   Forecast reduction estimated using probability of failure (for new assets) from CBRM asset health/ consequence models.</t>
  </si>
  <si>
    <t>Forecast reduction in customer minutes lost following intervention.  Forecast reduction estimated using probability of failure (for new assets) from CBRM asset health/ consequence models.</t>
  </si>
  <si>
    <t>Forecast reduction in probability of fatality following intervention.  Forecast reduction estimated using probability of failure (for new assets) from CBRM asset health/ consequence models.</t>
  </si>
  <si>
    <t>Forecast reduction probability of major injury following intervention.  Forecast reduction estimated using probability of failure (for new assets) from CBRM asset health/ consequence models.</t>
  </si>
  <si>
    <t>Forecast reduction in oil leakage following intervention.  Forecast reduction estimated using probability of failure and consequences (for new assets) from CBRM asset health/ consequence models.</t>
  </si>
  <si>
    <t>Forecast reduction in SF6 emissions following intervention.  Forecast reduction estimated using probability of failure and consequences (for new assets) from CBRM asset health/ consequence models.</t>
  </si>
  <si>
    <t>The proposed programme targets the replacement of assets that permit the optimisation of risk reduction.  The risk has been derived from the combination of:
-  Probability of asset failure (which correlates to Health Indices); and
-  Consequences of asset failure (which correlates to Criticality Index).
Asset volumes has been determined where the Health Indices and Criticality Indices indicate that the optimum risk reduction can be achieved.  Consequently the programme caters for assets with a range of Health Indices and Criticality Indices.</t>
  </si>
  <si>
    <t>South West</t>
  </si>
  <si>
    <t>33kV OHL (Pole Line) Conductor</t>
  </si>
  <si>
    <t>Investment is needed to manage future risk levels, therefore this option was not chosen</t>
  </si>
  <si>
    <t>Forecasts for RIIO-ED1 indicate increased probability of asset failures as the condition of assets degrade resulting in increasing levels of safety, environment and network performance risks, alongside increasing repair costs.  The asset replacement programme looks to address the highest risk assets. The cost of this replacement is far outweighed by the benefits of the risk avoided.</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</si>
</sst>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9">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2">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10" fontId="4" fillId="5" borderId="3" xfId="1" applyNumberFormat="1" applyFont="1" applyFill="1" applyBorder="1" applyProtection="1">
      <protection locked="0"/>
    </xf>
    <xf numFmtId="0" fontId="4" fillId="0" borderId="10" xfId="0" applyFont="1" applyBorder="1" applyAlignment="1" applyProtection="1">
      <alignment vertical="center"/>
    </xf>
    <xf numFmtId="0" fontId="4" fillId="0" borderId="11" xfId="0" applyFont="1" applyBorder="1" applyAlignment="1" applyProtection="1">
      <alignment vertical="center"/>
    </xf>
    <xf numFmtId="0" fontId="4" fillId="0" borderId="12" xfId="0" applyFont="1" applyBorder="1" applyAlignment="1" applyProtection="1">
      <alignment vertical="center"/>
    </xf>
    <xf numFmtId="0" fontId="4" fillId="0" borderId="13" xfId="0" applyFont="1" applyBorder="1" applyAlignment="1">
      <alignment vertical="center" wrapText="1"/>
    </xf>
    <xf numFmtId="0" fontId="4" fillId="0" borderId="14" xfId="0" applyFont="1" applyBorder="1" applyAlignment="1">
      <alignment vertical="center" wrapText="1"/>
    </xf>
    <xf numFmtId="0" fontId="4" fillId="0" borderId="15" xfId="0" applyFont="1" applyBorder="1" applyAlignment="1">
      <alignment vertical="center" wrapText="1"/>
    </xf>
    <xf numFmtId="0" fontId="4" fillId="0" borderId="0" xfId="0" applyFont="1" applyFill="1" applyBorder="1" applyAlignment="1" applyProtection="1">
      <alignment vertical="center"/>
    </xf>
    <xf numFmtId="0" fontId="4" fillId="0" borderId="0" xfId="0" applyFont="1" applyAlignment="1">
      <alignment horizontal="left" vertical="top" wrapText="1"/>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6" xfId="0" applyFont="1" applyFill="1" applyBorder="1" applyAlignment="1" applyProtection="1">
      <alignment horizontal="center" vertical="center" textRotation="90"/>
    </xf>
    <xf numFmtId="0" fontId="25" fillId="9" borderId="27" xfId="0" applyFont="1" applyFill="1" applyBorder="1" applyAlignment="1" applyProtection="1">
      <alignment horizontal="center" vertical="center" textRotation="90"/>
    </xf>
    <xf numFmtId="0" fontId="25" fillId="9" borderId="28" xfId="0" applyFont="1" applyFill="1" applyBorder="1" applyAlignment="1" applyProtection="1">
      <alignment horizontal="center" vertical="center" textRotation="90"/>
    </xf>
    <xf numFmtId="0" fontId="5" fillId="9" borderId="26" xfId="0" applyFont="1" applyFill="1" applyBorder="1" applyAlignment="1" applyProtection="1">
      <alignment horizontal="center" vertical="center" textRotation="90" wrapText="1"/>
    </xf>
    <xf numFmtId="0" fontId="5" fillId="9" borderId="27" xfId="0" applyFont="1" applyFill="1" applyBorder="1" applyAlignment="1" applyProtection="1">
      <alignment horizontal="center" vertical="center" textRotation="90" wrapText="1"/>
    </xf>
    <xf numFmtId="0" fontId="5" fillId="9" borderId="28" xfId="0" applyFont="1" applyFill="1" applyBorder="1" applyAlignment="1" applyProtection="1">
      <alignment horizontal="center" vertical="center" textRotation="90" wrapText="1"/>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10">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230</v>
      </c>
      <c r="C2" s="100" t="s">
        <v>238</v>
      </c>
      <c r="D2" s="100" t="s">
        <v>237</v>
      </c>
      <c r="E2" s="100" t="s">
        <v>231</v>
      </c>
    </row>
    <row r="3" spans="2:5" s="99" customFormat="1" ht="62.25" customHeight="1" x14ac:dyDescent="0.25">
      <c r="B3" s="101" t="s">
        <v>232</v>
      </c>
      <c r="C3" s="101" t="s">
        <v>235</v>
      </c>
      <c r="D3" s="101"/>
      <c r="E3" s="102" t="s">
        <v>236</v>
      </c>
    </row>
    <row r="4" spans="2:5" s="99" customFormat="1" ht="62.25" customHeight="1" x14ac:dyDescent="0.25">
      <c r="B4" s="101" t="s">
        <v>233</v>
      </c>
      <c r="C4" s="101" t="s">
        <v>239</v>
      </c>
      <c r="D4" s="103">
        <v>41352</v>
      </c>
      <c r="E4" s="101" t="s">
        <v>240</v>
      </c>
    </row>
    <row r="5" spans="2:5" s="99" customFormat="1" ht="84" customHeight="1" x14ac:dyDescent="0.25">
      <c r="B5" s="101" t="s">
        <v>234</v>
      </c>
      <c r="C5" s="101" t="s">
        <v>245</v>
      </c>
      <c r="D5" s="103" t="s">
        <v>241</v>
      </c>
      <c r="E5" s="101" t="s">
        <v>242</v>
      </c>
    </row>
    <row r="6" spans="2:5" ht="111" customHeight="1" x14ac:dyDescent="0.25">
      <c r="B6" s="104" t="s">
        <v>243</v>
      </c>
      <c r="C6" s="104" t="s">
        <v>244</v>
      </c>
      <c r="D6" s="105">
        <v>41380</v>
      </c>
      <c r="E6" s="104" t="s">
        <v>315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349</v>
      </c>
      <c r="C1" s="3" t="s">
        <v>350</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10.102030456576994</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20.628166210644792</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29.378085650791871</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41.484403745165793</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160</v>
      </c>
      <c r="C13" s="60"/>
      <c r="D13" s="61" t="s">
        <v>40</v>
      </c>
      <c r="E13" s="62">
        <f>'Option 1'!E13</f>
        <v>-1.4655</v>
      </c>
      <c r="F13" s="62">
        <f>'Option 1'!F13</f>
        <v>-1.4809000000000001</v>
      </c>
      <c r="G13" s="62">
        <f>'Option 1'!G13</f>
        <v>-1.496</v>
      </c>
      <c r="H13" s="62">
        <f>'Option 1'!H13</f>
        <v>-1.4791000000000001</v>
      </c>
      <c r="I13" s="62">
        <f>'Option 1'!I13</f>
        <v>-1.4926999999999999</v>
      </c>
      <c r="J13" s="62">
        <f>'Option 1'!J13</f>
        <v>-1.5048999999999999</v>
      </c>
      <c r="K13" s="62">
        <f>'Option 1'!K13</f>
        <v>-1.4881</v>
      </c>
      <c r="L13" s="62">
        <f>'Option 1'!L13</f>
        <v>-1.5001</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-1.4655</v>
      </c>
      <c r="F18" s="59">
        <f t="shared" ref="F18:AW18" si="0">SUM(F13:F17)</f>
        <v>-1.4809000000000001</v>
      </c>
      <c r="G18" s="59">
        <f t="shared" si="0"/>
        <v>-1.496</v>
      </c>
      <c r="H18" s="59">
        <f t="shared" si="0"/>
        <v>-1.4791000000000001</v>
      </c>
      <c r="I18" s="59">
        <f t="shared" si="0"/>
        <v>-1.4926999999999999</v>
      </c>
      <c r="J18" s="59">
        <f t="shared" si="0"/>
        <v>-1.5048999999999999</v>
      </c>
      <c r="K18" s="59">
        <f t="shared" si="0"/>
        <v>-1.4881</v>
      </c>
      <c r="L18" s="59">
        <f t="shared" si="0"/>
        <v>-1.5001</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300</v>
      </c>
      <c r="B19" s="61" t="s">
        <v>199</v>
      </c>
      <c r="C19" s="8"/>
      <c r="D19" s="9" t="s">
        <v>40</v>
      </c>
      <c r="E19" s="33">
        <f>'Option 1'!E19</f>
        <v>0</v>
      </c>
      <c r="F19" s="33">
        <f>'Option 1'!F19</f>
        <v>3.4040461109580977E-3</v>
      </c>
      <c r="G19" s="33">
        <f>'Option 1'!G19</f>
        <v>7.7155490132605926E-3</v>
      </c>
      <c r="H19" s="33">
        <f>'Option 1'!H19</f>
        <v>1.3290856729430565E-2</v>
      </c>
      <c r="I19" s="33">
        <f>'Option 1'!I19</f>
        <v>2.0658934432764411E-2</v>
      </c>
      <c r="J19" s="33">
        <f>'Option 1'!J19</f>
        <v>2.9141286822427833E-2</v>
      </c>
      <c r="K19" s="33">
        <f>'Option 1'!K19</f>
        <v>3.8112904341647214E-2</v>
      </c>
      <c r="L19" s="33">
        <f>'Option 1'!L19</f>
        <v>4.7482515157411934E-2</v>
      </c>
      <c r="M19" s="33">
        <f>'Option 1'!M19</f>
        <v>5.9520771285233712E-2</v>
      </c>
      <c r="N19" s="33">
        <f>'Option 1'!N19</f>
        <v>6.8072580570213065E-2</v>
      </c>
      <c r="O19" s="33">
        <f>'Option 1'!O19</f>
        <v>7.6870312022451717E-2</v>
      </c>
      <c r="P19" s="33">
        <f>'Option 1'!P19</f>
        <v>8.1388861929587414E-2</v>
      </c>
      <c r="Q19" s="33">
        <f>'Option 1'!Q19</f>
        <v>8.5154430026044628E-2</v>
      </c>
      <c r="R19" s="33">
        <f>'Option 1'!R19</f>
        <v>8.8036473155549758E-2</v>
      </c>
      <c r="S19" s="33">
        <f>'Option 1'!S19</f>
        <v>9.0695148667447323E-2</v>
      </c>
      <c r="T19" s="33">
        <f>'Option 1'!T19</f>
        <v>9.3252166428827707E-2</v>
      </c>
      <c r="U19" s="33">
        <f>'Option 1'!U19</f>
        <v>9.5432158686005741E-2</v>
      </c>
      <c r="V19" s="33">
        <f>'Option 1'!V19</f>
        <v>9.7138875458692514E-2</v>
      </c>
      <c r="W19" s="33">
        <f>'Option 1'!W19</f>
        <v>9.7905807432805372E-2</v>
      </c>
      <c r="X19" s="33">
        <f>'Option 1'!X19</f>
        <v>9.8451568412138257E-2</v>
      </c>
      <c r="Y19" s="33">
        <f>'Option 1'!Y19</f>
        <v>9.8460708607251896E-2</v>
      </c>
      <c r="Z19" s="33">
        <f>'Option 1'!Z19</f>
        <v>9.8460708607251896E-2</v>
      </c>
      <c r="AA19" s="33">
        <f>'Option 1'!AA19</f>
        <v>9.8460708607251896E-2</v>
      </c>
      <c r="AB19" s="33">
        <f>'Option 1'!AB19</f>
        <v>9.8460708607251896E-2</v>
      </c>
      <c r="AC19" s="33">
        <f>'Option 1'!AC19</f>
        <v>9.8460708607251896E-2</v>
      </c>
      <c r="AD19" s="33">
        <f>'Option 1'!AD19</f>
        <v>9.8460708607251896E-2</v>
      </c>
      <c r="AE19" s="33">
        <f>'Option 1'!AE19</f>
        <v>9.8460708607251896E-2</v>
      </c>
      <c r="AF19" s="33">
        <f>'Option 1'!AF19</f>
        <v>9.8460708607251896E-2</v>
      </c>
      <c r="AG19" s="33">
        <f>'Option 1'!AG19</f>
        <v>9.8460708607251896E-2</v>
      </c>
      <c r="AH19" s="33">
        <f>'Option 1'!AH19</f>
        <v>9.8460708607251896E-2</v>
      </c>
      <c r="AI19" s="33">
        <f>'Option 1'!AI19</f>
        <v>9.8460708607251896E-2</v>
      </c>
      <c r="AJ19" s="33">
        <f>'Option 1'!AJ19</f>
        <v>9.8460708607251896E-2</v>
      </c>
      <c r="AK19" s="33">
        <f>'Option 1'!AK19</f>
        <v>9.8460708607251896E-2</v>
      </c>
      <c r="AL19" s="33">
        <f>'Option 1'!AL19</f>
        <v>9.8460708607251896E-2</v>
      </c>
      <c r="AM19" s="33">
        <f>'Option 1'!AM19</f>
        <v>9.8460708607251896E-2</v>
      </c>
      <c r="AN19" s="33">
        <f>'Option 1'!AN19</f>
        <v>9.8460708607251896E-2</v>
      </c>
      <c r="AO19" s="33">
        <f>'Option 1'!AO19</f>
        <v>9.8460708607251896E-2</v>
      </c>
      <c r="AP19" s="33">
        <f>'Option 1'!AP19</f>
        <v>9.8460708607251896E-2</v>
      </c>
      <c r="AQ19" s="33">
        <f>'Option 1'!AQ19</f>
        <v>9.8460708607251896E-2</v>
      </c>
      <c r="AR19" s="33">
        <f>'Option 1'!AR19</f>
        <v>9.8460708607251896E-2</v>
      </c>
      <c r="AS19" s="33">
        <f>'Option 1'!AS19</f>
        <v>9.8460708607251896E-2</v>
      </c>
      <c r="AT19" s="33">
        <f>'Option 1'!AT19</f>
        <v>9.8460708607251896E-2</v>
      </c>
      <c r="AU19" s="33">
        <f>'Option 1'!AU19</f>
        <v>9.8460708607251896E-2</v>
      </c>
      <c r="AV19" s="33">
        <f>'Option 1'!AV19</f>
        <v>9.8460708607251896E-2</v>
      </c>
      <c r="AW19" s="33">
        <f>'Option 1'!AW19</f>
        <v>9.8460708607251896E-2</v>
      </c>
      <c r="AX19" s="33"/>
      <c r="AY19" s="33"/>
      <c r="AZ19" s="33"/>
      <c r="BA19" s="33"/>
      <c r="BB19" s="33"/>
      <c r="BC19" s="33"/>
      <c r="BD19" s="33"/>
    </row>
    <row r="20" spans="1:56" x14ac:dyDescent="0.3">
      <c r="A20" s="180"/>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7">
        <f>SUM(E19:E24)</f>
        <v>0</v>
      </c>
      <c r="F25" s="67">
        <f t="shared" ref="F25:BD25" si="1">SUM(F19:F24)</f>
        <v>3.4040461109580977E-3</v>
      </c>
      <c r="G25" s="67">
        <f t="shared" si="1"/>
        <v>7.7155490132605926E-3</v>
      </c>
      <c r="H25" s="67">
        <f t="shared" si="1"/>
        <v>1.3290856729430565E-2</v>
      </c>
      <c r="I25" s="67">
        <f t="shared" si="1"/>
        <v>2.0658934432764411E-2</v>
      </c>
      <c r="J25" s="67">
        <f t="shared" si="1"/>
        <v>2.9141286822427833E-2</v>
      </c>
      <c r="K25" s="67">
        <f t="shared" si="1"/>
        <v>3.8112904341647214E-2</v>
      </c>
      <c r="L25" s="67">
        <f t="shared" si="1"/>
        <v>4.7482515157411934E-2</v>
      </c>
      <c r="M25" s="67">
        <f t="shared" si="1"/>
        <v>5.9520771285233712E-2</v>
      </c>
      <c r="N25" s="67">
        <f t="shared" si="1"/>
        <v>6.8072580570213065E-2</v>
      </c>
      <c r="O25" s="67">
        <f t="shared" si="1"/>
        <v>7.6870312022451717E-2</v>
      </c>
      <c r="P25" s="67">
        <f t="shared" si="1"/>
        <v>8.1388861929587414E-2</v>
      </c>
      <c r="Q25" s="67">
        <f t="shared" si="1"/>
        <v>8.5154430026044628E-2</v>
      </c>
      <c r="R25" s="67">
        <f t="shared" si="1"/>
        <v>8.8036473155549758E-2</v>
      </c>
      <c r="S25" s="67">
        <f t="shared" si="1"/>
        <v>9.0695148667447323E-2</v>
      </c>
      <c r="T25" s="67">
        <f t="shared" si="1"/>
        <v>9.3252166428827707E-2</v>
      </c>
      <c r="U25" s="67">
        <f t="shared" si="1"/>
        <v>9.5432158686005741E-2</v>
      </c>
      <c r="V25" s="67">
        <f t="shared" si="1"/>
        <v>9.7138875458692514E-2</v>
      </c>
      <c r="W25" s="67">
        <f t="shared" si="1"/>
        <v>9.7905807432805372E-2</v>
      </c>
      <c r="X25" s="67">
        <f t="shared" si="1"/>
        <v>9.8451568412138257E-2</v>
      </c>
      <c r="Y25" s="67">
        <f t="shared" si="1"/>
        <v>9.8460708607251896E-2</v>
      </c>
      <c r="Z25" s="67">
        <f t="shared" si="1"/>
        <v>9.8460708607251896E-2</v>
      </c>
      <c r="AA25" s="67">
        <f t="shared" si="1"/>
        <v>9.8460708607251896E-2</v>
      </c>
      <c r="AB25" s="67">
        <f t="shared" si="1"/>
        <v>9.8460708607251896E-2</v>
      </c>
      <c r="AC25" s="67">
        <f t="shared" si="1"/>
        <v>9.8460708607251896E-2</v>
      </c>
      <c r="AD25" s="67">
        <f t="shared" si="1"/>
        <v>9.8460708607251896E-2</v>
      </c>
      <c r="AE25" s="67">
        <f t="shared" si="1"/>
        <v>9.8460708607251896E-2</v>
      </c>
      <c r="AF25" s="67">
        <f t="shared" si="1"/>
        <v>9.8460708607251896E-2</v>
      </c>
      <c r="AG25" s="67">
        <f t="shared" si="1"/>
        <v>9.8460708607251896E-2</v>
      </c>
      <c r="AH25" s="67">
        <f t="shared" si="1"/>
        <v>9.8460708607251896E-2</v>
      </c>
      <c r="AI25" s="67">
        <f t="shared" si="1"/>
        <v>9.8460708607251896E-2</v>
      </c>
      <c r="AJ25" s="67">
        <f t="shared" si="1"/>
        <v>9.8460708607251896E-2</v>
      </c>
      <c r="AK25" s="67">
        <f t="shared" si="1"/>
        <v>9.8460708607251896E-2</v>
      </c>
      <c r="AL25" s="67">
        <f t="shared" si="1"/>
        <v>9.8460708607251896E-2</v>
      </c>
      <c r="AM25" s="67">
        <f t="shared" si="1"/>
        <v>9.8460708607251896E-2</v>
      </c>
      <c r="AN25" s="67">
        <f t="shared" si="1"/>
        <v>9.8460708607251896E-2</v>
      </c>
      <c r="AO25" s="67">
        <f t="shared" si="1"/>
        <v>9.8460708607251896E-2</v>
      </c>
      <c r="AP25" s="67">
        <f t="shared" si="1"/>
        <v>9.8460708607251896E-2</v>
      </c>
      <c r="AQ25" s="67">
        <f t="shared" si="1"/>
        <v>9.8460708607251896E-2</v>
      </c>
      <c r="AR25" s="67">
        <f t="shared" si="1"/>
        <v>9.8460708607251896E-2</v>
      </c>
      <c r="AS25" s="67">
        <f t="shared" si="1"/>
        <v>9.8460708607251896E-2</v>
      </c>
      <c r="AT25" s="67">
        <f t="shared" si="1"/>
        <v>9.8460708607251896E-2</v>
      </c>
      <c r="AU25" s="67">
        <f t="shared" si="1"/>
        <v>9.8460708607251896E-2</v>
      </c>
      <c r="AV25" s="67">
        <f t="shared" si="1"/>
        <v>9.8460708607251896E-2</v>
      </c>
      <c r="AW25" s="67">
        <f t="shared" si="1"/>
        <v>9.8460708607251896E-2</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-1.4655</v>
      </c>
      <c r="F26" s="59">
        <f t="shared" ref="F26:BD26" si="2">F18+F25</f>
        <v>-1.477495953889042</v>
      </c>
      <c r="G26" s="59">
        <f t="shared" si="2"/>
        <v>-1.4882844509867394</v>
      </c>
      <c r="H26" s="59">
        <f t="shared" si="2"/>
        <v>-1.4658091432705695</v>
      </c>
      <c r="I26" s="59">
        <f t="shared" si="2"/>
        <v>-1.4720410655672356</v>
      </c>
      <c r="J26" s="59">
        <f t="shared" si="2"/>
        <v>-1.475758713177572</v>
      </c>
      <c r="K26" s="59">
        <f t="shared" si="2"/>
        <v>-1.4499870956583527</v>
      </c>
      <c r="L26" s="59">
        <f t="shared" si="2"/>
        <v>-1.4526174848425881</v>
      </c>
      <c r="M26" s="59">
        <f t="shared" si="2"/>
        <v>5.9520771285233712E-2</v>
      </c>
      <c r="N26" s="59">
        <f t="shared" si="2"/>
        <v>6.8072580570213065E-2</v>
      </c>
      <c r="O26" s="59">
        <f t="shared" si="2"/>
        <v>7.6870312022451717E-2</v>
      </c>
      <c r="P26" s="59">
        <f t="shared" si="2"/>
        <v>8.1388861929587414E-2</v>
      </c>
      <c r="Q26" s="59">
        <f t="shared" si="2"/>
        <v>8.5154430026044628E-2</v>
      </c>
      <c r="R26" s="59">
        <f t="shared" si="2"/>
        <v>8.8036473155549758E-2</v>
      </c>
      <c r="S26" s="59">
        <f t="shared" si="2"/>
        <v>9.0695148667447323E-2</v>
      </c>
      <c r="T26" s="59">
        <f t="shared" si="2"/>
        <v>9.3252166428827707E-2</v>
      </c>
      <c r="U26" s="59">
        <f t="shared" si="2"/>
        <v>9.5432158686005741E-2</v>
      </c>
      <c r="V26" s="59">
        <f t="shared" si="2"/>
        <v>9.7138875458692514E-2</v>
      </c>
      <c r="W26" s="59">
        <f t="shared" si="2"/>
        <v>9.7905807432805372E-2</v>
      </c>
      <c r="X26" s="59">
        <f t="shared" si="2"/>
        <v>9.8451568412138257E-2</v>
      </c>
      <c r="Y26" s="59">
        <f t="shared" si="2"/>
        <v>9.8460708607251896E-2</v>
      </c>
      <c r="Z26" s="59">
        <f t="shared" si="2"/>
        <v>9.8460708607251896E-2</v>
      </c>
      <c r="AA26" s="59">
        <f t="shared" si="2"/>
        <v>9.8460708607251896E-2</v>
      </c>
      <c r="AB26" s="59">
        <f t="shared" si="2"/>
        <v>9.8460708607251896E-2</v>
      </c>
      <c r="AC26" s="59">
        <f t="shared" si="2"/>
        <v>9.8460708607251896E-2</v>
      </c>
      <c r="AD26" s="59">
        <f t="shared" si="2"/>
        <v>9.8460708607251896E-2</v>
      </c>
      <c r="AE26" s="59">
        <f t="shared" si="2"/>
        <v>9.8460708607251896E-2</v>
      </c>
      <c r="AF26" s="59">
        <f t="shared" si="2"/>
        <v>9.8460708607251896E-2</v>
      </c>
      <c r="AG26" s="59">
        <f t="shared" si="2"/>
        <v>9.8460708607251896E-2</v>
      </c>
      <c r="AH26" s="59">
        <f t="shared" si="2"/>
        <v>9.8460708607251896E-2</v>
      </c>
      <c r="AI26" s="59">
        <f t="shared" si="2"/>
        <v>9.8460708607251896E-2</v>
      </c>
      <c r="AJ26" s="59">
        <f t="shared" si="2"/>
        <v>9.8460708607251896E-2</v>
      </c>
      <c r="AK26" s="59">
        <f t="shared" si="2"/>
        <v>9.8460708607251896E-2</v>
      </c>
      <c r="AL26" s="59">
        <f t="shared" si="2"/>
        <v>9.8460708607251896E-2</v>
      </c>
      <c r="AM26" s="59">
        <f t="shared" si="2"/>
        <v>9.8460708607251896E-2</v>
      </c>
      <c r="AN26" s="59">
        <f t="shared" si="2"/>
        <v>9.8460708607251896E-2</v>
      </c>
      <c r="AO26" s="59">
        <f t="shared" si="2"/>
        <v>9.8460708607251896E-2</v>
      </c>
      <c r="AP26" s="59">
        <f t="shared" si="2"/>
        <v>9.8460708607251896E-2</v>
      </c>
      <c r="AQ26" s="59">
        <f t="shared" si="2"/>
        <v>9.8460708607251896E-2</v>
      </c>
      <c r="AR26" s="59">
        <f t="shared" si="2"/>
        <v>9.8460708607251896E-2</v>
      </c>
      <c r="AS26" s="59">
        <f t="shared" si="2"/>
        <v>9.8460708607251896E-2</v>
      </c>
      <c r="AT26" s="59">
        <f t="shared" si="2"/>
        <v>9.8460708607251896E-2</v>
      </c>
      <c r="AU26" s="59">
        <f t="shared" si="2"/>
        <v>9.8460708607251896E-2</v>
      </c>
      <c r="AV26" s="59">
        <f t="shared" si="2"/>
        <v>9.8460708607251896E-2</v>
      </c>
      <c r="AW26" s="59">
        <f t="shared" si="2"/>
        <v>9.8460708607251896E-2</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-1.1724000000000001</v>
      </c>
      <c r="F28" s="34">
        <f t="shared" ref="F28:AW28" si="4">F26*F27</f>
        <v>-1.1819967631112336</v>
      </c>
      <c r="G28" s="34">
        <f t="shared" si="4"/>
        <v>-1.1906275607893917</v>
      </c>
      <c r="H28" s="34">
        <f t="shared" si="4"/>
        <v>-1.1726473146164558</v>
      </c>
      <c r="I28" s="34">
        <f t="shared" si="4"/>
        <v>-1.1776328524537885</v>
      </c>
      <c r="J28" s="34">
        <f t="shared" si="4"/>
        <v>-1.1806069705420577</v>
      </c>
      <c r="K28" s="34">
        <f t="shared" si="4"/>
        <v>-1.1599896765266822</v>
      </c>
      <c r="L28" s="34">
        <f t="shared" si="4"/>
        <v>-1.1620939878740706</v>
      </c>
      <c r="M28" s="34">
        <f t="shared" si="4"/>
        <v>4.7616617028186974E-2</v>
      </c>
      <c r="N28" s="34">
        <f t="shared" si="4"/>
        <v>5.4458064456170456E-2</v>
      </c>
      <c r="O28" s="34">
        <f t="shared" si="4"/>
        <v>6.1496249617961379E-2</v>
      </c>
      <c r="P28" s="34">
        <f t="shared" si="4"/>
        <v>6.5111089543669939E-2</v>
      </c>
      <c r="Q28" s="34">
        <f t="shared" si="4"/>
        <v>6.8123544020835702E-2</v>
      </c>
      <c r="R28" s="34">
        <f t="shared" si="4"/>
        <v>7.0429178524439806E-2</v>
      </c>
      <c r="S28" s="34">
        <f t="shared" si="4"/>
        <v>7.2556118933957858E-2</v>
      </c>
      <c r="T28" s="34">
        <f t="shared" si="4"/>
        <v>7.4601733143062163E-2</v>
      </c>
      <c r="U28" s="34">
        <f t="shared" si="4"/>
        <v>7.6345726948804593E-2</v>
      </c>
      <c r="V28" s="34">
        <f t="shared" si="4"/>
        <v>7.7711100366954014E-2</v>
      </c>
      <c r="W28" s="34">
        <f t="shared" si="4"/>
        <v>7.8324645946244303E-2</v>
      </c>
      <c r="X28" s="34">
        <f t="shared" si="4"/>
        <v>7.8761254729710614E-2</v>
      </c>
      <c r="Y28" s="34">
        <f t="shared" si="4"/>
        <v>7.8768566885801528E-2</v>
      </c>
      <c r="Z28" s="34">
        <f t="shared" si="4"/>
        <v>7.8768566885801528E-2</v>
      </c>
      <c r="AA28" s="34">
        <f t="shared" si="4"/>
        <v>7.8768566885801528E-2</v>
      </c>
      <c r="AB28" s="34">
        <f t="shared" si="4"/>
        <v>7.8768566885801528E-2</v>
      </c>
      <c r="AC28" s="34">
        <f t="shared" si="4"/>
        <v>7.8768566885801528E-2</v>
      </c>
      <c r="AD28" s="34">
        <f t="shared" si="4"/>
        <v>7.8768566885801528E-2</v>
      </c>
      <c r="AE28" s="34">
        <f t="shared" si="4"/>
        <v>7.8768566885801528E-2</v>
      </c>
      <c r="AF28" s="34">
        <f t="shared" si="4"/>
        <v>7.8768566885801528E-2</v>
      </c>
      <c r="AG28" s="34">
        <f t="shared" si="4"/>
        <v>7.8768566885801528E-2</v>
      </c>
      <c r="AH28" s="34">
        <f t="shared" si="4"/>
        <v>7.8768566885801528E-2</v>
      </c>
      <c r="AI28" s="34">
        <f t="shared" si="4"/>
        <v>7.8768566885801528E-2</v>
      </c>
      <c r="AJ28" s="34">
        <f t="shared" si="4"/>
        <v>7.8768566885801528E-2</v>
      </c>
      <c r="AK28" s="34">
        <f t="shared" si="4"/>
        <v>7.8768566885801528E-2</v>
      </c>
      <c r="AL28" s="34">
        <f t="shared" si="4"/>
        <v>7.8768566885801528E-2</v>
      </c>
      <c r="AM28" s="34">
        <f t="shared" si="4"/>
        <v>7.8768566885801528E-2</v>
      </c>
      <c r="AN28" s="34">
        <f t="shared" si="4"/>
        <v>7.8768566885801528E-2</v>
      </c>
      <c r="AO28" s="34">
        <f t="shared" si="4"/>
        <v>7.8768566885801528E-2</v>
      </c>
      <c r="AP28" s="34">
        <f t="shared" si="4"/>
        <v>7.8768566885801528E-2</v>
      </c>
      <c r="AQ28" s="34">
        <f t="shared" si="4"/>
        <v>7.8768566885801528E-2</v>
      </c>
      <c r="AR28" s="34">
        <f t="shared" si="4"/>
        <v>7.8768566885801528E-2</v>
      </c>
      <c r="AS28" s="34">
        <f t="shared" si="4"/>
        <v>7.8768566885801528E-2</v>
      </c>
      <c r="AT28" s="34">
        <f t="shared" si="4"/>
        <v>7.8768566885801528E-2</v>
      </c>
      <c r="AU28" s="34">
        <f t="shared" si="4"/>
        <v>7.8768566885801528E-2</v>
      </c>
      <c r="AV28" s="34">
        <f t="shared" si="4"/>
        <v>7.8768566885801528E-2</v>
      </c>
      <c r="AW28" s="34">
        <f t="shared" si="4"/>
        <v>7.8768566885801528E-2</v>
      </c>
      <c r="AX28" s="34"/>
      <c r="AY28" s="34"/>
      <c r="AZ28" s="34"/>
      <c r="BA28" s="34"/>
      <c r="BB28" s="34"/>
      <c r="BC28" s="34"/>
      <c r="BD28" s="34"/>
    </row>
    <row r="29" spans="1:56" x14ac:dyDescent="0.3">
      <c r="A29" s="115"/>
      <c r="B29" s="9" t="s">
        <v>92</v>
      </c>
      <c r="C29" s="11" t="s">
        <v>44</v>
      </c>
      <c r="D29" s="9" t="s">
        <v>40</v>
      </c>
      <c r="E29" s="34">
        <f>E26-E28</f>
        <v>-0.29309999999999992</v>
      </c>
      <c r="F29" s="34">
        <f t="shared" ref="F29:AW29" si="5">F26-F28</f>
        <v>-0.2954991907778084</v>
      </c>
      <c r="G29" s="34">
        <f t="shared" si="5"/>
        <v>-0.29765689019734776</v>
      </c>
      <c r="H29" s="34">
        <f t="shared" si="5"/>
        <v>-0.29316182865411378</v>
      </c>
      <c r="I29" s="34">
        <f t="shared" si="5"/>
        <v>-0.29440821311344711</v>
      </c>
      <c r="J29" s="34">
        <f t="shared" si="5"/>
        <v>-0.29515174263551436</v>
      </c>
      <c r="K29" s="34">
        <f t="shared" si="5"/>
        <v>-0.28999741913167054</v>
      </c>
      <c r="L29" s="34">
        <f t="shared" si="5"/>
        <v>-0.29052349696851754</v>
      </c>
      <c r="M29" s="34">
        <f t="shared" si="5"/>
        <v>1.1904154257046738E-2</v>
      </c>
      <c r="N29" s="34">
        <f t="shared" si="5"/>
        <v>1.3614516114042609E-2</v>
      </c>
      <c r="O29" s="34">
        <f t="shared" si="5"/>
        <v>1.5374062404490338E-2</v>
      </c>
      <c r="P29" s="34">
        <f t="shared" si="5"/>
        <v>1.6277772385917474E-2</v>
      </c>
      <c r="Q29" s="34">
        <f t="shared" si="5"/>
        <v>1.7030886005208926E-2</v>
      </c>
      <c r="R29" s="34">
        <f t="shared" si="5"/>
        <v>1.7607294631109952E-2</v>
      </c>
      <c r="S29" s="34">
        <f t="shared" si="5"/>
        <v>1.8139029733489465E-2</v>
      </c>
      <c r="T29" s="34">
        <f t="shared" si="5"/>
        <v>1.8650433285765544E-2</v>
      </c>
      <c r="U29" s="34">
        <f t="shared" si="5"/>
        <v>1.9086431737201148E-2</v>
      </c>
      <c r="V29" s="34">
        <f t="shared" si="5"/>
        <v>1.94277750917385E-2</v>
      </c>
      <c r="W29" s="34">
        <f t="shared" si="5"/>
        <v>1.9581161486561069E-2</v>
      </c>
      <c r="X29" s="34">
        <f t="shared" si="5"/>
        <v>1.9690313682427643E-2</v>
      </c>
      <c r="Y29" s="34">
        <f t="shared" si="5"/>
        <v>1.9692141721450368E-2</v>
      </c>
      <c r="Z29" s="34">
        <f t="shared" si="5"/>
        <v>1.9692141721450368E-2</v>
      </c>
      <c r="AA29" s="34">
        <f t="shared" si="5"/>
        <v>1.9692141721450368E-2</v>
      </c>
      <c r="AB29" s="34">
        <f t="shared" si="5"/>
        <v>1.9692141721450368E-2</v>
      </c>
      <c r="AC29" s="34">
        <f t="shared" si="5"/>
        <v>1.9692141721450368E-2</v>
      </c>
      <c r="AD29" s="34">
        <f t="shared" si="5"/>
        <v>1.9692141721450368E-2</v>
      </c>
      <c r="AE29" s="34">
        <f t="shared" si="5"/>
        <v>1.9692141721450368E-2</v>
      </c>
      <c r="AF29" s="34">
        <f t="shared" si="5"/>
        <v>1.9692141721450368E-2</v>
      </c>
      <c r="AG29" s="34">
        <f t="shared" si="5"/>
        <v>1.9692141721450368E-2</v>
      </c>
      <c r="AH29" s="34">
        <f t="shared" si="5"/>
        <v>1.9692141721450368E-2</v>
      </c>
      <c r="AI29" s="34">
        <f t="shared" si="5"/>
        <v>1.9692141721450368E-2</v>
      </c>
      <c r="AJ29" s="34">
        <f t="shared" si="5"/>
        <v>1.9692141721450368E-2</v>
      </c>
      <c r="AK29" s="34">
        <f t="shared" si="5"/>
        <v>1.9692141721450368E-2</v>
      </c>
      <c r="AL29" s="34">
        <f t="shared" si="5"/>
        <v>1.9692141721450368E-2</v>
      </c>
      <c r="AM29" s="34">
        <f t="shared" si="5"/>
        <v>1.9692141721450368E-2</v>
      </c>
      <c r="AN29" s="34">
        <f t="shared" si="5"/>
        <v>1.9692141721450368E-2</v>
      </c>
      <c r="AO29" s="34">
        <f t="shared" si="5"/>
        <v>1.9692141721450368E-2</v>
      </c>
      <c r="AP29" s="34">
        <f t="shared" si="5"/>
        <v>1.9692141721450368E-2</v>
      </c>
      <c r="AQ29" s="34">
        <f t="shared" si="5"/>
        <v>1.9692141721450368E-2</v>
      </c>
      <c r="AR29" s="34">
        <f t="shared" si="5"/>
        <v>1.9692141721450368E-2</v>
      </c>
      <c r="AS29" s="34">
        <f t="shared" si="5"/>
        <v>1.9692141721450368E-2</v>
      </c>
      <c r="AT29" s="34">
        <f t="shared" si="5"/>
        <v>1.9692141721450368E-2</v>
      </c>
      <c r="AU29" s="34">
        <f t="shared" si="5"/>
        <v>1.9692141721450368E-2</v>
      </c>
      <c r="AV29" s="34">
        <f t="shared" si="5"/>
        <v>1.9692141721450368E-2</v>
      </c>
      <c r="AW29" s="34">
        <f t="shared" si="5"/>
        <v>1.9692141721450368E-2</v>
      </c>
      <c r="AX29" s="34"/>
      <c r="AY29" s="34"/>
      <c r="AZ29" s="34"/>
      <c r="BA29" s="34"/>
      <c r="BB29" s="34"/>
      <c r="BC29" s="34"/>
      <c r="BD29" s="34"/>
    </row>
    <row r="30" spans="1:56" ht="16.5" hidden="1" customHeight="1" outlineLevel="1" x14ac:dyDescent="0.35">
      <c r="A30" s="115"/>
      <c r="B30" s="9" t="s">
        <v>1</v>
      </c>
      <c r="C30" s="11" t="s">
        <v>53</v>
      </c>
      <c r="D30" s="9" t="s">
        <v>40</v>
      </c>
      <c r="F30" s="34">
        <f>$E$28/'Fixed data'!$C$7</f>
        <v>-2.6053333333333335E-2</v>
      </c>
      <c r="G30" s="34">
        <f>$E$28/'Fixed data'!$C$7</f>
        <v>-2.6053333333333335E-2</v>
      </c>
      <c r="H30" s="34">
        <f>$E$28/'Fixed data'!$C$7</f>
        <v>-2.6053333333333335E-2</v>
      </c>
      <c r="I30" s="34">
        <f>$E$28/'Fixed data'!$C$7</f>
        <v>-2.6053333333333335E-2</v>
      </c>
      <c r="J30" s="34">
        <f>$E$28/'Fixed data'!$C$7</f>
        <v>-2.6053333333333335E-2</v>
      </c>
      <c r="K30" s="34">
        <f>$E$28/'Fixed data'!$C$7</f>
        <v>-2.6053333333333335E-2</v>
      </c>
      <c r="L30" s="34">
        <f>$E$28/'Fixed data'!$C$7</f>
        <v>-2.6053333333333335E-2</v>
      </c>
      <c r="M30" s="34">
        <f>$E$28/'Fixed data'!$C$7</f>
        <v>-2.6053333333333335E-2</v>
      </c>
      <c r="N30" s="34">
        <f>$E$28/'Fixed data'!$C$7</f>
        <v>-2.6053333333333335E-2</v>
      </c>
      <c r="O30" s="34">
        <f>$E$28/'Fixed data'!$C$7</f>
        <v>-2.6053333333333335E-2</v>
      </c>
      <c r="P30" s="34">
        <f>$E$28/'Fixed data'!$C$7</f>
        <v>-2.6053333333333335E-2</v>
      </c>
      <c r="Q30" s="34">
        <f>$E$28/'Fixed data'!$C$7</f>
        <v>-2.6053333333333335E-2</v>
      </c>
      <c r="R30" s="34">
        <f>$E$28/'Fixed data'!$C$7</f>
        <v>-2.6053333333333335E-2</v>
      </c>
      <c r="S30" s="34">
        <f>$E$28/'Fixed data'!$C$7</f>
        <v>-2.6053333333333335E-2</v>
      </c>
      <c r="T30" s="34">
        <f>$E$28/'Fixed data'!$C$7</f>
        <v>-2.6053333333333335E-2</v>
      </c>
      <c r="U30" s="34">
        <f>$E$28/'Fixed data'!$C$7</f>
        <v>-2.6053333333333335E-2</v>
      </c>
      <c r="V30" s="34">
        <f>$E$28/'Fixed data'!$C$7</f>
        <v>-2.6053333333333335E-2</v>
      </c>
      <c r="W30" s="34">
        <f>$E$28/'Fixed data'!$C$7</f>
        <v>-2.6053333333333335E-2</v>
      </c>
      <c r="X30" s="34">
        <f>$E$28/'Fixed data'!$C$7</f>
        <v>-2.6053333333333335E-2</v>
      </c>
      <c r="Y30" s="34">
        <f>$E$28/'Fixed data'!$C$7</f>
        <v>-2.6053333333333335E-2</v>
      </c>
      <c r="Z30" s="34">
        <f>$E$28/'Fixed data'!$C$7</f>
        <v>-2.6053333333333335E-2</v>
      </c>
      <c r="AA30" s="34">
        <f>$E$28/'Fixed data'!$C$7</f>
        <v>-2.6053333333333335E-2</v>
      </c>
      <c r="AB30" s="34">
        <f>$E$28/'Fixed data'!$C$7</f>
        <v>-2.6053333333333335E-2</v>
      </c>
      <c r="AC30" s="34">
        <f>$E$28/'Fixed data'!$C$7</f>
        <v>-2.6053333333333335E-2</v>
      </c>
      <c r="AD30" s="34">
        <f>$E$28/'Fixed data'!$C$7</f>
        <v>-2.6053333333333335E-2</v>
      </c>
      <c r="AE30" s="34">
        <f>$E$28/'Fixed data'!$C$7</f>
        <v>-2.6053333333333335E-2</v>
      </c>
      <c r="AF30" s="34">
        <f>$E$28/'Fixed data'!$C$7</f>
        <v>-2.6053333333333335E-2</v>
      </c>
      <c r="AG30" s="34">
        <f>$E$28/'Fixed data'!$C$7</f>
        <v>-2.6053333333333335E-2</v>
      </c>
      <c r="AH30" s="34">
        <f>$E$28/'Fixed data'!$C$7</f>
        <v>-2.6053333333333335E-2</v>
      </c>
      <c r="AI30" s="34">
        <f>$E$28/'Fixed data'!$C$7</f>
        <v>-2.6053333333333335E-2</v>
      </c>
      <c r="AJ30" s="34">
        <f>$E$28/'Fixed data'!$C$7</f>
        <v>-2.6053333333333335E-2</v>
      </c>
      <c r="AK30" s="34">
        <f>$E$28/'Fixed data'!$C$7</f>
        <v>-2.6053333333333335E-2</v>
      </c>
      <c r="AL30" s="34">
        <f>$E$28/'Fixed data'!$C$7</f>
        <v>-2.6053333333333335E-2</v>
      </c>
      <c r="AM30" s="34">
        <f>$E$28/'Fixed data'!$C$7</f>
        <v>-2.6053333333333335E-2</v>
      </c>
      <c r="AN30" s="34">
        <f>$E$28/'Fixed data'!$C$7</f>
        <v>-2.6053333333333335E-2</v>
      </c>
      <c r="AO30" s="34">
        <f>$E$28/'Fixed data'!$C$7</f>
        <v>-2.6053333333333335E-2</v>
      </c>
      <c r="AP30" s="34">
        <f>$E$28/'Fixed data'!$C$7</f>
        <v>-2.6053333333333335E-2</v>
      </c>
      <c r="AQ30" s="34">
        <f>$E$28/'Fixed data'!$C$7</f>
        <v>-2.6053333333333335E-2</v>
      </c>
      <c r="AR30" s="34">
        <f>$E$28/'Fixed data'!$C$7</f>
        <v>-2.6053333333333335E-2</v>
      </c>
      <c r="AS30" s="34">
        <f>$E$28/'Fixed data'!$C$7</f>
        <v>-2.6053333333333335E-2</v>
      </c>
      <c r="AT30" s="34">
        <f>$E$28/'Fixed data'!$C$7</f>
        <v>-2.6053333333333335E-2</v>
      </c>
      <c r="AU30" s="34">
        <f>$E$28/'Fixed data'!$C$7</f>
        <v>-2.6053333333333335E-2</v>
      </c>
      <c r="AV30" s="34">
        <f>$E$28/'Fixed data'!$C$7</f>
        <v>-2.6053333333333335E-2</v>
      </c>
      <c r="AW30" s="34">
        <f>$E$28/'Fixed data'!$C$7</f>
        <v>-2.6053333333333335E-2</v>
      </c>
      <c r="AX30" s="34">
        <f>$E$28/'Fixed data'!$C$7</f>
        <v>-2.6053333333333335E-2</v>
      </c>
      <c r="AY30" s="34"/>
      <c r="AZ30" s="34"/>
      <c r="BA30" s="34"/>
      <c r="BB30" s="34"/>
      <c r="BC30" s="34"/>
      <c r="BD30" s="34"/>
    </row>
    <row r="31" spans="1:56" ht="16.5" hidden="1" customHeight="1" outlineLevel="1" x14ac:dyDescent="0.35">
      <c r="A31" s="115"/>
      <c r="B31" s="9" t="s">
        <v>2</v>
      </c>
      <c r="C31" s="11" t="s">
        <v>54</v>
      </c>
      <c r="D31" s="9" t="s">
        <v>40</v>
      </c>
      <c r="F31" s="34"/>
      <c r="G31" s="34">
        <f>$F$28/'Fixed data'!$C$7</f>
        <v>-2.6266594735805192E-2</v>
      </c>
      <c r="H31" s="34">
        <f>$F$28/'Fixed data'!$C$7</f>
        <v>-2.6266594735805192E-2</v>
      </c>
      <c r="I31" s="34">
        <f>$F$28/'Fixed data'!$C$7</f>
        <v>-2.6266594735805192E-2</v>
      </c>
      <c r="J31" s="34">
        <f>$F$28/'Fixed data'!$C$7</f>
        <v>-2.6266594735805192E-2</v>
      </c>
      <c r="K31" s="34">
        <f>$F$28/'Fixed data'!$C$7</f>
        <v>-2.6266594735805192E-2</v>
      </c>
      <c r="L31" s="34">
        <f>$F$28/'Fixed data'!$C$7</f>
        <v>-2.6266594735805192E-2</v>
      </c>
      <c r="M31" s="34">
        <f>$F$28/'Fixed data'!$C$7</f>
        <v>-2.6266594735805192E-2</v>
      </c>
      <c r="N31" s="34">
        <f>$F$28/'Fixed data'!$C$7</f>
        <v>-2.6266594735805192E-2</v>
      </c>
      <c r="O31" s="34">
        <f>$F$28/'Fixed data'!$C$7</f>
        <v>-2.6266594735805192E-2</v>
      </c>
      <c r="P31" s="34">
        <f>$F$28/'Fixed data'!$C$7</f>
        <v>-2.6266594735805192E-2</v>
      </c>
      <c r="Q31" s="34">
        <f>$F$28/'Fixed data'!$C$7</f>
        <v>-2.6266594735805192E-2</v>
      </c>
      <c r="R31" s="34">
        <f>$F$28/'Fixed data'!$C$7</f>
        <v>-2.6266594735805192E-2</v>
      </c>
      <c r="S31" s="34">
        <f>$F$28/'Fixed data'!$C$7</f>
        <v>-2.6266594735805192E-2</v>
      </c>
      <c r="T31" s="34">
        <f>$F$28/'Fixed data'!$C$7</f>
        <v>-2.6266594735805192E-2</v>
      </c>
      <c r="U31" s="34">
        <f>$F$28/'Fixed data'!$C$7</f>
        <v>-2.6266594735805192E-2</v>
      </c>
      <c r="V31" s="34">
        <f>$F$28/'Fixed data'!$C$7</f>
        <v>-2.6266594735805192E-2</v>
      </c>
      <c r="W31" s="34">
        <f>$F$28/'Fixed data'!$C$7</f>
        <v>-2.6266594735805192E-2</v>
      </c>
      <c r="X31" s="34">
        <f>$F$28/'Fixed data'!$C$7</f>
        <v>-2.6266594735805192E-2</v>
      </c>
      <c r="Y31" s="34">
        <f>$F$28/'Fixed data'!$C$7</f>
        <v>-2.6266594735805192E-2</v>
      </c>
      <c r="Z31" s="34">
        <f>$F$28/'Fixed data'!$C$7</f>
        <v>-2.6266594735805192E-2</v>
      </c>
      <c r="AA31" s="34">
        <f>$F$28/'Fixed data'!$C$7</f>
        <v>-2.6266594735805192E-2</v>
      </c>
      <c r="AB31" s="34">
        <f>$F$28/'Fixed data'!$C$7</f>
        <v>-2.6266594735805192E-2</v>
      </c>
      <c r="AC31" s="34">
        <f>$F$28/'Fixed data'!$C$7</f>
        <v>-2.6266594735805192E-2</v>
      </c>
      <c r="AD31" s="34">
        <f>$F$28/'Fixed data'!$C$7</f>
        <v>-2.6266594735805192E-2</v>
      </c>
      <c r="AE31" s="34">
        <f>$F$28/'Fixed data'!$C$7</f>
        <v>-2.6266594735805192E-2</v>
      </c>
      <c r="AF31" s="34">
        <f>$F$28/'Fixed data'!$C$7</f>
        <v>-2.6266594735805192E-2</v>
      </c>
      <c r="AG31" s="34">
        <f>$F$28/'Fixed data'!$C$7</f>
        <v>-2.6266594735805192E-2</v>
      </c>
      <c r="AH31" s="34">
        <f>$F$28/'Fixed data'!$C$7</f>
        <v>-2.6266594735805192E-2</v>
      </c>
      <c r="AI31" s="34">
        <f>$F$28/'Fixed data'!$C$7</f>
        <v>-2.6266594735805192E-2</v>
      </c>
      <c r="AJ31" s="34">
        <f>$F$28/'Fixed data'!$C$7</f>
        <v>-2.6266594735805192E-2</v>
      </c>
      <c r="AK31" s="34">
        <f>$F$28/'Fixed data'!$C$7</f>
        <v>-2.6266594735805192E-2</v>
      </c>
      <c r="AL31" s="34">
        <f>$F$28/'Fixed data'!$C$7</f>
        <v>-2.6266594735805192E-2</v>
      </c>
      <c r="AM31" s="34">
        <f>$F$28/'Fixed data'!$C$7</f>
        <v>-2.6266594735805192E-2</v>
      </c>
      <c r="AN31" s="34">
        <f>$F$28/'Fixed data'!$C$7</f>
        <v>-2.6266594735805192E-2</v>
      </c>
      <c r="AO31" s="34">
        <f>$F$28/'Fixed data'!$C$7</f>
        <v>-2.6266594735805192E-2</v>
      </c>
      <c r="AP31" s="34">
        <f>$F$28/'Fixed data'!$C$7</f>
        <v>-2.6266594735805192E-2</v>
      </c>
      <c r="AQ31" s="34">
        <f>$F$28/'Fixed data'!$C$7</f>
        <v>-2.6266594735805192E-2</v>
      </c>
      <c r="AR31" s="34">
        <f>$F$28/'Fixed data'!$C$7</f>
        <v>-2.6266594735805192E-2</v>
      </c>
      <c r="AS31" s="34">
        <f>$F$28/'Fixed data'!$C$7</f>
        <v>-2.6266594735805192E-2</v>
      </c>
      <c r="AT31" s="34">
        <f>$F$28/'Fixed data'!$C$7</f>
        <v>-2.6266594735805192E-2</v>
      </c>
      <c r="AU31" s="34">
        <f>$F$28/'Fixed data'!$C$7</f>
        <v>-2.6266594735805192E-2</v>
      </c>
      <c r="AV31" s="34">
        <f>$F$28/'Fixed data'!$C$7</f>
        <v>-2.6266594735805192E-2</v>
      </c>
      <c r="AW31" s="34">
        <f>$F$28/'Fixed data'!$C$7</f>
        <v>-2.6266594735805192E-2</v>
      </c>
      <c r="AX31" s="34">
        <f>$F$28/'Fixed data'!$C$7</f>
        <v>-2.6266594735805192E-2</v>
      </c>
      <c r="AY31" s="34">
        <f>$F$28/'Fixed data'!$C$7</f>
        <v>-2.6266594735805192E-2</v>
      </c>
      <c r="AZ31" s="34"/>
      <c r="BA31" s="34"/>
      <c r="BB31" s="34"/>
      <c r="BC31" s="34"/>
      <c r="BD31" s="34"/>
    </row>
    <row r="32" spans="1:56" ht="16.5" hidden="1" customHeight="1" outlineLevel="1" x14ac:dyDescent="0.35">
      <c r="A32" s="115"/>
      <c r="B32" s="9" t="s">
        <v>3</v>
      </c>
      <c r="C32" s="11" t="s">
        <v>55</v>
      </c>
      <c r="D32" s="9" t="s">
        <v>40</v>
      </c>
      <c r="F32" s="34"/>
      <c r="G32" s="34"/>
      <c r="H32" s="34">
        <f>$G$28/'Fixed data'!$C$7</f>
        <v>-2.6458390239764259E-2</v>
      </c>
      <c r="I32" s="34">
        <f>$G$28/'Fixed data'!$C$7</f>
        <v>-2.6458390239764259E-2</v>
      </c>
      <c r="J32" s="34">
        <f>$G$28/'Fixed data'!$C$7</f>
        <v>-2.6458390239764259E-2</v>
      </c>
      <c r="K32" s="34">
        <f>$G$28/'Fixed data'!$C$7</f>
        <v>-2.6458390239764259E-2</v>
      </c>
      <c r="L32" s="34">
        <f>$G$28/'Fixed data'!$C$7</f>
        <v>-2.6458390239764259E-2</v>
      </c>
      <c r="M32" s="34">
        <f>$G$28/'Fixed data'!$C$7</f>
        <v>-2.6458390239764259E-2</v>
      </c>
      <c r="N32" s="34">
        <f>$G$28/'Fixed data'!$C$7</f>
        <v>-2.6458390239764259E-2</v>
      </c>
      <c r="O32" s="34">
        <f>$G$28/'Fixed data'!$C$7</f>
        <v>-2.6458390239764259E-2</v>
      </c>
      <c r="P32" s="34">
        <f>$G$28/'Fixed data'!$C$7</f>
        <v>-2.6458390239764259E-2</v>
      </c>
      <c r="Q32" s="34">
        <f>$G$28/'Fixed data'!$C$7</f>
        <v>-2.6458390239764259E-2</v>
      </c>
      <c r="R32" s="34">
        <f>$G$28/'Fixed data'!$C$7</f>
        <v>-2.6458390239764259E-2</v>
      </c>
      <c r="S32" s="34">
        <f>$G$28/'Fixed data'!$C$7</f>
        <v>-2.6458390239764259E-2</v>
      </c>
      <c r="T32" s="34">
        <f>$G$28/'Fixed data'!$C$7</f>
        <v>-2.6458390239764259E-2</v>
      </c>
      <c r="U32" s="34">
        <f>$G$28/'Fixed data'!$C$7</f>
        <v>-2.6458390239764259E-2</v>
      </c>
      <c r="V32" s="34">
        <f>$G$28/'Fixed data'!$C$7</f>
        <v>-2.6458390239764259E-2</v>
      </c>
      <c r="W32" s="34">
        <f>$G$28/'Fixed data'!$C$7</f>
        <v>-2.6458390239764259E-2</v>
      </c>
      <c r="X32" s="34">
        <f>$G$28/'Fixed data'!$C$7</f>
        <v>-2.6458390239764259E-2</v>
      </c>
      <c r="Y32" s="34">
        <f>$G$28/'Fixed data'!$C$7</f>
        <v>-2.6458390239764259E-2</v>
      </c>
      <c r="Z32" s="34">
        <f>$G$28/'Fixed data'!$C$7</f>
        <v>-2.6458390239764259E-2</v>
      </c>
      <c r="AA32" s="34">
        <f>$G$28/'Fixed data'!$C$7</f>
        <v>-2.6458390239764259E-2</v>
      </c>
      <c r="AB32" s="34">
        <f>$G$28/'Fixed data'!$C$7</f>
        <v>-2.6458390239764259E-2</v>
      </c>
      <c r="AC32" s="34">
        <f>$G$28/'Fixed data'!$C$7</f>
        <v>-2.6458390239764259E-2</v>
      </c>
      <c r="AD32" s="34">
        <f>$G$28/'Fixed data'!$C$7</f>
        <v>-2.6458390239764259E-2</v>
      </c>
      <c r="AE32" s="34">
        <f>$G$28/'Fixed data'!$C$7</f>
        <v>-2.6458390239764259E-2</v>
      </c>
      <c r="AF32" s="34">
        <f>$G$28/'Fixed data'!$C$7</f>
        <v>-2.6458390239764259E-2</v>
      </c>
      <c r="AG32" s="34">
        <f>$G$28/'Fixed data'!$C$7</f>
        <v>-2.6458390239764259E-2</v>
      </c>
      <c r="AH32" s="34">
        <f>$G$28/'Fixed data'!$C$7</f>
        <v>-2.6458390239764259E-2</v>
      </c>
      <c r="AI32" s="34">
        <f>$G$28/'Fixed data'!$C$7</f>
        <v>-2.6458390239764259E-2</v>
      </c>
      <c r="AJ32" s="34">
        <f>$G$28/'Fixed data'!$C$7</f>
        <v>-2.6458390239764259E-2</v>
      </c>
      <c r="AK32" s="34">
        <f>$G$28/'Fixed data'!$C$7</f>
        <v>-2.6458390239764259E-2</v>
      </c>
      <c r="AL32" s="34">
        <f>$G$28/'Fixed data'!$C$7</f>
        <v>-2.6458390239764259E-2</v>
      </c>
      <c r="AM32" s="34">
        <f>$G$28/'Fixed data'!$C$7</f>
        <v>-2.6458390239764259E-2</v>
      </c>
      <c r="AN32" s="34">
        <f>$G$28/'Fixed data'!$C$7</f>
        <v>-2.6458390239764259E-2</v>
      </c>
      <c r="AO32" s="34">
        <f>$G$28/'Fixed data'!$C$7</f>
        <v>-2.6458390239764259E-2</v>
      </c>
      <c r="AP32" s="34">
        <f>$G$28/'Fixed data'!$C$7</f>
        <v>-2.6458390239764259E-2</v>
      </c>
      <c r="AQ32" s="34">
        <f>$G$28/'Fixed data'!$C$7</f>
        <v>-2.6458390239764259E-2</v>
      </c>
      <c r="AR32" s="34">
        <f>$G$28/'Fixed data'!$C$7</f>
        <v>-2.6458390239764259E-2</v>
      </c>
      <c r="AS32" s="34">
        <f>$G$28/'Fixed data'!$C$7</f>
        <v>-2.6458390239764259E-2</v>
      </c>
      <c r="AT32" s="34">
        <f>$G$28/'Fixed data'!$C$7</f>
        <v>-2.6458390239764259E-2</v>
      </c>
      <c r="AU32" s="34">
        <f>$G$28/'Fixed data'!$C$7</f>
        <v>-2.6458390239764259E-2</v>
      </c>
      <c r="AV32" s="34">
        <f>$G$28/'Fixed data'!$C$7</f>
        <v>-2.6458390239764259E-2</v>
      </c>
      <c r="AW32" s="34">
        <f>$G$28/'Fixed data'!$C$7</f>
        <v>-2.6458390239764259E-2</v>
      </c>
      <c r="AX32" s="34">
        <f>$G$28/'Fixed data'!$C$7</f>
        <v>-2.6458390239764259E-2</v>
      </c>
      <c r="AY32" s="34">
        <f>$G$28/'Fixed data'!$C$7</f>
        <v>-2.6458390239764259E-2</v>
      </c>
      <c r="AZ32" s="34">
        <f>$G$28/'Fixed data'!$C$7</f>
        <v>-2.6458390239764259E-2</v>
      </c>
      <c r="BA32" s="34"/>
      <c r="BB32" s="34"/>
      <c r="BC32" s="34"/>
      <c r="BD32" s="34"/>
    </row>
    <row r="33" spans="1:57" ht="16.5" hidden="1" customHeight="1" outlineLevel="1" x14ac:dyDescent="0.35">
      <c r="A33" s="115"/>
      <c r="B33" s="9" t="s">
        <v>4</v>
      </c>
      <c r="C33" s="11" t="s">
        <v>56</v>
      </c>
      <c r="D33" s="9" t="s">
        <v>40</v>
      </c>
      <c r="F33" s="34"/>
      <c r="G33" s="34"/>
      <c r="H33" s="34"/>
      <c r="I33" s="34">
        <f>$H$28/'Fixed data'!$C$7</f>
        <v>-2.6058829213699015E-2</v>
      </c>
      <c r="J33" s="34">
        <f>$H$28/'Fixed data'!$C$7</f>
        <v>-2.6058829213699015E-2</v>
      </c>
      <c r="K33" s="34">
        <f>$H$28/'Fixed data'!$C$7</f>
        <v>-2.6058829213699015E-2</v>
      </c>
      <c r="L33" s="34">
        <f>$H$28/'Fixed data'!$C$7</f>
        <v>-2.6058829213699015E-2</v>
      </c>
      <c r="M33" s="34">
        <f>$H$28/'Fixed data'!$C$7</f>
        <v>-2.6058829213699015E-2</v>
      </c>
      <c r="N33" s="34">
        <f>$H$28/'Fixed data'!$C$7</f>
        <v>-2.6058829213699015E-2</v>
      </c>
      <c r="O33" s="34">
        <f>$H$28/'Fixed data'!$C$7</f>
        <v>-2.6058829213699015E-2</v>
      </c>
      <c r="P33" s="34">
        <f>$H$28/'Fixed data'!$C$7</f>
        <v>-2.6058829213699015E-2</v>
      </c>
      <c r="Q33" s="34">
        <f>$H$28/'Fixed data'!$C$7</f>
        <v>-2.6058829213699015E-2</v>
      </c>
      <c r="R33" s="34">
        <f>$H$28/'Fixed data'!$C$7</f>
        <v>-2.6058829213699015E-2</v>
      </c>
      <c r="S33" s="34">
        <f>$H$28/'Fixed data'!$C$7</f>
        <v>-2.6058829213699015E-2</v>
      </c>
      <c r="T33" s="34">
        <f>$H$28/'Fixed data'!$C$7</f>
        <v>-2.6058829213699015E-2</v>
      </c>
      <c r="U33" s="34">
        <f>$H$28/'Fixed data'!$C$7</f>
        <v>-2.6058829213699015E-2</v>
      </c>
      <c r="V33" s="34">
        <f>$H$28/'Fixed data'!$C$7</f>
        <v>-2.6058829213699015E-2</v>
      </c>
      <c r="W33" s="34">
        <f>$H$28/'Fixed data'!$C$7</f>
        <v>-2.6058829213699015E-2</v>
      </c>
      <c r="X33" s="34">
        <f>$H$28/'Fixed data'!$C$7</f>
        <v>-2.6058829213699015E-2</v>
      </c>
      <c r="Y33" s="34">
        <f>$H$28/'Fixed data'!$C$7</f>
        <v>-2.6058829213699015E-2</v>
      </c>
      <c r="Z33" s="34">
        <f>$H$28/'Fixed data'!$C$7</f>
        <v>-2.6058829213699015E-2</v>
      </c>
      <c r="AA33" s="34">
        <f>$H$28/'Fixed data'!$C$7</f>
        <v>-2.6058829213699015E-2</v>
      </c>
      <c r="AB33" s="34">
        <f>$H$28/'Fixed data'!$C$7</f>
        <v>-2.6058829213699015E-2</v>
      </c>
      <c r="AC33" s="34">
        <f>$H$28/'Fixed data'!$C$7</f>
        <v>-2.6058829213699015E-2</v>
      </c>
      <c r="AD33" s="34">
        <f>$H$28/'Fixed data'!$C$7</f>
        <v>-2.6058829213699015E-2</v>
      </c>
      <c r="AE33" s="34">
        <f>$H$28/'Fixed data'!$C$7</f>
        <v>-2.6058829213699015E-2</v>
      </c>
      <c r="AF33" s="34">
        <f>$H$28/'Fixed data'!$C$7</f>
        <v>-2.6058829213699015E-2</v>
      </c>
      <c r="AG33" s="34">
        <f>$H$28/'Fixed data'!$C$7</f>
        <v>-2.6058829213699015E-2</v>
      </c>
      <c r="AH33" s="34">
        <f>$H$28/'Fixed data'!$C$7</f>
        <v>-2.6058829213699015E-2</v>
      </c>
      <c r="AI33" s="34">
        <f>$H$28/'Fixed data'!$C$7</f>
        <v>-2.6058829213699015E-2</v>
      </c>
      <c r="AJ33" s="34">
        <f>$H$28/'Fixed data'!$C$7</f>
        <v>-2.6058829213699015E-2</v>
      </c>
      <c r="AK33" s="34">
        <f>$H$28/'Fixed data'!$C$7</f>
        <v>-2.6058829213699015E-2</v>
      </c>
      <c r="AL33" s="34">
        <f>$H$28/'Fixed data'!$C$7</f>
        <v>-2.6058829213699015E-2</v>
      </c>
      <c r="AM33" s="34">
        <f>$H$28/'Fixed data'!$C$7</f>
        <v>-2.6058829213699015E-2</v>
      </c>
      <c r="AN33" s="34">
        <f>$H$28/'Fixed data'!$C$7</f>
        <v>-2.6058829213699015E-2</v>
      </c>
      <c r="AO33" s="34">
        <f>$H$28/'Fixed data'!$C$7</f>
        <v>-2.6058829213699015E-2</v>
      </c>
      <c r="AP33" s="34">
        <f>$H$28/'Fixed data'!$C$7</f>
        <v>-2.6058829213699015E-2</v>
      </c>
      <c r="AQ33" s="34">
        <f>$H$28/'Fixed data'!$C$7</f>
        <v>-2.6058829213699015E-2</v>
      </c>
      <c r="AR33" s="34">
        <f>$H$28/'Fixed data'!$C$7</f>
        <v>-2.6058829213699015E-2</v>
      </c>
      <c r="AS33" s="34">
        <f>$H$28/'Fixed data'!$C$7</f>
        <v>-2.6058829213699015E-2</v>
      </c>
      <c r="AT33" s="34">
        <f>$H$28/'Fixed data'!$C$7</f>
        <v>-2.6058829213699015E-2</v>
      </c>
      <c r="AU33" s="34">
        <f>$H$28/'Fixed data'!$C$7</f>
        <v>-2.6058829213699015E-2</v>
      </c>
      <c r="AV33" s="34">
        <f>$H$28/'Fixed data'!$C$7</f>
        <v>-2.6058829213699015E-2</v>
      </c>
      <c r="AW33" s="34">
        <f>$H$28/'Fixed data'!$C$7</f>
        <v>-2.6058829213699015E-2</v>
      </c>
      <c r="AX33" s="34">
        <f>$H$28/'Fixed data'!$C$7</f>
        <v>-2.6058829213699015E-2</v>
      </c>
      <c r="AY33" s="34">
        <f>$H$28/'Fixed data'!$C$7</f>
        <v>-2.6058829213699015E-2</v>
      </c>
      <c r="AZ33" s="34">
        <f>$H$28/'Fixed data'!$C$7</f>
        <v>-2.6058829213699015E-2</v>
      </c>
      <c r="BA33" s="34">
        <f>$H$28/'Fixed data'!$C$7</f>
        <v>-2.6058829213699015E-2</v>
      </c>
      <c r="BB33" s="34"/>
      <c r="BC33" s="34"/>
      <c r="BD33" s="34"/>
    </row>
    <row r="34" spans="1:57" ht="16.5" hidden="1" customHeight="1" outlineLevel="1" x14ac:dyDescent="0.35">
      <c r="A34" s="115"/>
      <c r="B34" s="9" t="s">
        <v>5</v>
      </c>
      <c r="C34" s="11" t="s">
        <v>57</v>
      </c>
      <c r="D34" s="9" t="s">
        <v>40</v>
      </c>
      <c r="F34" s="34"/>
      <c r="G34" s="34"/>
      <c r="H34" s="34"/>
      <c r="I34" s="34"/>
      <c r="J34" s="34">
        <f>$I$28/'Fixed data'!$C$7</f>
        <v>-2.616961894341752E-2</v>
      </c>
      <c r="K34" s="34">
        <f>$I$28/'Fixed data'!$C$7</f>
        <v>-2.616961894341752E-2</v>
      </c>
      <c r="L34" s="34">
        <f>$I$28/'Fixed data'!$C$7</f>
        <v>-2.616961894341752E-2</v>
      </c>
      <c r="M34" s="34">
        <f>$I$28/'Fixed data'!$C$7</f>
        <v>-2.616961894341752E-2</v>
      </c>
      <c r="N34" s="34">
        <f>$I$28/'Fixed data'!$C$7</f>
        <v>-2.616961894341752E-2</v>
      </c>
      <c r="O34" s="34">
        <f>$I$28/'Fixed data'!$C$7</f>
        <v>-2.616961894341752E-2</v>
      </c>
      <c r="P34" s="34">
        <f>$I$28/'Fixed data'!$C$7</f>
        <v>-2.616961894341752E-2</v>
      </c>
      <c r="Q34" s="34">
        <f>$I$28/'Fixed data'!$C$7</f>
        <v>-2.616961894341752E-2</v>
      </c>
      <c r="R34" s="34">
        <f>$I$28/'Fixed data'!$C$7</f>
        <v>-2.616961894341752E-2</v>
      </c>
      <c r="S34" s="34">
        <f>$I$28/'Fixed data'!$C$7</f>
        <v>-2.616961894341752E-2</v>
      </c>
      <c r="T34" s="34">
        <f>$I$28/'Fixed data'!$C$7</f>
        <v>-2.616961894341752E-2</v>
      </c>
      <c r="U34" s="34">
        <f>$I$28/'Fixed data'!$C$7</f>
        <v>-2.616961894341752E-2</v>
      </c>
      <c r="V34" s="34">
        <f>$I$28/'Fixed data'!$C$7</f>
        <v>-2.616961894341752E-2</v>
      </c>
      <c r="W34" s="34">
        <f>$I$28/'Fixed data'!$C$7</f>
        <v>-2.616961894341752E-2</v>
      </c>
      <c r="X34" s="34">
        <f>$I$28/'Fixed data'!$C$7</f>
        <v>-2.616961894341752E-2</v>
      </c>
      <c r="Y34" s="34">
        <f>$I$28/'Fixed data'!$C$7</f>
        <v>-2.616961894341752E-2</v>
      </c>
      <c r="Z34" s="34">
        <f>$I$28/'Fixed data'!$C$7</f>
        <v>-2.616961894341752E-2</v>
      </c>
      <c r="AA34" s="34">
        <f>$I$28/'Fixed data'!$C$7</f>
        <v>-2.616961894341752E-2</v>
      </c>
      <c r="AB34" s="34">
        <f>$I$28/'Fixed data'!$C$7</f>
        <v>-2.616961894341752E-2</v>
      </c>
      <c r="AC34" s="34">
        <f>$I$28/'Fixed data'!$C$7</f>
        <v>-2.616961894341752E-2</v>
      </c>
      <c r="AD34" s="34">
        <f>$I$28/'Fixed data'!$C$7</f>
        <v>-2.616961894341752E-2</v>
      </c>
      <c r="AE34" s="34">
        <f>$I$28/'Fixed data'!$C$7</f>
        <v>-2.616961894341752E-2</v>
      </c>
      <c r="AF34" s="34">
        <f>$I$28/'Fixed data'!$C$7</f>
        <v>-2.616961894341752E-2</v>
      </c>
      <c r="AG34" s="34">
        <f>$I$28/'Fixed data'!$C$7</f>
        <v>-2.616961894341752E-2</v>
      </c>
      <c r="AH34" s="34">
        <f>$I$28/'Fixed data'!$C$7</f>
        <v>-2.616961894341752E-2</v>
      </c>
      <c r="AI34" s="34">
        <f>$I$28/'Fixed data'!$C$7</f>
        <v>-2.616961894341752E-2</v>
      </c>
      <c r="AJ34" s="34">
        <f>$I$28/'Fixed data'!$C$7</f>
        <v>-2.616961894341752E-2</v>
      </c>
      <c r="AK34" s="34">
        <f>$I$28/'Fixed data'!$C$7</f>
        <v>-2.616961894341752E-2</v>
      </c>
      <c r="AL34" s="34">
        <f>$I$28/'Fixed data'!$C$7</f>
        <v>-2.616961894341752E-2</v>
      </c>
      <c r="AM34" s="34">
        <f>$I$28/'Fixed data'!$C$7</f>
        <v>-2.616961894341752E-2</v>
      </c>
      <c r="AN34" s="34">
        <f>$I$28/'Fixed data'!$C$7</f>
        <v>-2.616961894341752E-2</v>
      </c>
      <c r="AO34" s="34">
        <f>$I$28/'Fixed data'!$C$7</f>
        <v>-2.616961894341752E-2</v>
      </c>
      <c r="AP34" s="34">
        <f>$I$28/'Fixed data'!$C$7</f>
        <v>-2.616961894341752E-2</v>
      </c>
      <c r="AQ34" s="34">
        <f>$I$28/'Fixed data'!$C$7</f>
        <v>-2.616961894341752E-2</v>
      </c>
      <c r="AR34" s="34">
        <f>$I$28/'Fixed data'!$C$7</f>
        <v>-2.616961894341752E-2</v>
      </c>
      <c r="AS34" s="34">
        <f>$I$28/'Fixed data'!$C$7</f>
        <v>-2.616961894341752E-2</v>
      </c>
      <c r="AT34" s="34">
        <f>$I$28/'Fixed data'!$C$7</f>
        <v>-2.616961894341752E-2</v>
      </c>
      <c r="AU34" s="34">
        <f>$I$28/'Fixed data'!$C$7</f>
        <v>-2.616961894341752E-2</v>
      </c>
      <c r="AV34" s="34">
        <f>$I$28/'Fixed data'!$C$7</f>
        <v>-2.616961894341752E-2</v>
      </c>
      <c r="AW34" s="34">
        <f>$I$28/'Fixed data'!$C$7</f>
        <v>-2.616961894341752E-2</v>
      </c>
      <c r="AX34" s="34">
        <f>$I$28/'Fixed data'!$C$7</f>
        <v>-2.616961894341752E-2</v>
      </c>
      <c r="AY34" s="34">
        <f>$I$28/'Fixed data'!$C$7</f>
        <v>-2.616961894341752E-2</v>
      </c>
      <c r="AZ34" s="34">
        <f>$I$28/'Fixed data'!$C$7</f>
        <v>-2.616961894341752E-2</v>
      </c>
      <c r="BA34" s="34">
        <f>$I$28/'Fixed data'!$C$7</f>
        <v>-2.616961894341752E-2</v>
      </c>
      <c r="BB34" s="34">
        <f>$I$28/'Fixed data'!$C$7</f>
        <v>-2.616961894341752E-2</v>
      </c>
      <c r="BC34" s="34"/>
      <c r="BD34" s="34"/>
    </row>
    <row r="35" spans="1:57" ht="16.5" hidden="1" customHeight="1" outlineLevel="1" x14ac:dyDescent="0.35">
      <c r="A35" s="115"/>
      <c r="B35" s="9" t="s">
        <v>6</v>
      </c>
      <c r="C35" s="11" t="s">
        <v>58</v>
      </c>
      <c r="D35" s="9" t="s">
        <v>40</v>
      </c>
      <c r="F35" s="34"/>
      <c r="G35" s="34"/>
      <c r="H35" s="34"/>
      <c r="I35" s="34"/>
      <c r="J35" s="34"/>
      <c r="K35" s="34">
        <f>$J$28/'Fixed data'!$C$7</f>
        <v>-2.6235710456490171E-2</v>
      </c>
      <c r="L35" s="34">
        <f>$J$28/'Fixed data'!$C$7</f>
        <v>-2.6235710456490171E-2</v>
      </c>
      <c r="M35" s="34">
        <f>$J$28/'Fixed data'!$C$7</f>
        <v>-2.6235710456490171E-2</v>
      </c>
      <c r="N35" s="34">
        <f>$J$28/'Fixed data'!$C$7</f>
        <v>-2.6235710456490171E-2</v>
      </c>
      <c r="O35" s="34">
        <f>$J$28/'Fixed data'!$C$7</f>
        <v>-2.6235710456490171E-2</v>
      </c>
      <c r="P35" s="34">
        <f>$J$28/'Fixed data'!$C$7</f>
        <v>-2.6235710456490171E-2</v>
      </c>
      <c r="Q35" s="34">
        <f>$J$28/'Fixed data'!$C$7</f>
        <v>-2.6235710456490171E-2</v>
      </c>
      <c r="R35" s="34">
        <f>$J$28/'Fixed data'!$C$7</f>
        <v>-2.6235710456490171E-2</v>
      </c>
      <c r="S35" s="34">
        <f>$J$28/'Fixed data'!$C$7</f>
        <v>-2.6235710456490171E-2</v>
      </c>
      <c r="T35" s="34">
        <f>$J$28/'Fixed data'!$C$7</f>
        <v>-2.6235710456490171E-2</v>
      </c>
      <c r="U35" s="34">
        <f>$J$28/'Fixed data'!$C$7</f>
        <v>-2.6235710456490171E-2</v>
      </c>
      <c r="V35" s="34">
        <f>$J$28/'Fixed data'!$C$7</f>
        <v>-2.6235710456490171E-2</v>
      </c>
      <c r="W35" s="34">
        <f>$J$28/'Fixed data'!$C$7</f>
        <v>-2.6235710456490171E-2</v>
      </c>
      <c r="X35" s="34">
        <f>$J$28/'Fixed data'!$C$7</f>
        <v>-2.6235710456490171E-2</v>
      </c>
      <c r="Y35" s="34">
        <f>$J$28/'Fixed data'!$C$7</f>
        <v>-2.6235710456490171E-2</v>
      </c>
      <c r="Z35" s="34">
        <f>$J$28/'Fixed data'!$C$7</f>
        <v>-2.6235710456490171E-2</v>
      </c>
      <c r="AA35" s="34">
        <f>$J$28/'Fixed data'!$C$7</f>
        <v>-2.6235710456490171E-2</v>
      </c>
      <c r="AB35" s="34">
        <f>$J$28/'Fixed data'!$C$7</f>
        <v>-2.6235710456490171E-2</v>
      </c>
      <c r="AC35" s="34">
        <f>$J$28/'Fixed data'!$C$7</f>
        <v>-2.6235710456490171E-2</v>
      </c>
      <c r="AD35" s="34">
        <f>$J$28/'Fixed data'!$C$7</f>
        <v>-2.6235710456490171E-2</v>
      </c>
      <c r="AE35" s="34">
        <f>$J$28/'Fixed data'!$C$7</f>
        <v>-2.6235710456490171E-2</v>
      </c>
      <c r="AF35" s="34">
        <f>$J$28/'Fixed data'!$C$7</f>
        <v>-2.6235710456490171E-2</v>
      </c>
      <c r="AG35" s="34">
        <f>$J$28/'Fixed data'!$C$7</f>
        <v>-2.6235710456490171E-2</v>
      </c>
      <c r="AH35" s="34">
        <f>$J$28/'Fixed data'!$C$7</f>
        <v>-2.6235710456490171E-2</v>
      </c>
      <c r="AI35" s="34">
        <f>$J$28/'Fixed data'!$C$7</f>
        <v>-2.6235710456490171E-2</v>
      </c>
      <c r="AJ35" s="34">
        <f>$J$28/'Fixed data'!$C$7</f>
        <v>-2.6235710456490171E-2</v>
      </c>
      <c r="AK35" s="34">
        <f>$J$28/'Fixed data'!$C$7</f>
        <v>-2.6235710456490171E-2</v>
      </c>
      <c r="AL35" s="34">
        <f>$J$28/'Fixed data'!$C$7</f>
        <v>-2.6235710456490171E-2</v>
      </c>
      <c r="AM35" s="34">
        <f>$J$28/'Fixed data'!$C$7</f>
        <v>-2.6235710456490171E-2</v>
      </c>
      <c r="AN35" s="34">
        <f>$J$28/'Fixed data'!$C$7</f>
        <v>-2.6235710456490171E-2</v>
      </c>
      <c r="AO35" s="34">
        <f>$J$28/'Fixed data'!$C$7</f>
        <v>-2.6235710456490171E-2</v>
      </c>
      <c r="AP35" s="34">
        <f>$J$28/'Fixed data'!$C$7</f>
        <v>-2.6235710456490171E-2</v>
      </c>
      <c r="AQ35" s="34">
        <f>$J$28/'Fixed data'!$C$7</f>
        <v>-2.6235710456490171E-2</v>
      </c>
      <c r="AR35" s="34">
        <f>$J$28/'Fixed data'!$C$7</f>
        <v>-2.6235710456490171E-2</v>
      </c>
      <c r="AS35" s="34">
        <f>$J$28/'Fixed data'!$C$7</f>
        <v>-2.6235710456490171E-2</v>
      </c>
      <c r="AT35" s="34">
        <f>$J$28/'Fixed data'!$C$7</f>
        <v>-2.6235710456490171E-2</v>
      </c>
      <c r="AU35" s="34">
        <f>$J$28/'Fixed data'!$C$7</f>
        <v>-2.6235710456490171E-2</v>
      </c>
      <c r="AV35" s="34">
        <f>$J$28/'Fixed data'!$C$7</f>
        <v>-2.6235710456490171E-2</v>
      </c>
      <c r="AW35" s="34">
        <f>$J$28/'Fixed data'!$C$7</f>
        <v>-2.6235710456490171E-2</v>
      </c>
      <c r="AX35" s="34">
        <f>$J$28/'Fixed data'!$C$7</f>
        <v>-2.6235710456490171E-2</v>
      </c>
      <c r="AY35" s="34">
        <f>$J$28/'Fixed data'!$C$7</f>
        <v>-2.6235710456490171E-2</v>
      </c>
      <c r="AZ35" s="34">
        <f>$J$28/'Fixed data'!$C$7</f>
        <v>-2.6235710456490171E-2</v>
      </c>
      <c r="BA35" s="34">
        <f>$J$28/'Fixed data'!$C$7</f>
        <v>-2.6235710456490171E-2</v>
      </c>
      <c r="BB35" s="34">
        <f>$J$28/'Fixed data'!$C$7</f>
        <v>-2.6235710456490171E-2</v>
      </c>
      <c r="BC35" s="34">
        <f>$J$28/'Fixed data'!$C$7</f>
        <v>-2.6235710456490171E-2</v>
      </c>
      <c r="BD35" s="34"/>
    </row>
    <row r="36" spans="1:57" ht="16.5" hidden="1" customHeight="1" outlineLevel="1" x14ac:dyDescent="0.35">
      <c r="A36" s="115"/>
      <c r="B36" s="9" t="s">
        <v>32</v>
      </c>
      <c r="C36" s="11" t="s">
        <v>59</v>
      </c>
      <c r="D36" s="9" t="s">
        <v>40</v>
      </c>
      <c r="F36" s="34"/>
      <c r="G36" s="34"/>
      <c r="H36" s="34"/>
      <c r="I36" s="34"/>
      <c r="J36" s="34"/>
      <c r="K36" s="34"/>
      <c r="L36" s="34">
        <f>$K$28/'Fixed data'!$C$7</f>
        <v>-2.5777548367259602E-2</v>
      </c>
      <c r="M36" s="34">
        <f>$K$28/'Fixed data'!$C$7</f>
        <v>-2.5777548367259602E-2</v>
      </c>
      <c r="N36" s="34">
        <f>$K$28/'Fixed data'!$C$7</f>
        <v>-2.5777548367259602E-2</v>
      </c>
      <c r="O36" s="34">
        <f>$K$28/'Fixed data'!$C$7</f>
        <v>-2.5777548367259602E-2</v>
      </c>
      <c r="P36" s="34">
        <f>$K$28/'Fixed data'!$C$7</f>
        <v>-2.5777548367259602E-2</v>
      </c>
      <c r="Q36" s="34">
        <f>$K$28/'Fixed data'!$C$7</f>
        <v>-2.5777548367259602E-2</v>
      </c>
      <c r="R36" s="34">
        <f>$K$28/'Fixed data'!$C$7</f>
        <v>-2.5777548367259602E-2</v>
      </c>
      <c r="S36" s="34">
        <f>$K$28/'Fixed data'!$C$7</f>
        <v>-2.5777548367259602E-2</v>
      </c>
      <c r="T36" s="34">
        <f>$K$28/'Fixed data'!$C$7</f>
        <v>-2.5777548367259602E-2</v>
      </c>
      <c r="U36" s="34">
        <f>$K$28/'Fixed data'!$C$7</f>
        <v>-2.5777548367259602E-2</v>
      </c>
      <c r="V36" s="34">
        <f>$K$28/'Fixed data'!$C$7</f>
        <v>-2.5777548367259602E-2</v>
      </c>
      <c r="W36" s="34">
        <f>$K$28/'Fixed data'!$C$7</f>
        <v>-2.5777548367259602E-2</v>
      </c>
      <c r="X36" s="34">
        <f>$K$28/'Fixed data'!$C$7</f>
        <v>-2.5777548367259602E-2</v>
      </c>
      <c r="Y36" s="34">
        <f>$K$28/'Fixed data'!$C$7</f>
        <v>-2.5777548367259602E-2</v>
      </c>
      <c r="Z36" s="34">
        <f>$K$28/'Fixed data'!$C$7</f>
        <v>-2.5777548367259602E-2</v>
      </c>
      <c r="AA36" s="34">
        <f>$K$28/'Fixed data'!$C$7</f>
        <v>-2.5777548367259602E-2</v>
      </c>
      <c r="AB36" s="34">
        <f>$K$28/'Fixed data'!$C$7</f>
        <v>-2.5777548367259602E-2</v>
      </c>
      <c r="AC36" s="34">
        <f>$K$28/'Fixed data'!$C$7</f>
        <v>-2.5777548367259602E-2</v>
      </c>
      <c r="AD36" s="34">
        <f>$K$28/'Fixed data'!$C$7</f>
        <v>-2.5777548367259602E-2</v>
      </c>
      <c r="AE36" s="34">
        <f>$K$28/'Fixed data'!$C$7</f>
        <v>-2.5777548367259602E-2</v>
      </c>
      <c r="AF36" s="34">
        <f>$K$28/'Fixed data'!$C$7</f>
        <v>-2.5777548367259602E-2</v>
      </c>
      <c r="AG36" s="34">
        <f>$K$28/'Fixed data'!$C$7</f>
        <v>-2.5777548367259602E-2</v>
      </c>
      <c r="AH36" s="34">
        <f>$K$28/'Fixed data'!$C$7</f>
        <v>-2.5777548367259602E-2</v>
      </c>
      <c r="AI36" s="34">
        <f>$K$28/'Fixed data'!$C$7</f>
        <v>-2.5777548367259602E-2</v>
      </c>
      <c r="AJ36" s="34">
        <f>$K$28/'Fixed data'!$C$7</f>
        <v>-2.5777548367259602E-2</v>
      </c>
      <c r="AK36" s="34">
        <f>$K$28/'Fixed data'!$C$7</f>
        <v>-2.5777548367259602E-2</v>
      </c>
      <c r="AL36" s="34">
        <f>$K$28/'Fixed data'!$C$7</f>
        <v>-2.5777548367259602E-2</v>
      </c>
      <c r="AM36" s="34">
        <f>$K$28/'Fixed data'!$C$7</f>
        <v>-2.5777548367259602E-2</v>
      </c>
      <c r="AN36" s="34">
        <f>$K$28/'Fixed data'!$C$7</f>
        <v>-2.5777548367259602E-2</v>
      </c>
      <c r="AO36" s="34">
        <f>$K$28/'Fixed data'!$C$7</f>
        <v>-2.5777548367259602E-2</v>
      </c>
      <c r="AP36" s="34">
        <f>$K$28/'Fixed data'!$C$7</f>
        <v>-2.5777548367259602E-2</v>
      </c>
      <c r="AQ36" s="34">
        <f>$K$28/'Fixed data'!$C$7</f>
        <v>-2.5777548367259602E-2</v>
      </c>
      <c r="AR36" s="34">
        <f>$K$28/'Fixed data'!$C$7</f>
        <v>-2.5777548367259602E-2</v>
      </c>
      <c r="AS36" s="34">
        <f>$K$28/'Fixed data'!$C$7</f>
        <v>-2.5777548367259602E-2</v>
      </c>
      <c r="AT36" s="34">
        <f>$K$28/'Fixed data'!$C$7</f>
        <v>-2.5777548367259602E-2</v>
      </c>
      <c r="AU36" s="34">
        <f>$K$28/'Fixed data'!$C$7</f>
        <v>-2.5777548367259602E-2</v>
      </c>
      <c r="AV36" s="34">
        <f>$K$28/'Fixed data'!$C$7</f>
        <v>-2.5777548367259602E-2</v>
      </c>
      <c r="AW36" s="34">
        <f>$K$28/'Fixed data'!$C$7</f>
        <v>-2.5777548367259602E-2</v>
      </c>
      <c r="AX36" s="34">
        <f>$K$28/'Fixed data'!$C$7</f>
        <v>-2.5777548367259602E-2</v>
      </c>
      <c r="AY36" s="34">
        <f>$K$28/'Fixed data'!$C$7</f>
        <v>-2.5777548367259602E-2</v>
      </c>
      <c r="AZ36" s="34">
        <f>$K$28/'Fixed data'!$C$7</f>
        <v>-2.5777548367259602E-2</v>
      </c>
      <c r="BA36" s="34">
        <f>$K$28/'Fixed data'!$C$7</f>
        <v>-2.5777548367259602E-2</v>
      </c>
      <c r="BB36" s="34">
        <f>$K$28/'Fixed data'!$C$7</f>
        <v>-2.5777548367259602E-2</v>
      </c>
      <c r="BC36" s="34">
        <f>$K$28/'Fixed data'!$C$7</f>
        <v>-2.5777548367259602E-2</v>
      </c>
      <c r="BD36" s="34">
        <f>$K$28/'Fixed data'!$C$7</f>
        <v>-2.5777548367259602E-2</v>
      </c>
    </row>
    <row r="37" spans="1:57" ht="16.5" hidden="1" customHeight="1" outlineLevel="1" x14ac:dyDescent="0.35">
      <c r="A37" s="115"/>
      <c r="B37" s="9" t="s">
        <v>33</v>
      </c>
      <c r="C37" s="11" t="s">
        <v>60</v>
      </c>
      <c r="D37" s="9" t="s">
        <v>40</v>
      </c>
      <c r="F37" s="34"/>
      <c r="G37" s="34"/>
      <c r="H37" s="34"/>
      <c r="I37" s="34"/>
      <c r="J37" s="34"/>
      <c r="K37" s="34"/>
      <c r="L37" s="34"/>
      <c r="M37" s="34">
        <f>$L$28/'Fixed data'!$C$7</f>
        <v>-2.5824310841646013E-2</v>
      </c>
      <c r="N37" s="34">
        <f>$L$28/'Fixed data'!$C$7</f>
        <v>-2.5824310841646013E-2</v>
      </c>
      <c r="O37" s="34">
        <f>$L$28/'Fixed data'!$C$7</f>
        <v>-2.5824310841646013E-2</v>
      </c>
      <c r="P37" s="34">
        <f>$L$28/'Fixed data'!$C$7</f>
        <v>-2.5824310841646013E-2</v>
      </c>
      <c r="Q37" s="34">
        <f>$L$28/'Fixed data'!$C$7</f>
        <v>-2.5824310841646013E-2</v>
      </c>
      <c r="R37" s="34">
        <f>$L$28/'Fixed data'!$C$7</f>
        <v>-2.5824310841646013E-2</v>
      </c>
      <c r="S37" s="34">
        <f>$L$28/'Fixed data'!$C$7</f>
        <v>-2.5824310841646013E-2</v>
      </c>
      <c r="T37" s="34">
        <f>$L$28/'Fixed data'!$C$7</f>
        <v>-2.5824310841646013E-2</v>
      </c>
      <c r="U37" s="34">
        <f>$L$28/'Fixed data'!$C$7</f>
        <v>-2.5824310841646013E-2</v>
      </c>
      <c r="V37" s="34">
        <f>$L$28/'Fixed data'!$C$7</f>
        <v>-2.5824310841646013E-2</v>
      </c>
      <c r="W37" s="34">
        <f>$L$28/'Fixed data'!$C$7</f>
        <v>-2.5824310841646013E-2</v>
      </c>
      <c r="X37" s="34">
        <f>$L$28/'Fixed data'!$C$7</f>
        <v>-2.5824310841646013E-2</v>
      </c>
      <c r="Y37" s="34">
        <f>$L$28/'Fixed data'!$C$7</f>
        <v>-2.5824310841646013E-2</v>
      </c>
      <c r="Z37" s="34">
        <f>$L$28/'Fixed data'!$C$7</f>
        <v>-2.5824310841646013E-2</v>
      </c>
      <c r="AA37" s="34">
        <f>$L$28/'Fixed data'!$C$7</f>
        <v>-2.5824310841646013E-2</v>
      </c>
      <c r="AB37" s="34">
        <f>$L$28/'Fixed data'!$C$7</f>
        <v>-2.5824310841646013E-2</v>
      </c>
      <c r="AC37" s="34">
        <f>$L$28/'Fixed data'!$C$7</f>
        <v>-2.5824310841646013E-2</v>
      </c>
      <c r="AD37" s="34">
        <f>$L$28/'Fixed data'!$C$7</f>
        <v>-2.5824310841646013E-2</v>
      </c>
      <c r="AE37" s="34">
        <f>$L$28/'Fixed data'!$C$7</f>
        <v>-2.5824310841646013E-2</v>
      </c>
      <c r="AF37" s="34">
        <f>$L$28/'Fixed data'!$C$7</f>
        <v>-2.5824310841646013E-2</v>
      </c>
      <c r="AG37" s="34">
        <f>$L$28/'Fixed data'!$C$7</f>
        <v>-2.5824310841646013E-2</v>
      </c>
      <c r="AH37" s="34">
        <f>$L$28/'Fixed data'!$C$7</f>
        <v>-2.5824310841646013E-2</v>
      </c>
      <c r="AI37" s="34">
        <f>$L$28/'Fixed data'!$C$7</f>
        <v>-2.5824310841646013E-2</v>
      </c>
      <c r="AJ37" s="34">
        <f>$L$28/'Fixed data'!$C$7</f>
        <v>-2.5824310841646013E-2</v>
      </c>
      <c r="AK37" s="34">
        <f>$L$28/'Fixed data'!$C$7</f>
        <v>-2.5824310841646013E-2</v>
      </c>
      <c r="AL37" s="34">
        <f>$L$28/'Fixed data'!$C$7</f>
        <v>-2.5824310841646013E-2</v>
      </c>
      <c r="AM37" s="34">
        <f>$L$28/'Fixed data'!$C$7</f>
        <v>-2.5824310841646013E-2</v>
      </c>
      <c r="AN37" s="34">
        <f>$L$28/'Fixed data'!$C$7</f>
        <v>-2.5824310841646013E-2</v>
      </c>
      <c r="AO37" s="34">
        <f>$L$28/'Fixed data'!$C$7</f>
        <v>-2.5824310841646013E-2</v>
      </c>
      <c r="AP37" s="34">
        <f>$L$28/'Fixed data'!$C$7</f>
        <v>-2.5824310841646013E-2</v>
      </c>
      <c r="AQ37" s="34">
        <f>$L$28/'Fixed data'!$C$7</f>
        <v>-2.5824310841646013E-2</v>
      </c>
      <c r="AR37" s="34">
        <f>$L$28/'Fixed data'!$C$7</f>
        <v>-2.5824310841646013E-2</v>
      </c>
      <c r="AS37" s="34">
        <f>$L$28/'Fixed data'!$C$7</f>
        <v>-2.5824310841646013E-2</v>
      </c>
      <c r="AT37" s="34">
        <f>$L$28/'Fixed data'!$C$7</f>
        <v>-2.5824310841646013E-2</v>
      </c>
      <c r="AU37" s="34">
        <f>$L$28/'Fixed data'!$C$7</f>
        <v>-2.5824310841646013E-2</v>
      </c>
      <c r="AV37" s="34">
        <f>$L$28/'Fixed data'!$C$7</f>
        <v>-2.5824310841646013E-2</v>
      </c>
      <c r="AW37" s="34">
        <f>$L$28/'Fixed data'!$C$7</f>
        <v>-2.5824310841646013E-2</v>
      </c>
      <c r="AX37" s="34">
        <f>$L$28/'Fixed data'!$C$7</f>
        <v>-2.5824310841646013E-2</v>
      </c>
      <c r="AY37" s="34">
        <f>$L$28/'Fixed data'!$C$7</f>
        <v>-2.5824310841646013E-2</v>
      </c>
      <c r="AZ37" s="34">
        <f>$L$28/'Fixed data'!$C$7</f>
        <v>-2.5824310841646013E-2</v>
      </c>
      <c r="BA37" s="34">
        <f>$L$28/'Fixed data'!$C$7</f>
        <v>-2.5824310841646013E-2</v>
      </c>
      <c r="BB37" s="34">
        <f>$L$28/'Fixed data'!$C$7</f>
        <v>-2.5824310841646013E-2</v>
      </c>
      <c r="BC37" s="34">
        <f>$L$28/'Fixed data'!$C$7</f>
        <v>-2.5824310841646013E-2</v>
      </c>
      <c r="BD37" s="34">
        <f>$L$28/'Fixed data'!$C$7</f>
        <v>-2.5824310841646013E-2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1.0581470450708216E-3</v>
      </c>
      <c r="O38" s="34">
        <f>$M$28/'Fixed data'!$C$7</f>
        <v>1.0581470450708216E-3</v>
      </c>
      <c r="P38" s="34">
        <f>$M$28/'Fixed data'!$C$7</f>
        <v>1.0581470450708216E-3</v>
      </c>
      <c r="Q38" s="34">
        <f>$M$28/'Fixed data'!$C$7</f>
        <v>1.0581470450708216E-3</v>
      </c>
      <c r="R38" s="34">
        <f>$M$28/'Fixed data'!$C$7</f>
        <v>1.0581470450708216E-3</v>
      </c>
      <c r="S38" s="34">
        <f>$M$28/'Fixed data'!$C$7</f>
        <v>1.0581470450708216E-3</v>
      </c>
      <c r="T38" s="34">
        <f>$M$28/'Fixed data'!$C$7</f>
        <v>1.0581470450708216E-3</v>
      </c>
      <c r="U38" s="34">
        <f>$M$28/'Fixed data'!$C$7</f>
        <v>1.0581470450708216E-3</v>
      </c>
      <c r="V38" s="34">
        <f>$M$28/'Fixed data'!$C$7</f>
        <v>1.0581470450708216E-3</v>
      </c>
      <c r="W38" s="34">
        <f>$M$28/'Fixed data'!$C$7</f>
        <v>1.0581470450708216E-3</v>
      </c>
      <c r="X38" s="34">
        <f>$M$28/'Fixed data'!$C$7</f>
        <v>1.0581470450708216E-3</v>
      </c>
      <c r="Y38" s="34">
        <f>$M$28/'Fixed data'!$C$7</f>
        <v>1.0581470450708216E-3</v>
      </c>
      <c r="Z38" s="34">
        <f>$M$28/'Fixed data'!$C$7</f>
        <v>1.0581470450708216E-3</v>
      </c>
      <c r="AA38" s="34">
        <f>$M$28/'Fixed data'!$C$7</f>
        <v>1.0581470450708216E-3</v>
      </c>
      <c r="AB38" s="34">
        <f>$M$28/'Fixed data'!$C$7</f>
        <v>1.0581470450708216E-3</v>
      </c>
      <c r="AC38" s="34">
        <f>$M$28/'Fixed data'!$C$7</f>
        <v>1.0581470450708216E-3</v>
      </c>
      <c r="AD38" s="34">
        <f>$M$28/'Fixed data'!$C$7</f>
        <v>1.0581470450708216E-3</v>
      </c>
      <c r="AE38" s="34">
        <f>$M$28/'Fixed data'!$C$7</f>
        <v>1.0581470450708216E-3</v>
      </c>
      <c r="AF38" s="34">
        <f>$M$28/'Fixed data'!$C$7</f>
        <v>1.0581470450708216E-3</v>
      </c>
      <c r="AG38" s="34">
        <f>$M$28/'Fixed data'!$C$7</f>
        <v>1.0581470450708216E-3</v>
      </c>
      <c r="AH38" s="34">
        <f>$M$28/'Fixed data'!$C$7</f>
        <v>1.0581470450708216E-3</v>
      </c>
      <c r="AI38" s="34">
        <f>$M$28/'Fixed data'!$C$7</f>
        <v>1.0581470450708216E-3</v>
      </c>
      <c r="AJ38" s="34">
        <f>$M$28/'Fixed data'!$C$7</f>
        <v>1.0581470450708216E-3</v>
      </c>
      <c r="AK38" s="34">
        <f>$M$28/'Fixed data'!$C$7</f>
        <v>1.0581470450708216E-3</v>
      </c>
      <c r="AL38" s="34">
        <f>$M$28/'Fixed data'!$C$7</f>
        <v>1.0581470450708216E-3</v>
      </c>
      <c r="AM38" s="34">
        <f>$M$28/'Fixed data'!$C$7</f>
        <v>1.0581470450708216E-3</v>
      </c>
      <c r="AN38" s="34">
        <f>$M$28/'Fixed data'!$C$7</f>
        <v>1.0581470450708216E-3</v>
      </c>
      <c r="AO38" s="34">
        <f>$M$28/'Fixed data'!$C$7</f>
        <v>1.0581470450708216E-3</v>
      </c>
      <c r="AP38" s="34">
        <f>$M$28/'Fixed data'!$C$7</f>
        <v>1.0581470450708216E-3</v>
      </c>
      <c r="AQ38" s="34">
        <f>$M$28/'Fixed data'!$C$7</f>
        <v>1.0581470450708216E-3</v>
      </c>
      <c r="AR38" s="34">
        <f>$M$28/'Fixed data'!$C$7</f>
        <v>1.0581470450708216E-3</v>
      </c>
      <c r="AS38" s="34">
        <f>$M$28/'Fixed data'!$C$7</f>
        <v>1.0581470450708216E-3</v>
      </c>
      <c r="AT38" s="34">
        <f>$M$28/'Fixed data'!$C$7</f>
        <v>1.0581470450708216E-3</v>
      </c>
      <c r="AU38" s="34">
        <f>$M$28/'Fixed data'!$C$7</f>
        <v>1.0581470450708216E-3</v>
      </c>
      <c r="AV38" s="34">
        <f>$M$28/'Fixed data'!$C$7</f>
        <v>1.0581470450708216E-3</v>
      </c>
      <c r="AW38" s="34">
        <f>$M$28/'Fixed data'!$C$7</f>
        <v>1.0581470450708216E-3</v>
      </c>
      <c r="AX38" s="34">
        <f>$M$28/'Fixed data'!$C$7</f>
        <v>1.0581470450708216E-3</v>
      </c>
      <c r="AY38" s="34">
        <f>$M$28/'Fixed data'!$C$7</f>
        <v>1.0581470450708216E-3</v>
      </c>
      <c r="AZ38" s="34">
        <f>$M$28/'Fixed data'!$C$7</f>
        <v>1.0581470450708216E-3</v>
      </c>
      <c r="BA38" s="34">
        <f>$M$28/'Fixed data'!$C$7</f>
        <v>1.0581470450708216E-3</v>
      </c>
      <c r="BB38" s="34">
        <f>$M$28/'Fixed data'!$C$7</f>
        <v>1.0581470450708216E-3</v>
      </c>
      <c r="BC38" s="34">
        <f>$M$28/'Fixed data'!$C$7</f>
        <v>1.0581470450708216E-3</v>
      </c>
      <c r="BD38" s="34">
        <f>$M$28/'Fixed data'!$C$7</f>
        <v>1.0581470450708216E-3</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1.2101792101371213E-3</v>
      </c>
      <c r="P39" s="34">
        <f>$N$28/'Fixed data'!$C$7</f>
        <v>1.2101792101371213E-3</v>
      </c>
      <c r="Q39" s="34">
        <f>$N$28/'Fixed data'!$C$7</f>
        <v>1.2101792101371213E-3</v>
      </c>
      <c r="R39" s="34">
        <f>$N$28/'Fixed data'!$C$7</f>
        <v>1.2101792101371213E-3</v>
      </c>
      <c r="S39" s="34">
        <f>$N$28/'Fixed data'!$C$7</f>
        <v>1.2101792101371213E-3</v>
      </c>
      <c r="T39" s="34">
        <f>$N$28/'Fixed data'!$C$7</f>
        <v>1.2101792101371213E-3</v>
      </c>
      <c r="U39" s="34">
        <f>$N$28/'Fixed data'!$C$7</f>
        <v>1.2101792101371213E-3</v>
      </c>
      <c r="V39" s="34">
        <f>$N$28/'Fixed data'!$C$7</f>
        <v>1.2101792101371213E-3</v>
      </c>
      <c r="W39" s="34">
        <f>$N$28/'Fixed data'!$C$7</f>
        <v>1.2101792101371213E-3</v>
      </c>
      <c r="X39" s="34">
        <f>$N$28/'Fixed data'!$C$7</f>
        <v>1.2101792101371213E-3</v>
      </c>
      <c r="Y39" s="34">
        <f>$N$28/'Fixed data'!$C$7</f>
        <v>1.2101792101371213E-3</v>
      </c>
      <c r="Z39" s="34">
        <f>$N$28/'Fixed data'!$C$7</f>
        <v>1.2101792101371213E-3</v>
      </c>
      <c r="AA39" s="34">
        <f>$N$28/'Fixed data'!$C$7</f>
        <v>1.2101792101371213E-3</v>
      </c>
      <c r="AB39" s="34">
        <f>$N$28/'Fixed data'!$C$7</f>
        <v>1.2101792101371213E-3</v>
      </c>
      <c r="AC39" s="34">
        <f>$N$28/'Fixed data'!$C$7</f>
        <v>1.2101792101371213E-3</v>
      </c>
      <c r="AD39" s="34">
        <f>$N$28/'Fixed data'!$C$7</f>
        <v>1.2101792101371213E-3</v>
      </c>
      <c r="AE39" s="34">
        <f>$N$28/'Fixed data'!$C$7</f>
        <v>1.2101792101371213E-3</v>
      </c>
      <c r="AF39" s="34">
        <f>$N$28/'Fixed data'!$C$7</f>
        <v>1.2101792101371213E-3</v>
      </c>
      <c r="AG39" s="34">
        <f>$N$28/'Fixed data'!$C$7</f>
        <v>1.2101792101371213E-3</v>
      </c>
      <c r="AH39" s="34">
        <f>$N$28/'Fixed data'!$C$7</f>
        <v>1.2101792101371213E-3</v>
      </c>
      <c r="AI39" s="34">
        <f>$N$28/'Fixed data'!$C$7</f>
        <v>1.2101792101371213E-3</v>
      </c>
      <c r="AJ39" s="34">
        <f>$N$28/'Fixed data'!$C$7</f>
        <v>1.2101792101371213E-3</v>
      </c>
      <c r="AK39" s="34">
        <f>$N$28/'Fixed data'!$C$7</f>
        <v>1.2101792101371213E-3</v>
      </c>
      <c r="AL39" s="34">
        <f>$N$28/'Fixed data'!$C$7</f>
        <v>1.2101792101371213E-3</v>
      </c>
      <c r="AM39" s="34">
        <f>$N$28/'Fixed data'!$C$7</f>
        <v>1.2101792101371213E-3</v>
      </c>
      <c r="AN39" s="34">
        <f>$N$28/'Fixed data'!$C$7</f>
        <v>1.2101792101371213E-3</v>
      </c>
      <c r="AO39" s="34">
        <f>$N$28/'Fixed data'!$C$7</f>
        <v>1.2101792101371213E-3</v>
      </c>
      <c r="AP39" s="34">
        <f>$N$28/'Fixed data'!$C$7</f>
        <v>1.2101792101371213E-3</v>
      </c>
      <c r="AQ39" s="34">
        <f>$N$28/'Fixed data'!$C$7</f>
        <v>1.2101792101371213E-3</v>
      </c>
      <c r="AR39" s="34">
        <f>$N$28/'Fixed data'!$C$7</f>
        <v>1.2101792101371213E-3</v>
      </c>
      <c r="AS39" s="34">
        <f>$N$28/'Fixed data'!$C$7</f>
        <v>1.2101792101371213E-3</v>
      </c>
      <c r="AT39" s="34">
        <f>$N$28/'Fixed data'!$C$7</f>
        <v>1.2101792101371213E-3</v>
      </c>
      <c r="AU39" s="34">
        <f>$N$28/'Fixed data'!$C$7</f>
        <v>1.2101792101371213E-3</v>
      </c>
      <c r="AV39" s="34">
        <f>$N$28/'Fixed data'!$C$7</f>
        <v>1.2101792101371213E-3</v>
      </c>
      <c r="AW39" s="34">
        <f>$N$28/'Fixed data'!$C$7</f>
        <v>1.2101792101371213E-3</v>
      </c>
      <c r="AX39" s="34">
        <f>$N$28/'Fixed data'!$C$7</f>
        <v>1.2101792101371213E-3</v>
      </c>
      <c r="AY39" s="34">
        <f>$N$28/'Fixed data'!$C$7</f>
        <v>1.2101792101371213E-3</v>
      </c>
      <c r="AZ39" s="34">
        <f>$N$28/'Fixed data'!$C$7</f>
        <v>1.2101792101371213E-3</v>
      </c>
      <c r="BA39" s="34">
        <f>$N$28/'Fixed data'!$C$7</f>
        <v>1.2101792101371213E-3</v>
      </c>
      <c r="BB39" s="34">
        <f>$N$28/'Fixed data'!$C$7</f>
        <v>1.2101792101371213E-3</v>
      </c>
      <c r="BC39" s="34">
        <f>$N$28/'Fixed data'!$C$7</f>
        <v>1.2101792101371213E-3</v>
      </c>
      <c r="BD39" s="34">
        <f>$N$28/'Fixed data'!$C$7</f>
        <v>1.2101792101371213E-3</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1.3665833248435863E-3</v>
      </c>
      <c r="Q40" s="34">
        <f>$O$28/'Fixed data'!$C$7</f>
        <v>1.3665833248435863E-3</v>
      </c>
      <c r="R40" s="34">
        <f>$O$28/'Fixed data'!$C$7</f>
        <v>1.3665833248435863E-3</v>
      </c>
      <c r="S40" s="34">
        <f>$O$28/'Fixed data'!$C$7</f>
        <v>1.3665833248435863E-3</v>
      </c>
      <c r="T40" s="34">
        <f>$O$28/'Fixed data'!$C$7</f>
        <v>1.3665833248435863E-3</v>
      </c>
      <c r="U40" s="34">
        <f>$O$28/'Fixed data'!$C$7</f>
        <v>1.3665833248435863E-3</v>
      </c>
      <c r="V40" s="34">
        <f>$O$28/'Fixed data'!$C$7</f>
        <v>1.3665833248435863E-3</v>
      </c>
      <c r="W40" s="34">
        <f>$O$28/'Fixed data'!$C$7</f>
        <v>1.3665833248435863E-3</v>
      </c>
      <c r="X40" s="34">
        <f>$O$28/'Fixed data'!$C$7</f>
        <v>1.3665833248435863E-3</v>
      </c>
      <c r="Y40" s="34">
        <f>$O$28/'Fixed data'!$C$7</f>
        <v>1.3665833248435863E-3</v>
      </c>
      <c r="Z40" s="34">
        <f>$O$28/'Fixed data'!$C$7</f>
        <v>1.3665833248435863E-3</v>
      </c>
      <c r="AA40" s="34">
        <f>$O$28/'Fixed data'!$C$7</f>
        <v>1.3665833248435863E-3</v>
      </c>
      <c r="AB40" s="34">
        <f>$O$28/'Fixed data'!$C$7</f>
        <v>1.3665833248435863E-3</v>
      </c>
      <c r="AC40" s="34">
        <f>$O$28/'Fixed data'!$C$7</f>
        <v>1.3665833248435863E-3</v>
      </c>
      <c r="AD40" s="34">
        <f>$O$28/'Fixed data'!$C$7</f>
        <v>1.3665833248435863E-3</v>
      </c>
      <c r="AE40" s="34">
        <f>$O$28/'Fixed data'!$C$7</f>
        <v>1.3665833248435863E-3</v>
      </c>
      <c r="AF40" s="34">
        <f>$O$28/'Fixed data'!$C$7</f>
        <v>1.3665833248435863E-3</v>
      </c>
      <c r="AG40" s="34">
        <f>$O$28/'Fixed data'!$C$7</f>
        <v>1.3665833248435863E-3</v>
      </c>
      <c r="AH40" s="34">
        <f>$O$28/'Fixed data'!$C$7</f>
        <v>1.3665833248435863E-3</v>
      </c>
      <c r="AI40" s="34">
        <f>$O$28/'Fixed data'!$C$7</f>
        <v>1.3665833248435863E-3</v>
      </c>
      <c r="AJ40" s="34">
        <f>$O$28/'Fixed data'!$C$7</f>
        <v>1.3665833248435863E-3</v>
      </c>
      <c r="AK40" s="34">
        <f>$O$28/'Fixed data'!$C$7</f>
        <v>1.3665833248435863E-3</v>
      </c>
      <c r="AL40" s="34">
        <f>$O$28/'Fixed data'!$C$7</f>
        <v>1.3665833248435863E-3</v>
      </c>
      <c r="AM40" s="34">
        <f>$O$28/'Fixed data'!$C$7</f>
        <v>1.3665833248435863E-3</v>
      </c>
      <c r="AN40" s="34">
        <f>$O$28/'Fixed data'!$C$7</f>
        <v>1.3665833248435863E-3</v>
      </c>
      <c r="AO40" s="34">
        <f>$O$28/'Fixed data'!$C$7</f>
        <v>1.3665833248435863E-3</v>
      </c>
      <c r="AP40" s="34">
        <f>$O$28/'Fixed data'!$C$7</f>
        <v>1.3665833248435863E-3</v>
      </c>
      <c r="AQ40" s="34">
        <f>$O$28/'Fixed data'!$C$7</f>
        <v>1.3665833248435863E-3</v>
      </c>
      <c r="AR40" s="34">
        <f>$O$28/'Fixed data'!$C$7</f>
        <v>1.3665833248435863E-3</v>
      </c>
      <c r="AS40" s="34">
        <f>$O$28/'Fixed data'!$C$7</f>
        <v>1.3665833248435863E-3</v>
      </c>
      <c r="AT40" s="34">
        <f>$O$28/'Fixed data'!$C$7</f>
        <v>1.3665833248435863E-3</v>
      </c>
      <c r="AU40" s="34">
        <f>$O$28/'Fixed data'!$C$7</f>
        <v>1.3665833248435863E-3</v>
      </c>
      <c r="AV40" s="34">
        <f>$O$28/'Fixed data'!$C$7</f>
        <v>1.3665833248435863E-3</v>
      </c>
      <c r="AW40" s="34">
        <f>$O$28/'Fixed data'!$C$7</f>
        <v>1.3665833248435863E-3</v>
      </c>
      <c r="AX40" s="34">
        <f>$O$28/'Fixed data'!$C$7</f>
        <v>1.3665833248435863E-3</v>
      </c>
      <c r="AY40" s="34">
        <f>$O$28/'Fixed data'!$C$7</f>
        <v>1.3665833248435863E-3</v>
      </c>
      <c r="AZ40" s="34">
        <f>$O$28/'Fixed data'!$C$7</f>
        <v>1.3665833248435863E-3</v>
      </c>
      <c r="BA40" s="34">
        <f>$O$28/'Fixed data'!$C$7</f>
        <v>1.3665833248435863E-3</v>
      </c>
      <c r="BB40" s="34">
        <f>$O$28/'Fixed data'!$C$7</f>
        <v>1.3665833248435863E-3</v>
      </c>
      <c r="BC40" s="34">
        <f>$O$28/'Fixed data'!$C$7</f>
        <v>1.3665833248435863E-3</v>
      </c>
      <c r="BD40" s="34">
        <f>$O$28/'Fixed data'!$C$7</f>
        <v>1.3665833248435863E-3</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1.4469131009704431E-3</v>
      </c>
      <c r="R41" s="34">
        <f>$P$28/'Fixed data'!$C$7</f>
        <v>1.4469131009704431E-3</v>
      </c>
      <c r="S41" s="34">
        <f>$P$28/'Fixed data'!$C$7</f>
        <v>1.4469131009704431E-3</v>
      </c>
      <c r="T41" s="34">
        <f>$P$28/'Fixed data'!$C$7</f>
        <v>1.4469131009704431E-3</v>
      </c>
      <c r="U41" s="34">
        <f>$P$28/'Fixed data'!$C$7</f>
        <v>1.4469131009704431E-3</v>
      </c>
      <c r="V41" s="34">
        <f>$P$28/'Fixed data'!$C$7</f>
        <v>1.4469131009704431E-3</v>
      </c>
      <c r="W41" s="34">
        <f>$P$28/'Fixed data'!$C$7</f>
        <v>1.4469131009704431E-3</v>
      </c>
      <c r="X41" s="34">
        <f>$P$28/'Fixed data'!$C$7</f>
        <v>1.4469131009704431E-3</v>
      </c>
      <c r="Y41" s="34">
        <f>$P$28/'Fixed data'!$C$7</f>
        <v>1.4469131009704431E-3</v>
      </c>
      <c r="Z41" s="34">
        <f>$P$28/'Fixed data'!$C$7</f>
        <v>1.4469131009704431E-3</v>
      </c>
      <c r="AA41" s="34">
        <f>$P$28/'Fixed data'!$C$7</f>
        <v>1.4469131009704431E-3</v>
      </c>
      <c r="AB41" s="34">
        <f>$P$28/'Fixed data'!$C$7</f>
        <v>1.4469131009704431E-3</v>
      </c>
      <c r="AC41" s="34">
        <f>$P$28/'Fixed data'!$C$7</f>
        <v>1.4469131009704431E-3</v>
      </c>
      <c r="AD41" s="34">
        <f>$P$28/'Fixed data'!$C$7</f>
        <v>1.4469131009704431E-3</v>
      </c>
      <c r="AE41" s="34">
        <f>$P$28/'Fixed data'!$C$7</f>
        <v>1.4469131009704431E-3</v>
      </c>
      <c r="AF41" s="34">
        <f>$P$28/'Fixed data'!$C$7</f>
        <v>1.4469131009704431E-3</v>
      </c>
      <c r="AG41" s="34">
        <f>$P$28/'Fixed data'!$C$7</f>
        <v>1.4469131009704431E-3</v>
      </c>
      <c r="AH41" s="34">
        <f>$P$28/'Fixed data'!$C$7</f>
        <v>1.4469131009704431E-3</v>
      </c>
      <c r="AI41" s="34">
        <f>$P$28/'Fixed data'!$C$7</f>
        <v>1.4469131009704431E-3</v>
      </c>
      <c r="AJ41" s="34">
        <f>$P$28/'Fixed data'!$C$7</f>
        <v>1.4469131009704431E-3</v>
      </c>
      <c r="AK41" s="34">
        <f>$P$28/'Fixed data'!$C$7</f>
        <v>1.4469131009704431E-3</v>
      </c>
      <c r="AL41" s="34">
        <f>$P$28/'Fixed data'!$C$7</f>
        <v>1.4469131009704431E-3</v>
      </c>
      <c r="AM41" s="34">
        <f>$P$28/'Fixed data'!$C$7</f>
        <v>1.4469131009704431E-3</v>
      </c>
      <c r="AN41" s="34">
        <f>$P$28/'Fixed data'!$C$7</f>
        <v>1.4469131009704431E-3</v>
      </c>
      <c r="AO41" s="34">
        <f>$P$28/'Fixed data'!$C$7</f>
        <v>1.4469131009704431E-3</v>
      </c>
      <c r="AP41" s="34">
        <f>$P$28/'Fixed data'!$C$7</f>
        <v>1.4469131009704431E-3</v>
      </c>
      <c r="AQ41" s="34">
        <f>$P$28/'Fixed data'!$C$7</f>
        <v>1.4469131009704431E-3</v>
      </c>
      <c r="AR41" s="34">
        <f>$P$28/'Fixed data'!$C$7</f>
        <v>1.4469131009704431E-3</v>
      </c>
      <c r="AS41" s="34">
        <f>$P$28/'Fixed data'!$C$7</f>
        <v>1.4469131009704431E-3</v>
      </c>
      <c r="AT41" s="34">
        <f>$P$28/'Fixed data'!$C$7</f>
        <v>1.4469131009704431E-3</v>
      </c>
      <c r="AU41" s="34">
        <f>$P$28/'Fixed data'!$C$7</f>
        <v>1.4469131009704431E-3</v>
      </c>
      <c r="AV41" s="34">
        <f>$P$28/'Fixed data'!$C$7</f>
        <v>1.4469131009704431E-3</v>
      </c>
      <c r="AW41" s="34">
        <f>$P$28/'Fixed data'!$C$7</f>
        <v>1.4469131009704431E-3</v>
      </c>
      <c r="AX41" s="34">
        <f>$P$28/'Fixed data'!$C$7</f>
        <v>1.4469131009704431E-3</v>
      </c>
      <c r="AY41" s="34">
        <f>$P$28/'Fixed data'!$C$7</f>
        <v>1.4469131009704431E-3</v>
      </c>
      <c r="AZ41" s="34">
        <f>$P$28/'Fixed data'!$C$7</f>
        <v>1.4469131009704431E-3</v>
      </c>
      <c r="BA41" s="34">
        <f>$P$28/'Fixed data'!$C$7</f>
        <v>1.4469131009704431E-3</v>
      </c>
      <c r="BB41" s="34">
        <f>$P$28/'Fixed data'!$C$7</f>
        <v>1.4469131009704431E-3</v>
      </c>
      <c r="BC41" s="34">
        <f>$P$28/'Fixed data'!$C$7</f>
        <v>1.4469131009704431E-3</v>
      </c>
      <c r="BD41" s="34">
        <f>$P$28/'Fixed data'!$C$7</f>
        <v>1.4469131009704431E-3</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1.513856533796349E-3</v>
      </c>
      <c r="S42" s="34">
        <f>$Q$28/'Fixed data'!$C$7</f>
        <v>1.513856533796349E-3</v>
      </c>
      <c r="T42" s="34">
        <f>$Q$28/'Fixed data'!$C$7</f>
        <v>1.513856533796349E-3</v>
      </c>
      <c r="U42" s="34">
        <f>$Q$28/'Fixed data'!$C$7</f>
        <v>1.513856533796349E-3</v>
      </c>
      <c r="V42" s="34">
        <f>$Q$28/'Fixed data'!$C$7</f>
        <v>1.513856533796349E-3</v>
      </c>
      <c r="W42" s="34">
        <f>$Q$28/'Fixed data'!$C$7</f>
        <v>1.513856533796349E-3</v>
      </c>
      <c r="X42" s="34">
        <f>$Q$28/'Fixed data'!$C$7</f>
        <v>1.513856533796349E-3</v>
      </c>
      <c r="Y42" s="34">
        <f>$Q$28/'Fixed data'!$C$7</f>
        <v>1.513856533796349E-3</v>
      </c>
      <c r="Z42" s="34">
        <f>$Q$28/'Fixed data'!$C$7</f>
        <v>1.513856533796349E-3</v>
      </c>
      <c r="AA42" s="34">
        <f>$Q$28/'Fixed data'!$C$7</f>
        <v>1.513856533796349E-3</v>
      </c>
      <c r="AB42" s="34">
        <f>$Q$28/'Fixed data'!$C$7</f>
        <v>1.513856533796349E-3</v>
      </c>
      <c r="AC42" s="34">
        <f>$Q$28/'Fixed data'!$C$7</f>
        <v>1.513856533796349E-3</v>
      </c>
      <c r="AD42" s="34">
        <f>$Q$28/'Fixed data'!$C$7</f>
        <v>1.513856533796349E-3</v>
      </c>
      <c r="AE42" s="34">
        <f>$Q$28/'Fixed data'!$C$7</f>
        <v>1.513856533796349E-3</v>
      </c>
      <c r="AF42" s="34">
        <f>$Q$28/'Fixed data'!$C$7</f>
        <v>1.513856533796349E-3</v>
      </c>
      <c r="AG42" s="34">
        <f>$Q$28/'Fixed data'!$C$7</f>
        <v>1.513856533796349E-3</v>
      </c>
      <c r="AH42" s="34">
        <f>$Q$28/'Fixed data'!$C$7</f>
        <v>1.513856533796349E-3</v>
      </c>
      <c r="AI42" s="34">
        <f>$Q$28/'Fixed data'!$C$7</f>
        <v>1.513856533796349E-3</v>
      </c>
      <c r="AJ42" s="34">
        <f>$Q$28/'Fixed data'!$C$7</f>
        <v>1.513856533796349E-3</v>
      </c>
      <c r="AK42" s="34">
        <f>$Q$28/'Fixed data'!$C$7</f>
        <v>1.513856533796349E-3</v>
      </c>
      <c r="AL42" s="34">
        <f>$Q$28/'Fixed data'!$C$7</f>
        <v>1.513856533796349E-3</v>
      </c>
      <c r="AM42" s="34">
        <f>$Q$28/'Fixed data'!$C$7</f>
        <v>1.513856533796349E-3</v>
      </c>
      <c r="AN42" s="34">
        <f>$Q$28/'Fixed data'!$C$7</f>
        <v>1.513856533796349E-3</v>
      </c>
      <c r="AO42" s="34">
        <f>$Q$28/'Fixed data'!$C$7</f>
        <v>1.513856533796349E-3</v>
      </c>
      <c r="AP42" s="34">
        <f>$Q$28/'Fixed data'!$C$7</f>
        <v>1.513856533796349E-3</v>
      </c>
      <c r="AQ42" s="34">
        <f>$Q$28/'Fixed data'!$C$7</f>
        <v>1.513856533796349E-3</v>
      </c>
      <c r="AR42" s="34">
        <f>$Q$28/'Fixed data'!$C$7</f>
        <v>1.513856533796349E-3</v>
      </c>
      <c r="AS42" s="34">
        <f>$Q$28/'Fixed data'!$C$7</f>
        <v>1.513856533796349E-3</v>
      </c>
      <c r="AT42" s="34">
        <f>$Q$28/'Fixed data'!$C$7</f>
        <v>1.513856533796349E-3</v>
      </c>
      <c r="AU42" s="34">
        <f>$Q$28/'Fixed data'!$C$7</f>
        <v>1.513856533796349E-3</v>
      </c>
      <c r="AV42" s="34">
        <f>$Q$28/'Fixed data'!$C$7</f>
        <v>1.513856533796349E-3</v>
      </c>
      <c r="AW42" s="34">
        <f>$Q$28/'Fixed data'!$C$7</f>
        <v>1.513856533796349E-3</v>
      </c>
      <c r="AX42" s="34">
        <f>$Q$28/'Fixed data'!$C$7</f>
        <v>1.513856533796349E-3</v>
      </c>
      <c r="AY42" s="34">
        <f>$Q$28/'Fixed data'!$C$7</f>
        <v>1.513856533796349E-3</v>
      </c>
      <c r="AZ42" s="34">
        <f>$Q$28/'Fixed data'!$C$7</f>
        <v>1.513856533796349E-3</v>
      </c>
      <c r="BA42" s="34">
        <f>$Q$28/'Fixed data'!$C$7</f>
        <v>1.513856533796349E-3</v>
      </c>
      <c r="BB42" s="34">
        <f>$Q$28/'Fixed data'!$C$7</f>
        <v>1.513856533796349E-3</v>
      </c>
      <c r="BC42" s="34">
        <f>$Q$28/'Fixed data'!$C$7</f>
        <v>1.513856533796349E-3</v>
      </c>
      <c r="BD42" s="34">
        <f>$Q$28/'Fixed data'!$C$7</f>
        <v>1.513856533796349E-3</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1.5650928560986624E-3</v>
      </c>
      <c r="T43" s="34">
        <f>$R$28/'Fixed data'!$C$7</f>
        <v>1.5650928560986624E-3</v>
      </c>
      <c r="U43" s="34">
        <f>$R$28/'Fixed data'!$C$7</f>
        <v>1.5650928560986624E-3</v>
      </c>
      <c r="V43" s="34">
        <f>$R$28/'Fixed data'!$C$7</f>
        <v>1.5650928560986624E-3</v>
      </c>
      <c r="W43" s="34">
        <f>$R$28/'Fixed data'!$C$7</f>
        <v>1.5650928560986624E-3</v>
      </c>
      <c r="X43" s="34">
        <f>$R$28/'Fixed data'!$C$7</f>
        <v>1.5650928560986624E-3</v>
      </c>
      <c r="Y43" s="34">
        <f>$R$28/'Fixed data'!$C$7</f>
        <v>1.5650928560986624E-3</v>
      </c>
      <c r="Z43" s="34">
        <f>$R$28/'Fixed data'!$C$7</f>
        <v>1.5650928560986624E-3</v>
      </c>
      <c r="AA43" s="34">
        <f>$R$28/'Fixed data'!$C$7</f>
        <v>1.5650928560986624E-3</v>
      </c>
      <c r="AB43" s="34">
        <f>$R$28/'Fixed data'!$C$7</f>
        <v>1.5650928560986624E-3</v>
      </c>
      <c r="AC43" s="34">
        <f>$R$28/'Fixed data'!$C$7</f>
        <v>1.5650928560986624E-3</v>
      </c>
      <c r="AD43" s="34">
        <f>$R$28/'Fixed data'!$C$7</f>
        <v>1.5650928560986624E-3</v>
      </c>
      <c r="AE43" s="34">
        <f>$R$28/'Fixed data'!$C$7</f>
        <v>1.5650928560986624E-3</v>
      </c>
      <c r="AF43" s="34">
        <f>$R$28/'Fixed data'!$C$7</f>
        <v>1.5650928560986624E-3</v>
      </c>
      <c r="AG43" s="34">
        <f>$R$28/'Fixed data'!$C$7</f>
        <v>1.5650928560986624E-3</v>
      </c>
      <c r="AH43" s="34">
        <f>$R$28/'Fixed data'!$C$7</f>
        <v>1.5650928560986624E-3</v>
      </c>
      <c r="AI43" s="34">
        <f>$R$28/'Fixed data'!$C$7</f>
        <v>1.5650928560986624E-3</v>
      </c>
      <c r="AJ43" s="34">
        <f>$R$28/'Fixed data'!$C$7</f>
        <v>1.5650928560986624E-3</v>
      </c>
      <c r="AK43" s="34">
        <f>$R$28/'Fixed data'!$C$7</f>
        <v>1.5650928560986624E-3</v>
      </c>
      <c r="AL43" s="34">
        <f>$R$28/'Fixed data'!$C$7</f>
        <v>1.5650928560986624E-3</v>
      </c>
      <c r="AM43" s="34">
        <f>$R$28/'Fixed data'!$C$7</f>
        <v>1.5650928560986624E-3</v>
      </c>
      <c r="AN43" s="34">
        <f>$R$28/'Fixed data'!$C$7</f>
        <v>1.5650928560986624E-3</v>
      </c>
      <c r="AO43" s="34">
        <f>$R$28/'Fixed data'!$C$7</f>
        <v>1.5650928560986624E-3</v>
      </c>
      <c r="AP43" s="34">
        <f>$R$28/'Fixed data'!$C$7</f>
        <v>1.5650928560986624E-3</v>
      </c>
      <c r="AQ43" s="34">
        <f>$R$28/'Fixed data'!$C$7</f>
        <v>1.5650928560986624E-3</v>
      </c>
      <c r="AR43" s="34">
        <f>$R$28/'Fixed data'!$C$7</f>
        <v>1.5650928560986624E-3</v>
      </c>
      <c r="AS43" s="34">
        <f>$R$28/'Fixed data'!$C$7</f>
        <v>1.5650928560986624E-3</v>
      </c>
      <c r="AT43" s="34">
        <f>$R$28/'Fixed data'!$C$7</f>
        <v>1.5650928560986624E-3</v>
      </c>
      <c r="AU43" s="34">
        <f>$R$28/'Fixed data'!$C$7</f>
        <v>1.5650928560986624E-3</v>
      </c>
      <c r="AV43" s="34">
        <f>$R$28/'Fixed data'!$C$7</f>
        <v>1.5650928560986624E-3</v>
      </c>
      <c r="AW43" s="34">
        <f>$R$28/'Fixed data'!$C$7</f>
        <v>1.5650928560986624E-3</v>
      </c>
      <c r="AX43" s="34">
        <f>$R$28/'Fixed data'!$C$7</f>
        <v>1.5650928560986624E-3</v>
      </c>
      <c r="AY43" s="34">
        <f>$R$28/'Fixed data'!$C$7</f>
        <v>1.5650928560986624E-3</v>
      </c>
      <c r="AZ43" s="34">
        <f>$R$28/'Fixed data'!$C$7</f>
        <v>1.5650928560986624E-3</v>
      </c>
      <c r="BA43" s="34">
        <f>$R$28/'Fixed data'!$C$7</f>
        <v>1.5650928560986624E-3</v>
      </c>
      <c r="BB43" s="34">
        <f>$R$28/'Fixed data'!$C$7</f>
        <v>1.5650928560986624E-3</v>
      </c>
      <c r="BC43" s="34">
        <f>$R$28/'Fixed data'!$C$7</f>
        <v>1.5650928560986624E-3</v>
      </c>
      <c r="BD43" s="34">
        <f>$R$28/'Fixed data'!$C$7</f>
        <v>1.5650928560986624E-3</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1.6123581985323968E-3</v>
      </c>
      <c r="U44" s="34">
        <f>$S$28/'Fixed data'!$C$7</f>
        <v>1.6123581985323968E-3</v>
      </c>
      <c r="V44" s="34">
        <f>$S$28/'Fixed data'!$C$7</f>
        <v>1.6123581985323968E-3</v>
      </c>
      <c r="W44" s="34">
        <f>$S$28/'Fixed data'!$C$7</f>
        <v>1.6123581985323968E-3</v>
      </c>
      <c r="X44" s="34">
        <f>$S$28/'Fixed data'!$C$7</f>
        <v>1.6123581985323968E-3</v>
      </c>
      <c r="Y44" s="34">
        <f>$S$28/'Fixed data'!$C$7</f>
        <v>1.6123581985323968E-3</v>
      </c>
      <c r="Z44" s="34">
        <f>$S$28/'Fixed data'!$C$7</f>
        <v>1.6123581985323968E-3</v>
      </c>
      <c r="AA44" s="34">
        <f>$S$28/'Fixed data'!$C$7</f>
        <v>1.6123581985323968E-3</v>
      </c>
      <c r="AB44" s="34">
        <f>$S$28/'Fixed data'!$C$7</f>
        <v>1.6123581985323968E-3</v>
      </c>
      <c r="AC44" s="34">
        <f>$S$28/'Fixed data'!$C$7</f>
        <v>1.6123581985323968E-3</v>
      </c>
      <c r="AD44" s="34">
        <f>$S$28/'Fixed data'!$C$7</f>
        <v>1.6123581985323968E-3</v>
      </c>
      <c r="AE44" s="34">
        <f>$S$28/'Fixed data'!$C$7</f>
        <v>1.6123581985323968E-3</v>
      </c>
      <c r="AF44" s="34">
        <f>$S$28/'Fixed data'!$C$7</f>
        <v>1.6123581985323968E-3</v>
      </c>
      <c r="AG44" s="34">
        <f>$S$28/'Fixed data'!$C$7</f>
        <v>1.6123581985323968E-3</v>
      </c>
      <c r="AH44" s="34">
        <f>$S$28/'Fixed data'!$C$7</f>
        <v>1.6123581985323968E-3</v>
      </c>
      <c r="AI44" s="34">
        <f>$S$28/'Fixed data'!$C$7</f>
        <v>1.6123581985323968E-3</v>
      </c>
      <c r="AJ44" s="34">
        <f>$S$28/'Fixed data'!$C$7</f>
        <v>1.6123581985323968E-3</v>
      </c>
      <c r="AK44" s="34">
        <f>$S$28/'Fixed data'!$C$7</f>
        <v>1.6123581985323968E-3</v>
      </c>
      <c r="AL44" s="34">
        <f>$S$28/'Fixed data'!$C$7</f>
        <v>1.6123581985323968E-3</v>
      </c>
      <c r="AM44" s="34">
        <f>$S$28/'Fixed data'!$C$7</f>
        <v>1.6123581985323968E-3</v>
      </c>
      <c r="AN44" s="34">
        <f>$S$28/'Fixed data'!$C$7</f>
        <v>1.6123581985323968E-3</v>
      </c>
      <c r="AO44" s="34">
        <f>$S$28/'Fixed data'!$C$7</f>
        <v>1.6123581985323968E-3</v>
      </c>
      <c r="AP44" s="34">
        <f>$S$28/'Fixed data'!$C$7</f>
        <v>1.6123581985323968E-3</v>
      </c>
      <c r="AQ44" s="34">
        <f>$S$28/'Fixed data'!$C$7</f>
        <v>1.6123581985323968E-3</v>
      </c>
      <c r="AR44" s="34">
        <f>$S$28/'Fixed data'!$C$7</f>
        <v>1.6123581985323968E-3</v>
      </c>
      <c r="AS44" s="34">
        <f>$S$28/'Fixed data'!$C$7</f>
        <v>1.6123581985323968E-3</v>
      </c>
      <c r="AT44" s="34">
        <f>$S$28/'Fixed data'!$C$7</f>
        <v>1.6123581985323968E-3</v>
      </c>
      <c r="AU44" s="34">
        <f>$S$28/'Fixed data'!$C$7</f>
        <v>1.6123581985323968E-3</v>
      </c>
      <c r="AV44" s="34">
        <f>$S$28/'Fixed data'!$C$7</f>
        <v>1.6123581985323968E-3</v>
      </c>
      <c r="AW44" s="34">
        <f>$S$28/'Fixed data'!$C$7</f>
        <v>1.6123581985323968E-3</v>
      </c>
      <c r="AX44" s="34">
        <f>$S$28/'Fixed data'!$C$7</f>
        <v>1.6123581985323968E-3</v>
      </c>
      <c r="AY44" s="34">
        <f>$S$28/'Fixed data'!$C$7</f>
        <v>1.6123581985323968E-3</v>
      </c>
      <c r="AZ44" s="34">
        <f>$S$28/'Fixed data'!$C$7</f>
        <v>1.6123581985323968E-3</v>
      </c>
      <c r="BA44" s="34">
        <f>$S$28/'Fixed data'!$C$7</f>
        <v>1.6123581985323968E-3</v>
      </c>
      <c r="BB44" s="34">
        <f>$S$28/'Fixed data'!$C$7</f>
        <v>1.6123581985323968E-3</v>
      </c>
      <c r="BC44" s="34">
        <f>$S$28/'Fixed data'!$C$7</f>
        <v>1.6123581985323968E-3</v>
      </c>
      <c r="BD44" s="34">
        <f>$S$28/'Fixed data'!$C$7</f>
        <v>1.6123581985323968E-3</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1.657816292068048E-3</v>
      </c>
      <c r="V45" s="34">
        <f>$T$28/'Fixed data'!$C$7</f>
        <v>1.657816292068048E-3</v>
      </c>
      <c r="W45" s="34">
        <f>$T$28/'Fixed data'!$C$7</f>
        <v>1.657816292068048E-3</v>
      </c>
      <c r="X45" s="34">
        <f>$T$28/'Fixed data'!$C$7</f>
        <v>1.657816292068048E-3</v>
      </c>
      <c r="Y45" s="34">
        <f>$T$28/'Fixed data'!$C$7</f>
        <v>1.657816292068048E-3</v>
      </c>
      <c r="Z45" s="34">
        <f>$T$28/'Fixed data'!$C$7</f>
        <v>1.657816292068048E-3</v>
      </c>
      <c r="AA45" s="34">
        <f>$T$28/'Fixed data'!$C$7</f>
        <v>1.657816292068048E-3</v>
      </c>
      <c r="AB45" s="34">
        <f>$T$28/'Fixed data'!$C$7</f>
        <v>1.657816292068048E-3</v>
      </c>
      <c r="AC45" s="34">
        <f>$T$28/'Fixed data'!$C$7</f>
        <v>1.657816292068048E-3</v>
      </c>
      <c r="AD45" s="34">
        <f>$T$28/'Fixed data'!$C$7</f>
        <v>1.657816292068048E-3</v>
      </c>
      <c r="AE45" s="34">
        <f>$T$28/'Fixed data'!$C$7</f>
        <v>1.657816292068048E-3</v>
      </c>
      <c r="AF45" s="34">
        <f>$T$28/'Fixed data'!$C$7</f>
        <v>1.657816292068048E-3</v>
      </c>
      <c r="AG45" s="34">
        <f>$T$28/'Fixed data'!$C$7</f>
        <v>1.657816292068048E-3</v>
      </c>
      <c r="AH45" s="34">
        <f>$T$28/'Fixed data'!$C$7</f>
        <v>1.657816292068048E-3</v>
      </c>
      <c r="AI45" s="34">
        <f>$T$28/'Fixed data'!$C$7</f>
        <v>1.657816292068048E-3</v>
      </c>
      <c r="AJ45" s="34">
        <f>$T$28/'Fixed data'!$C$7</f>
        <v>1.657816292068048E-3</v>
      </c>
      <c r="AK45" s="34">
        <f>$T$28/'Fixed data'!$C$7</f>
        <v>1.657816292068048E-3</v>
      </c>
      <c r="AL45" s="34">
        <f>$T$28/'Fixed data'!$C$7</f>
        <v>1.657816292068048E-3</v>
      </c>
      <c r="AM45" s="34">
        <f>$T$28/'Fixed data'!$C$7</f>
        <v>1.657816292068048E-3</v>
      </c>
      <c r="AN45" s="34">
        <f>$T$28/'Fixed data'!$C$7</f>
        <v>1.657816292068048E-3</v>
      </c>
      <c r="AO45" s="34">
        <f>$T$28/'Fixed data'!$C$7</f>
        <v>1.657816292068048E-3</v>
      </c>
      <c r="AP45" s="34">
        <f>$T$28/'Fixed data'!$C$7</f>
        <v>1.657816292068048E-3</v>
      </c>
      <c r="AQ45" s="34">
        <f>$T$28/'Fixed data'!$C$7</f>
        <v>1.657816292068048E-3</v>
      </c>
      <c r="AR45" s="34">
        <f>$T$28/'Fixed data'!$C$7</f>
        <v>1.657816292068048E-3</v>
      </c>
      <c r="AS45" s="34">
        <f>$T$28/'Fixed data'!$C$7</f>
        <v>1.657816292068048E-3</v>
      </c>
      <c r="AT45" s="34">
        <f>$T$28/'Fixed data'!$C$7</f>
        <v>1.657816292068048E-3</v>
      </c>
      <c r="AU45" s="34">
        <f>$T$28/'Fixed data'!$C$7</f>
        <v>1.657816292068048E-3</v>
      </c>
      <c r="AV45" s="34">
        <f>$T$28/'Fixed data'!$C$7</f>
        <v>1.657816292068048E-3</v>
      </c>
      <c r="AW45" s="34">
        <f>$T$28/'Fixed data'!$C$7</f>
        <v>1.657816292068048E-3</v>
      </c>
      <c r="AX45" s="34">
        <f>$T$28/'Fixed data'!$C$7</f>
        <v>1.657816292068048E-3</v>
      </c>
      <c r="AY45" s="34">
        <f>$T$28/'Fixed data'!$C$7</f>
        <v>1.657816292068048E-3</v>
      </c>
      <c r="AZ45" s="34">
        <f>$T$28/'Fixed data'!$C$7</f>
        <v>1.657816292068048E-3</v>
      </c>
      <c r="BA45" s="34">
        <f>$T$28/'Fixed data'!$C$7</f>
        <v>1.657816292068048E-3</v>
      </c>
      <c r="BB45" s="34">
        <f>$T$28/'Fixed data'!$C$7</f>
        <v>1.657816292068048E-3</v>
      </c>
      <c r="BC45" s="34">
        <f>$T$28/'Fixed data'!$C$7</f>
        <v>1.657816292068048E-3</v>
      </c>
      <c r="BD45" s="34">
        <f>$T$28/'Fixed data'!$C$7</f>
        <v>1.657816292068048E-3</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1.6965717099734353E-3</v>
      </c>
      <c r="W46" s="34">
        <f>$U$28/'Fixed data'!$C$7</f>
        <v>1.6965717099734353E-3</v>
      </c>
      <c r="X46" s="34">
        <f>$U$28/'Fixed data'!$C$7</f>
        <v>1.6965717099734353E-3</v>
      </c>
      <c r="Y46" s="34">
        <f>$U$28/'Fixed data'!$C$7</f>
        <v>1.6965717099734353E-3</v>
      </c>
      <c r="Z46" s="34">
        <f>$U$28/'Fixed data'!$C$7</f>
        <v>1.6965717099734353E-3</v>
      </c>
      <c r="AA46" s="34">
        <f>$U$28/'Fixed data'!$C$7</f>
        <v>1.6965717099734353E-3</v>
      </c>
      <c r="AB46" s="34">
        <f>$U$28/'Fixed data'!$C$7</f>
        <v>1.6965717099734353E-3</v>
      </c>
      <c r="AC46" s="34">
        <f>$U$28/'Fixed data'!$C$7</f>
        <v>1.6965717099734353E-3</v>
      </c>
      <c r="AD46" s="34">
        <f>$U$28/'Fixed data'!$C$7</f>
        <v>1.6965717099734353E-3</v>
      </c>
      <c r="AE46" s="34">
        <f>$U$28/'Fixed data'!$C$7</f>
        <v>1.6965717099734353E-3</v>
      </c>
      <c r="AF46" s="34">
        <f>$U$28/'Fixed data'!$C$7</f>
        <v>1.6965717099734353E-3</v>
      </c>
      <c r="AG46" s="34">
        <f>$U$28/'Fixed data'!$C$7</f>
        <v>1.6965717099734353E-3</v>
      </c>
      <c r="AH46" s="34">
        <f>$U$28/'Fixed data'!$C$7</f>
        <v>1.6965717099734353E-3</v>
      </c>
      <c r="AI46" s="34">
        <f>$U$28/'Fixed data'!$C$7</f>
        <v>1.6965717099734353E-3</v>
      </c>
      <c r="AJ46" s="34">
        <f>$U$28/'Fixed data'!$C$7</f>
        <v>1.6965717099734353E-3</v>
      </c>
      <c r="AK46" s="34">
        <f>$U$28/'Fixed data'!$C$7</f>
        <v>1.6965717099734353E-3</v>
      </c>
      <c r="AL46" s="34">
        <f>$U$28/'Fixed data'!$C$7</f>
        <v>1.6965717099734353E-3</v>
      </c>
      <c r="AM46" s="34">
        <f>$U$28/'Fixed data'!$C$7</f>
        <v>1.6965717099734353E-3</v>
      </c>
      <c r="AN46" s="34">
        <f>$U$28/'Fixed data'!$C$7</f>
        <v>1.6965717099734353E-3</v>
      </c>
      <c r="AO46" s="34">
        <f>$U$28/'Fixed data'!$C$7</f>
        <v>1.6965717099734353E-3</v>
      </c>
      <c r="AP46" s="34">
        <f>$U$28/'Fixed data'!$C$7</f>
        <v>1.6965717099734353E-3</v>
      </c>
      <c r="AQ46" s="34">
        <f>$U$28/'Fixed data'!$C$7</f>
        <v>1.6965717099734353E-3</v>
      </c>
      <c r="AR46" s="34">
        <f>$U$28/'Fixed data'!$C$7</f>
        <v>1.6965717099734353E-3</v>
      </c>
      <c r="AS46" s="34">
        <f>$U$28/'Fixed data'!$C$7</f>
        <v>1.6965717099734353E-3</v>
      </c>
      <c r="AT46" s="34">
        <f>$U$28/'Fixed data'!$C$7</f>
        <v>1.6965717099734353E-3</v>
      </c>
      <c r="AU46" s="34">
        <f>$U$28/'Fixed data'!$C$7</f>
        <v>1.6965717099734353E-3</v>
      </c>
      <c r="AV46" s="34">
        <f>$U$28/'Fixed data'!$C$7</f>
        <v>1.6965717099734353E-3</v>
      </c>
      <c r="AW46" s="34">
        <f>$U$28/'Fixed data'!$C$7</f>
        <v>1.6965717099734353E-3</v>
      </c>
      <c r="AX46" s="34">
        <f>$U$28/'Fixed data'!$C$7</f>
        <v>1.6965717099734353E-3</v>
      </c>
      <c r="AY46" s="34">
        <f>$U$28/'Fixed data'!$C$7</f>
        <v>1.6965717099734353E-3</v>
      </c>
      <c r="AZ46" s="34">
        <f>$U$28/'Fixed data'!$C$7</f>
        <v>1.6965717099734353E-3</v>
      </c>
      <c r="BA46" s="34">
        <f>$U$28/'Fixed data'!$C$7</f>
        <v>1.6965717099734353E-3</v>
      </c>
      <c r="BB46" s="34">
        <f>$U$28/'Fixed data'!$C$7</f>
        <v>1.6965717099734353E-3</v>
      </c>
      <c r="BC46" s="34">
        <f>$U$28/'Fixed data'!$C$7</f>
        <v>1.6965717099734353E-3</v>
      </c>
      <c r="BD46" s="34">
        <f>$U$28/'Fixed data'!$C$7</f>
        <v>1.6965717099734353E-3</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1.7269133414878669E-3</v>
      </c>
      <c r="X47" s="34">
        <f>$V$28/'Fixed data'!$C$7</f>
        <v>1.7269133414878669E-3</v>
      </c>
      <c r="Y47" s="34">
        <f>$V$28/'Fixed data'!$C$7</f>
        <v>1.7269133414878669E-3</v>
      </c>
      <c r="Z47" s="34">
        <f>$V$28/'Fixed data'!$C$7</f>
        <v>1.7269133414878669E-3</v>
      </c>
      <c r="AA47" s="34">
        <f>$V$28/'Fixed data'!$C$7</f>
        <v>1.7269133414878669E-3</v>
      </c>
      <c r="AB47" s="34">
        <f>$V$28/'Fixed data'!$C$7</f>
        <v>1.7269133414878669E-3</v>
      </c>
      <c r="AC47" s="34">
        <f>$V$28/'Fixed data'!$C$7</f>
        <v>1.7269133414878669E-3</v>
      </c>
      <c r="AD47" s="34">
        <f>$V$28/'Fixed data'!$C$7</f>
        <v>1.7269133414878669E-3</v>
      </c>
      <c r="AE47" s="34">
        <f>$V$28/'Fixed data'!$C$7</f>
        <v>1.7269133414878669E-3</v>
      </c>
      <c r="AF47" s="34">
        <f>$V$28/'Fixed data'!$C$7</f>
        <v>1.7269133414878669E-3</v>
      </c>
      <c r="AG47" s="34">
        <f>$V$28/'Fixed data'!$C$7</f>
        <v>1.7269133414878669E-3</v>
      </c>
      <c r="AH47" s="34">
        <f>$V$28/'Fixed data'!$C$7</f>
        <v>1.7269133414878669E-3</v>
      </c>
      <c r="AI47" s="34">
        <f>$V$28/'Fixed data'!$C$7</f>
        <v>1.7269133414878669E-3</v>
      </c>
      <c r="AJ47" s="34">
        <f>$V$28/'Fixed data'!$C$7</f>
        <v>1.7269133414878669E-3</v>
      </c>
      <c r="AK47" s="34">
        <f>$V$28/'Fixed data'!$C$7</f>
        <v>1.7269133414878669E-3</v>
      </c>
      <c r="AL47" s="34">
        <f>$V$28/'Fixed data'!$C$7</f>
        <v>1.7269133414878669E-3</v>
      </c>
      <c r="AM47" s="34">
        <f>$V$28/'Fixed data'!$C$7</f>
        <v>1.7269133414878669E-3</v>
      </c>
      <c r="AN47" s="34">
        <f>$V$28/'Fixed data'!$C$7</f>
        <v>1.7269133414878669E-3</v>
      </c>
      <c r="AO47" s="34">
        <f>$V$28/'Fixed data'!$C$7</f>
        <v>1.7269133414878669E-3</v>
      </c>
      <c r="AP47" s="34">
        <f>$V$28/'Fixed data'!$C$7</f>
        <v>1.7269133414878669E-3</v>
      </c>
      <c r="AQ47" s="34">
        <f>$V$28/'Fixed data'!$C$7</f>
        <v>1.7269133414878669E-3</v>
      </c>
      <c r="AR47" s="34">
        <f>$V$28/'Fixed data'!$C$7</f>
        <v>1.7269133414878669E-3</v>
      </c>
      <c r="AS47" s="34">
        <f>$V$28/'Fixed data'!$C$7</f>
        <v>1.7269133414878669E-3</v>
      </c>
      <c r="AT47" s="34">
        <f>$V$28/'Fixed data'!$C$7</f>
        <v>1.7269133414878669E-3</v>
      </c>
      <c r="AU47" s="34">
        <f>$V$28/'Fixed data'!$C$7</f>
        <v>1.7269133414878669E-3</v>
      </c>
      <c r="AV47" s="34">
        <f>$V$28/'Fixed data'!$C$7</f>
        <v>1.7269133414878669E-3</v>
      </c>
      <c r="AW47" s="34">
        <f>$V$28/'Fixed data'!$C$7</f>
        <v>1.7269133414878669E-3</v>
      </c>
      <c r="AX47" s="34">
        <f>$V$28/'Fixed data'!$C$7</f>
        <v>1.7269133414878669E-3</v>
      </c>
      <c r="AY47" s="34">
        <f>$V$28/'Fixed data'!$C$7</f>
        <v>1.7269133414878669E-3</v>
      </c>
      <c r="AZ47" s="34">
        <f>$V$28/'Fixed data'!$C$7</f>
        <v>1.7269133414878669E-3</v>
      </c>
      <c r="BA47" s="34">
        <f>$V$28/'Fixed data'!$C$7</f>
        <v>1.7269133414878669E-3</v>
      </c>
      <c r="BB47" s="34">
        <f>$V$28/'Fixed data'!$C$7</f>
        <v>1.7269133414878669E-3</v>
      </c>
      <c r="BC47" s="34">
        <f>$V$28/'Fixed data'!$C$7</f>
        <v>1.7269133414878669E-3</v>
      </c>
      <c r="BD47" s="34">
        <f>$V$28/'Fixed data'!$C$7</f>
        <v>1.7269133414878669E-3</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1.7405476876943178E-3</v>
      </c>
      <c r="Y48" s="34">
        <f>$W$28/'Fixed data'!$C$7</f>
        <v>1.7405476876943178E-3</v>
      </c>
      <c r="Z48" s="34">
        <f>$W$28/'Fixed data'!$C$7</f>
        <v>1.7405476876943178E-3</v>
      </c>
      <c r="AA48" s="34">
        <f>$W$28/'Fixed data'!$C$7</f>
        <v>1.7405476876943178E-3</v>
      </c>
      <c r="AB48" s="34">
        <f>$W$28/'Fixed data'!$C$7</f>
        <v>1.7405476876943178E-3</v>
      </c>
      <c r="AC48" s="34">
        <f>$W$28/'Fixed data'!$C$7</f>
        <v>1.7405476876943178E-3</v>
      </c>
      <c r="AD48" s="34">
        <f>$W$28/'Fixed data'!$C$7</f>
        <v>1.7405476876943178E-3</v>
      </c>
      <c r="AE48" s="34">
        <f>$W$28/'Fixed data'!$C$7</f>
        <v>1.7405476876943178E-3</v>
      </c>
      <c r="AF48" s="34">
        <f>$W$28/'Fixed data'!$C$7</f>
        <v>1.7405476876943178E-3</v>
      </c>
      <c r="AG48" s="34">
        <f>$W$28/'Fixed data'!$C$7</f>
        <v>1.7405476876943178E-3</v>
      </c>
      <c r="AH48" s="34">
        <f>$W$28/'Fixed data'!$C$7</f>
        <v>1.7405476876943178E-3</v>
      </c>
      <c r="AI48" s="34">
        <f>$W$28/'Fixed data'!$C$7</f>
        <v>1.7405476876943178E-3</v>
      </c>
      <c r="AJ48" s="34">
        <f>$W$28/'Fixed data'!$C$7</f>
        <v>1.7405476876943178E-3</v>
      </c>
      <c r="AK48" s="34">
        <f>$W$28/'Fixed data'!$C$7</f>
        <v>1.7405476876943178E-3</v>
      </c>
      <c r="AL48" s="34">
        <f>$W$28/'Fixed data'!$C$7</f>
        <v>1.7405476876943178E-3</v>
      </c>
      <c r="AM48" s="34">
        <f>$W$28/'Fixed data'!$C$7</f>
        <v>1.7405476876943178E-3</v>
      </c>
      <c r="AN48" s="34">
        <f>$W$28/'Fixed data'!$C$7</f>
        <v>1.7405476876943178E-3</v>
      </c>
      <c r="AO48" s="34">
        <f>$W$28/'Fixed data'!$C$7</f>
        <v>1.7405476876943178E-3</v>
      </c>
      <c r="AP48" s="34">
        <f>$W$28/'Fixed data'!$C$7</f>
        <v>1.7405476876943178E-3</v>
      </c>
      <c r="AQ48" s="34">
        <f>$W$28/'Fixed data'!$C$7</f>
        <v>1.7405476876943178E-3</v>
      </c>
      <c r="AR48" s="34">
        <f>$W$28/'Fixed data'!$C$7</f>
        <v>1.7405476876943178E-3</v>
      </c>
      <c r="AS48" s="34">
        <f>$W$28/'Fixed data'!$C$7</f>
        <v>1.7405476876943178E-3</v>
      </c>
      <c r="AT48" s="34">
        <f>$W$28/'Fixed data'!$C$7</f>
        <v>1.7405476876943178E-3</v>
      </c>
      <c r="AU48" s="34">
        <f>$W$28/'Fixed data'!$C$7</f>
        <v>1.7405476876943178E-3</v>
      </c>
      <c r="AV48" s="34">
        <f>$W$28/'Fixed data'!$C$7</f>
        <v>1.7405476876943178E-3</v>
      </c>
      <c r="AW48" s="34">
        <f>$W$28/'Fixed data'!$C$7</f>
        <v>1.7405476876943178E-3</v>
      </c>
      <c r="AX48" s="34">
        <f>$W$28/'Fixed data'!$C$7</f>
        <v>1.7405476876943178E-3</v>
      </c>
      <c r="AY48" s="34">
        <f>$W$28/'Fixed data'!$C$7</f>
        <v>1.7405476876943178E-3</v>
      </c>
      <c r="AZ48" s="34">
        <f>$W$28/'Fixed data'!$C$7</f>
        <v>1.7405476876943178E-3</v>
      </c>
      <c r="BA48" s="34">
        <f>$W$28/'Fixed data'!$C$7</f>
        <v>1.7405476876943178E-3</v>
      </c>
      <c r="BB48" s="34">
        <f>$W$28/'Fixed data'!$C$7</f>
        <v>1.7405476876943178E-3</v>
      </c>
      <c r="BC48" s="34">
        <f>$W$28/'Fixed data'!$C$7</f>
        <v>1.7405476876943178E-3</v>
      </c>
      <c r="BD48" s="34">
        <f>$W$28/'Fixed data'!$C$7</f>
        <v>1.7405476876943178E-3</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1.7502501051046802E-3</v>
      </c>
      <c r="Z49" s="34">
        <f>$X$28/'Fixed data'!$C$7</f>
        <v>1.7502501051046802E-3</v>
      </c>
      <c r="AA49" s="34">
        <f>$X$28/'Fixed data'!$C$7</f>
        <v>1.7502501051046802E-3</v>
      </c>
      <c r="AB49" s="34">
        <f>$X$28/'Fixed data'!$C$7</f>
        <v>1.7502501051046802E-3</v>
      </c>
      <c r="AC49" s="34">
        <f>$X$28/'Fixed data'!$C$7</f>
        <v>1.7502501051046802E-3</v>
      </c>
      <c r="AD49" s="34">
        <f>$X$28/'Fixed data'!$C$7</f>
        <v>1.7502501051046802E-3</v>
      </c>
      <c r="AE49" s="34">
        <f>$X$28/'Fixed data'!$C$7</f>
        <v>1.7502501051046802E-3</v>
      </c>
      <c r="AF49" s="34">
        <f>$X$28/'Fixed data'!$C$7</f>
        <v>1.7502501051046802E-3</v>
      </c>
      <c r="AG49" s="34">
        <f>$X$28/'Fixed data'!$C$7</f>
        <v>1.7502501051046802E-3</v>
      </c>
      <c r="AH49" s="34">
        <f>$X$28/'Fixed data'!$C$7</f>
        <v>1.7502501051046802E-3</v>
      </c>
      <c r="AI49" s="34">
        <f>$X$28/'Fixed data'!$C$7</f>
        <v>1.7502501051046802E-3</v>
      </c>
      <c r="AJ49" s="34">
        <f>$X$28/'Fixed data'!$C$7</f>
        <v>1.7502501051046802E-3</v>
      </c>
      <c r="AK49" s="34">
        <f>$X$28/'Fixed data'!$C$7</f>
        <v>1.7502501051046802E-3</v>
      </c>
      <c r="AL49" s="34">
        <f>$X$28/'Fixed data'!$C$7</f>
        <v>1.7502501051046802E-3</v>
      </c>
      <c r="AM49" s="34">
        <f>$X$28/'Fixed data'!$C$7</f>
        <v>1.7502501051046802E-3</v>
      </c>
      <c r="AN49" s="34">
        <f>$X$28/'Fixed data'!$C$7</f>
        <v>1.7502501051046802E-3</v>
      </c>
      <c r="AO49" s="34">
        <f>$X$28/'Fixed data'!$C$7</f>
        <v>1.7502501051046802E-3</v>
      </c>
      <c r="AP49" s="34">
        <f>$X$28/'Fixed data'!$C$7</f>
        <v>1.7502501051046802E-3</v>
      </c>
      <c r="AQ49" s="34">
        <f>$X$28/'Fixed data'!$C$7</f>
        <v>1.7502501051046802E-3</v>
      </c>
      <c r="AR49" s="34">
        <f>$X$28/'Fixed data'!$C$7</f>
        <v>1.7502501051046802E-3</v>
      </c>
      <c r="AS49" s="34">
        <f>$X$28/'Fixed data'!$C$7</f>
        <v>1.7502501051046802E-3</v>
      </c>
      <c r="AT49" s="34">
        <f>$X$28/'Fixed data'!$C$7</f>
        <v>1.7502501051046802E-3</v>
      </c>
      <c r="AU49" s="34">
        <f>$X$28/'Fixed data'!$C$7</f>
        <v>1.7502501051046802E-3</v>
      </c>
      <c r="AV49" s="34">
        <f>$X$28/'Fixed data'!$C$7</f>
        <v>1.7502501051046802E-3</v>
      </c>
      <c r="AW49" s="34">
        <f>$X$28/'Fixed data'!$C$7</f>
        <v>1.7502501051046802E-3</v>
      </c>
      <c r="AX49" s="34">
        <f>$X$28/'Fixed data'!$C$7</f>
        <v>1.7502501051046802E-3</v>
      </c>
      <c r="AY49" s="34">
        <f>$X$28/'Fixed data'!$C$7</f>
        <v>1.7502501051046802E-3</v>
      </c>
      <c r="AZ49" s="34">
        <f>$X$28/'Fixed data'!$C$7</f>
        <v>1.7502501051046802E-3</v>
      </c>
      <c r="BA49" s="34">
        <f>$X$28/'Fixed data'!$C$7</f>
        <v>1.7502501051046802E-3</v>
      </c>
      <c r="BB49" s="34">
        <f>$X$28/'Fixed data'!$C$7</f>
        <v>1.7502501051046802E-3</v>
      </c>
      <c r="BC49" s="34">
        <f>$X$28/'Fixed data'!$C$7</f>
        <v>1.7502501051046802E-3</v>
      </c>
      <c r="BD49" s="34">
        <f>$X$28/'Fixed data'!$C$7</f>
        <v>1.7502501051046802E-3</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1.7504125974622561E-3</v>
      </c>
      <c r="AA50" s="34">
        <f>$Y$28/'Fixed data'!$C$7</f>
        <v>1.7504125974622561E-3</v>
      </c>
      <c r="AB50" s="34">
        <f>$Y$28/'Fixed data'!$C$7</f>
        <v>1.7504125974622561E-3</v>
      </c>
      <c r="AC50" s="34">
        <f>$Y$28/'Fixed data'!$C$7</f>
        <v>1.7504125974622561E-3</v>
      </c>
      <c r="AD50" s="34">
        <f>$Y$28/'Fixed data'!$C$7</f>
        <v>1.7504125974622561E-3</v>
      </c>
      <c r="AE50" s="34">
        <f>$Y$28/'Fixed data'!$C$7</f>
        <v>1.7504125974622561E-3</v>
      </c>
      <c r="AF50" s="34">
        <f>$Y$28/'Fixed data'!$C$7</f>
        <v>1.7504125974622561E-3</v>
      </c>
      <c r="AG50" s="34">
        <f>$Y$28/'Fixed data'!$C$7</f>
        <v>1.7504125974622561E-3</v>
      </c>
      <c r="AH50" s="34">
        <f>$Y$28/'Fixed data'!$C$7</f>
        <v>1.7504125974622561E-3</v>
      </c>
      <c r="AI50" s="34">
        <f>$Y$28/'Fixed data'!$C$7</f>
        <v>1.7504125974622561E-3</v>
      </c>
      <c r="AJ50" s="34">
        <f>$Y$28/'Fixed data'!$C$7</f>
        <v>1.7504125974622561E-3</v>
      </c>
      <c r="AK50" s="34">
        <f>$Y$28/'Fixed data'!$C$7</f>
        <v>1.7504125974622561E-3</v>
      </c>
      <c r="AL50" s="34">
        <f>$Y$28/'Fixed data'!$C$7</f>
        <v>1.7504125974622561E-3</v>
      </c>
      <c r="AM50" s="34">
        <f>$Y$28/'Fixed data'!$C$7</f>
        <v>1.7504125974622561E-3</v>
      </c>
      <c r="AN50" s="34">
        <f>$Y$28/'Fixed data'!$C$7</f>
        <v>1.7504125974622561E-3</v>
      </c>
      <c r="AO50" s="34">
        <f>$Y$28/'Fixed data'!$C$7</f>
        <v>1.7504125974622561E-3</v>
      </c>
      <c r="AP50" s="34">
        <f>$Y$28/'Fixed data'!$C$7</f>
        <v>1.7504125974622561E-3</v>
      </c>
      <c r="AQ50" s="34">
        <f>$Y$28/'Fixed data'!$C$7</f>
        <v>1.7504125974622561E-3</v>
      </c>
      <c r="AR50" s="34">
        <f>$Y$28/'Fixed data'!$C$7</f>
        <v>1.7504125974622561E-3</v>
      </c>
      <c r="AS50" s="34">
        <f>$Y$28/'Fixed data'!$C$7</f>
        <v>1.7504125974622561E-3</v>
      </c>
      <c r="AT50" s="34">
        <f>$Y$28/'Fixed data'!$C$7</f>
        <v>1.7504125974622561E-3</v>
      </c>
      <c r="AU50" s="34">
        <f>$Y$28/'Fixed data'!$C$7</f>
        <v>1.7504125974622561E-3</v>
      </c>
      <c r="AV50" s="34">
        <f>$Y$28/'Fixed data'!$C$7</f>
        <v>1.7504125974622561E-3</v>
      </c>
      <c r="AW50" s="34">
        <f>$Y$28/'Fixed data'!$C$7</f>
        <v>1.7504125974622561E-3</v>
      </c>
      <c r="AX50" s="34">
        <f>$Y$28/'Fixed data'!$C$7</f>
        <v>1.7504125974622561E-3</v>
      </c>
      <c r="AY50" s="34">
        <f>$Y$28/'Fixed data'!$C$7</f>
        <v>1.7504125974622561E-3</v>
      </c>
      <c r="AZ50" s="34">
        <f>$Y$28/'Fixed data'!$C$7</f>
        <v>1.7504125974622561E-3</v>
      </c>
      <c r="BA50" s="34">
        <f>$Y$28/'Fixed data'!$C$7</f>
        <v>1.7504125974622561E-3</v>
      </c>
      <c r="BB50" s="34">
        <f>$Y$28/'Fixed data'!$C$7</f>
        <v>1.7504125974622561E-3</v>
      </c>
      <c r="BC50" s="34">
        <f>$Y$28/'Fixed data'!$C$7</f>
        <v>1.7504125974622561E-3</v>
      </c>
      <c r="BD50" s="34">
        <f>$Y$28/'Fixed data'!$C$7</f>
        <v>1.7504125974622561E-3</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1.7504125974622561E-3</v>
      </c>
      <c r="AB51" s="34">
        <f>$Z$28/'Fixed data'!$C$7</f>
        <v>1.7504125974622561E-3</v>
      </c>
      <c r="AC51" s="34">
        <f>$Z$28/'Fixed data'!$C$7</f>
        <v>1.7504125974622561E-3</v>
      </c>
      <c r="AD51" s="34">
        <f>$Z$28/'Fixed data'!$C$7</f>
        <v>1.7504125974622561E-3</v>
      </c>
      <c r="AE51" s="34">
        <f>$Z$28/'Fixed data'!$C$7</f>
        <v>1.7504125974622561E-3</v>
      </c>
      <c r="AF51" s="34">
        <f>$Z$28/'Fixed data'!$C$7</f>
        <v>1.7504125974622561E-3</v>
      </c>
      <c r="AG51" s="34">
        <f>$Z$28/'Fixed data'!$C$7</f>
        <v>1.7504125974622561E-3</v>
      </c>
      <c r="AH51" s="34">
        <f>$Z$28/'Fixed data'!$C$7</f>
        <v>1.7504125974622561E-3</v>
      </c>
      <c r="AI51" s="34">
        <f>$Z$28/'Fixed data'!$C$7</f>
        <v>1.7504125974622561E-3</v>
      </c>
      <c r="AJ51" s="34">
        <f>$Z$28/'Fixed data'!$C$7</f>
        <v>1.7504125974622561E-3</v>
      </c>
      <c r="AK51" s="34">
        <f>$Z$28/'Fixed data'!$C$7</f>
        <v>1.7504125974622561E-3</v>
      </c>
      <c r="AL51" s="34">
        <f>$Z$28/'Fixed data'!$C$7</f>
        <v>1.7504125974622561E-3</v>
      </c>
      <c r="AM51" s="34">
        <f>$Z$28/'Fixed data'!$C$7</f>
        <v>1.7504125974622561E-3</v>
      </c>
      <c r="AN51" s="34">
        <f>$Z$28/'Fixed data'!$C$7</f>
        <v>1.7504125974622561E-3</v>
      </c>
      <c r="AO51" s="34">
        <f>$Z$28/'Fixed data'!$C$7</f>
        <v>1.7504125974622561E-3</v>
      </c>
      <c r="AP51" s="34">
        <f>$Z$28/'Fixed data'!$C$7</f>
        <v>1.7504125974622561E-3</v>
      </c>
      <c r="AQ51" s="34">
        <f>$Z$28/'Fixed data'!$C$7</f>
        <v>1.7504125974622561E-3</v>
      </c>
      <c r="AR51" s="34">
        <f>$Z$28/'Fixed data'!$C$7</f>
        <v>1.7504125974622561E-3</v>
      </c>
      <c r="AS51" s="34">
        <f>$Z$28/'Fixed data'!$C$7</f>
        <v>1.7504125974622561E-3</v>
      </c>
      <c r="AT51" s="34">
        <f>$Z$28/'Fixed data'!$C$7</f>
        <v>1.7504125974622561E-3</v>
      </c>
      <c r="AU51" s="34">
        <f>$Z$28/'Fixed data'!$C$7</f>
        <v>1.7504125974622561E-3</v>
      </c>
      <c r="AV51" s="34">
        <f>$Z$28/'Fixed data'!$C$7</f>
        <v>1.7504125974622561E-3</v>
      </c>
      <c r="AW51" s="34">
        <f>$Z$28/'Fixed data'!$C$7</f>
        <v>1.7504125974622561E-3</v>
      </c>
      <c r="AX51" s="34">
        <f>$Z$28/'Fixed data'!$C$7</f>
        <v>1.7504125974622561E-3</v>
      </c>
      <c r="AY51" s="34">
        <f>$Z$28/'Fixed data'!$C$7</f>
        <v>1.7504125974622561E-3</v>
      </c>
      <c r="AZ51" s="34">
        <f>$Z$28/'Fixed data'!$C$7</f>
        <v>1.7504125974622561E-3</v>
      </c>
      <c r="BA51" s="34">
        <f>$Z$28/'Fixed data'!$C$7</f>
        <v>1.7504125974622561E-3</v>
      </c>
      <c r="BB51" s="34">
        <f>$Z$28/'Fixed data'!$C$7</f>
        <v>1.7504125974622561E-3</v>
      </c>
      <c r="BC51" s="34">
        <f>$Z$28/'Fixed data'!$C$7</f>
        <v>1.7504125974622561E-3</v>
      </c>
      <c r="BD51" s="34">
        <f>$Z$28/'Fixed data'!$C$7</f>
        <v>1.7504125974622561E-3</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1.7504125974622561E-3</v>
      </c>
      <c r="AC52" s="34">
        <f>$AA$28/'Fixed data'!$C$7</f>
        <v>1.7504125974622561E-3</v>
      </c>
      <c r="AD52" s="34">
        <f>$AA$28/'Fixed data'!$C$7</f>
        <v>1.7504125974622561E-3</v>
      </c>
      <c r="AE52" s="34">
        <f>$AA$28/'Fixed data'!$C$7</f>
        <v>1.7504125974622561E-3</v>
      </c>
      <c r="AF52" s="34">
        <f>$AA$28/'Fixed data'!$C$7</f>
        <v>1.7504125974622561E-3</v>
      </c>
      <c r="AG52" s="34">
        <f>$AA$28/'Fixed data'!$C$7</f>
        <v>1.7504125974622561E-3</v>
      </c>
      <c r="AH52" s="34">
        <f>$AA$28/'Fixed data'!$C$7</f>
        <v>1.7504125974622561E-3</v>
      </c>
      <c r="AI52" s="34">
        <f>$AA$28/'Fixed data'!$C$7</f>
        <v>1.7504125974622561E-3</v>
      </c>
      <c r="AJ52" s="34">
        <f>$AA$28/'Fixed data'!$C$7</f>
        <v>1.7504125974622561E-3</v>
      </c>
      <c r="AK52" s="34">
        <f>$AA$28/'Fixed data'!$C$7</f>
        <v>1.7504125974622561E-3</v>
      </c>
      <c r="AL52" s="34">
        <f>$AA$28/'Fixed data'!$C$7</f>
        <v>1.7504125974622561E-3</v>
      </c>
      <c r="AM52" s="34">
        <f>$AA$28/'Fixed data'!$C$7</f>
        <v>1.7504125974622561E-3</v>
      </c>
      <c r="AN52" s="34">
        <f>$AA$28/'Fixed data'!$C$7</f>
        <v>1.7504125974622561E-3</v>
      </c>
      <c r="AO52" s="34">
        <f>$AA$28/'Fixed data'!$C$7</f>
        <v>1.7504125974622561E-3</v>
      </c>
      <c r="AP52" s="34">
        <f>$AA$28/'Fixed data'!$C$7</f>
        <v>1.7504125974622561E-3</v>
      </c>
      <c r="AQ52" s="34">
        <f>$AA$28/'Fixed data'!$C$7</f>
        <v>1.7504125974622561E-3</v>
      </c>
      <c r="AR52" s="34">
        <f>$AA$28/'Fixed data'!$C$7</f>
        <v>1.7504125974622561E-3</v>
      </c>
      <c r="AS52" s="34">
        <f>$AA$28/'Fixed data'!$C$7</f>
        <v>1.7504125974622561E-3</v>
      </c>
      <c r="AT52" s="34">
        <f>$AA$28/'Fixed data'!$C$7</f>
        <v>1.7504125974622561E-3</v>
      </c>
      <c r="AU52" s="34">
        <f>$AA$28/'Fixed data'!$C$7</f>
        <v>1.7504125974622561E-3</v>
      </c>
      <c r="AV52" s="34">
        <f>$AA$28/'Fixed data'!$C$7</f>
        <v>1.7504125974622561E-3</v>
      </c>
      <c r="AW52" s="34">
        <f>$AA$28/'Fixed data'!$C$7</f>
        <v>1.7504125974622561E-3</v>
      </c>
      <c r="AX52" s="34">
        <f>$AA$28/'Fixed data'!$C$7</f>
        <v>1.7504125974622561E-3</v>
      </c>
      <c r="AY52" s="34">
        <f>$AA$28/'Fixed data'!$C$7</f>
        <v>1.7504125974622561E-3</v>
      </c>
      <c r="AZ52" s="34">
        <f>$AA$28/'Fixed data'!$C$7</f>
        <v>1.7504125974622561E-3</v>
      </c>
      <c r="BA52" s="34">
        <f>$AA$28/'Fixed data'!$C$7</f>
        <v>1.7504125974622561E-3</v>
      </c>
      <c r="BB52" s="34">
        <f>$AA$28/'Fixed data'!$C$7</f>
        <v>1.7504125974622561E-3</v>
      </c>
      <c r="BC52" s="34">
        <f>$AA$28/'Fixed data'!$C$7</f>
        <v>1.7504125974622561E-3</v>
      </c>
      <c r="BD52" s="34">
        <f>$AA$28/'Fixed data'!$C$7</f>
        <v>1.7504125974622561E-3</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1.7504125974622561E-3</v>
      </c>
      <c r="AD53" s="34">
        <f>$AB$28/'Fixed data'!$C$7</f>
        <v>1.7504125974622561E-3</v>
      </c>
      <c r="AE53" s="34">
        <f>$AB$28/'Fixed data'!$C$7</f>
        <v>1.7504125974622561E-3</v>
      </c>
      <c r="AF53" s="34">
        <f>$AB$28/'Fixed data'!$C$7</f>
        <v>1.7504125974622561E-3</v>
      </c>
      <c r="AG53" s="34">
        <f>$AB$28/'Fixed data'!$C$7</f>
        <v>1.7504125974622561E-3</v>
      </c>
      <c r="AH53" s="34">
        <f>$AB$28/'Fixed data'!$C$7</f>
        <v>1.7504125974622561E-3</v>
      </c>
      <c r="AI53" s="34">
        <f>$AB$28/'Fixed data'!$C$7</f>
        <v>1.7504125974622561E-3</v>
      </c>
      <c r="AJ53" s="34">
        <f>$AB$28/'Fixed data'!$C$7</f>
        <v>1.7504125974622561E-3</v>
      </c>
      <c r="AK53" s="34">
        <f>$AB$28/'Fixed data'!$C$7</f>
        <v>1.7504125974622561E-3</v>
      </c>
      <c r="AL53" s="34">
        <f>$AB$28/'Fixed data'!$C$7</f>
        <v>1.7504125974622561E-3</v>
      </c>
      <c r="AM53" s="34">
        <f>$AB$28/'Fixed data'!$C$7</f>
        <v>1.7504125974622561E-3</v>
      </c>
      <c r="AN53" s="34">
        <f>$AB$28/'Fixed data'!$C$7</f>
        <v>1.7504125974622561E-3</v>
      </c>
      <c r="AO53" s="34">
        <f>$AB$28/'Fixed data'!$C$7</f>
        <v>1.7504125974622561E-3</v>
      </c>
      <c r="AP53" s="34">
        <f>$AB$28/'Fixed data'!$C$7</f>
        <v>1.7504125974622561E-3</v>
      </c>
      <c r="AQ53" s="34">
        <f>$AB$28/'Fixed data'!$C$7</f>
        <v>1.7504125974622561E-3</v>
      </c>
      <c r="AR53" s="34">
        <f>$AB$28/'Fixed data'!$C$7</f>
        <v>1.7504125974622561E-3</v>
      </c>
      <c r="AS53" s="34">
        <f>$AB$28/'Fixed data'!$C$7</f>
        <v>1.7504125974622561E-3</v>
      </c>
      <c r="AT53" s="34">
        <f>$AB$28/'Fixed data'!$C$7</f>
        <v>1.7504125974622561E-3</v>
      </c>
      <c r="AU53" s="34">
        <f>$AB$28/'Fixed data'!$C$7</f>
        <v>1.7504125974622561E-3</v>
      </c>
      <c r="AV53" s="34">
        <f>$AB$28/'Fixed data'!$C$7</f>
        <v>1.7504125974622561E-3</v>
      </c>
      <c r="AW53" s="34">
        <f>$AB$28/'Fixed data'!$C$7</f>
        <v>1.7504125974622561E-3</v>
      </c>
      <c r="AX53" s="34">
        <f>$AB$28/'Fixed data'!$C$7</f>
        <v>1.7504125974622561E-3</v>
      </c>
      <c r="AY53" s="34">
        <f>$AB$28/'Fixed data'!$C$7</f>
        <v>1.7504125974622561E-3</v>
      </c>
      <c r="AZ53" s="34">
        <f>$AB$28/'Fixed data'!$C$7</f>
        <v>1.7504125974622561E-3</v>
      </c>
      <c r="BA53" s="34">
        <f>$AB$28/'Fixed data'!$C$7</f>
        <v>1.7504125974622561E-3</v>
      </c>
      <c r="BB53" s="34">
        <f>$AB$28/'Fixed data'!$C$7</f>
        <v>1.7504125974622561E-3</v>
      </c>
      <c r="BC53" s="34">
        <f>$AB$28/'Fixed data'!$C$7</f>
        <v>1.7504125974622561E-3</v>
      </c>
      <c r="BD53" s="34">
        <f>$AB$28/'Fixed data'!$C$7</f>
        <v>1.7504125974622561E-3</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1.7504125974622561E-3</v>
      </c>
      <c r="AE54" s="34">
        <f>$AC$28/'Fixed data'!$C$7</f>
        <v>1.7504125974622561E-3</v>
      </c>
      <c r="AF54" s="34">
        <f>$AC$28/'Fixed data'!$C$7</f>
        <v>1.7504125974622561E-3</v>
      </c>
      <c r="AG54" s="34">
        <f>$AC$28/'Fixed data'!$C$7</f>
        <v>1.7504125974622561E-3</v>
      </c>
      <c r="AH54" s="34">
        <f>$AC$28/'Fixed data'!$C$7</f>
        <v>1.7504125974622561E-3</v>
      </c>
      <c r="AI54" s="34">
        <f>$AC$28/'Fixed data'!$C$7</f>
        <v>1.7504125974622561E-3</v>
      </c>
      <c r="AJ54" s="34">
        <f>$AC$28/'Fixed data'!$C$7</f>
        <v>1.7504125974622561E-3</v>
      </c>
      <c r="AK54" s="34">
        <f>$AC$28/'Fixed data'!$C$7</f>
        <v>1.7504125974622561E-3</v>
      </c>
      <c r="AL54" s="34">
        <f>$AC$28/'Fixed data'!$C$7</f>
        <v>1.7504125974622561E-3</v>
      </c>
      <c r="AM54" s="34">
        <f>$AC$28/'Fixed data'!$C$7</f>
        <v>1.7504125974622561E-3</v>
      </c>
      <c r="AN54" s="34">
        <f>$AC$28/'Fixed data'!$C$7</f>
        <v>1.7504125974622561E-3</v>
      </c>
      <c r="AO54" s="34">
        <f>$AC$28/'Fixed data'!$C$7</f>
        <v>1.7504125974622561E-3</v>
      </c>
      <c r="AP54" s="34">
        <f>$AC$28/'Fixed data'!$C$7</f>
        <v>1.7504125974622561E-3</v>
      </c>
      <c r="AQ54" s="34">
        <f>$AC$28/'Fixed data'!$C$7</f>
        <v>1.7504125974622561E-3</v>
      </c>
      <c r="AR54" s="34">
        <f>$AC$28/'Fixed data'!$C$7</f>
        <v>1.7504125974622561E-3</v>
      </c>
      <c r="AS54" s="34">
        <f>$AC$28/'Fixed data'!$C$7</f>
        <v>1.7504125974622561E-3</v>
      </c>
      <c r="AT54" s="34">
        <f>$AC$28/'Fixed data'!$C$7</f>
        <v>1.7504125974622561E-3</v>
      </c>
      <c r="AU54" s="34">
        <f>$AC$28/'Fixed data'!$C$7</f>
        <v>1.7504125974622561E-3</v>
      </c>
      <c r="AV54" s="34">
        <f>$AC$28/'Fixed data'!$C$7</f>
        <v>1.7504125974622561E-3</v>
      </c>
      <c r="AW54" s="34">
        <f>$AC$28/'Fixed data'!$C$7</f>
        <v>1.7504125974622561E-3</v>
      </c>
      <c r="AX54" s="34">
        <f>$AC$28/'Fixed data'!$C$7</f>
        <v>1.7504125974622561E-3</v>
      </c>
      <c r="AY54" s="34">
        <f>$AC$28/'Fixed data'!$C$7</f>
        <v>1.7504125974622561E-3</v>
      </c>
      <c r="AZ54" s="34">
        <f>$AC$28/'Fixed data'!$C$7</f>
        <v>1.7504125974622561E-3</v>
      </c>
      <c r="BA54" s="34">
        <f>$AC$28/'Fixed data'!$C$7</f>
        <v>1.7504125974622561E-3</v>
      </c>
      <c r="BB54" s="34">
        <f>$AC$28/'Fixed data'!$C$7</f>
        <v>1.7504125974622561E-3</v>
      </c>
      <c r="BC54" s="34">
        <f>$AC$28/'Fixed data'!$C$7</f>
        <v>1.7504125974622561E-3</v>
      </c>
      <c r="BD54" s="34">
        <f>$AC$28/'Fixed data'!$C$7</f>
        <v>1.7504125974622561E-3</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1.7504125974622561E-3</v>
      </c>
      <c r="AF55" s="34">
        <f>$AD$28/'Fixed data'!$C$7</f>
        <v>1.7504125974622561E-3</v>
      </c>
      <c r="AG55" s="34">
        <f>$AD$28/'Fixed data'!$C$7</f>
        <v>1.7504125974622561E-3</v>
      </c>
      <c r="AH55" s="34">
        <f>$AD$28/'Fixed data'!$C$7</f>
        <v>1.7504125974622561E-3</v>
      </c>
      <c r="AI55" s="34">
        <f>$AD$28/'Fixed data'!$C$7</f>
        <v>1.7504125974622561E-3</v>
      </c>
      <c r="AJ55" s="34">
        <f>$AD$28/'Fixed data'!$C$7</f>
        <v>1.7504125974622561E-3</v>
      </c>
      <c r="AK55" s="34">
        <f>$AD$28/'Fixed data'!$C$7</f>
        <v>1.7504125974622561E-3</v>
      </c>
      <c r="AL55" s="34">
        <f>$AD$28/'Fixed data'!$C$7</f>
        <v>1.7504125974622561E-3</v>
      </c>
      <c r="AM55" s="34">
        <f>$AD$28/'Fixed data'!$C$7</f>
        <v>1.7504125974622561E-3</v>
      </c>
      <c r="AN55" s="34">
        <f>$AD$28/'Fixed data'!$C$7</f>
        <v>1.7504125974622561E-3</v>
      </c>
      <c r="AO55" s="34">
        <f>$AD$28/'Fixed data'!$C$7</f>
        <v>1.7504125974622561E-3</v>
      </c>
      <c r="AP55" s="34">
        <f>$AD$28/'Fixed data'!$C$7</f>
        <v>1.7504125974622561E-3</v>
      </c>
      <c r="AQ55" s="34">
        <f>$AD$28/'Fixed data'!$C$7</f>
        <v>1.7504125974622561E-3</v>
      </c>
      <c r="AR55" s="34">
        <f>$AD$28/'Fixed data'!$C$7</f>
        <v>1.7504125974622561E-3</v>
      </c>
      <c r="AS55" s="34">
        <f>$AD$28/'Fixed data'!$C$7</f>
        <v>1.7504125974622561E-3</v>
      </c>
      <c r="AT55" s="34">
        <f>$AD$28/'Fixed data'!$C$7</f>
        <v>1.7504125974622561E-3</v>
      </c>
      <c r="AU55" s="34">
        <f>$AD$28/'Fixed data'!$C$7</f>
        <v>1.7504125974622561E-3</v>
      </c>
      <c r="AV55" s="34">
        <f>$AD$28/'Fixed data'!$C$7</f>
        <v>1.7504125974622561E-3</v>
      </c>
      <c r="AW55" s="34">
        <f>$AD$28/'Fixed data'!$C$7</f>
        <v>1.7504125974622561E-3</v>
      </c>
      <c r="AX55" s="34">
        <f>$AD$28/'Fixed data'!$C$7</f>
        <v>1.7504125974622561E-3</v>
      </c>
      <c r="AY55" s="34">
        <f>$AD$28/'Fixed data'!$C$7</f>
        <v>1.7504125974622561E-3</v>
      </c>
      <c r="AZ55" s="34">
        <f>$AD$28/'Fixed data'!$C$7</f>
        <v>1.7504125974622561E-3</v>
      </c>
      <c r="BA55" s="34">
        <f>$AD$28/'Fixed data'!$C$7</f>
        <v>1.7504125974622561E-3</v>
      </c>
      <c r="BB55" s="34">
        <f>$AD$28/'Fixed data'!$C$7</f>
        <v>1.7504125974622561E-3</v>
      </c>
      <c r="BC55" s="34">
        <f>$AD$28/'Fixed data'!$C$7</f>
        <v>1.7504125974622561E-3</v>
      </c>
      <c r="BD55" s="34">
        <f>$AD$28/'Fixed data'!$C$7</f>
        <v>1.7504125974622561E-3</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1.7504125974622561E-3</v>
      </c>
      <c r="AG56" s="34">
        <f>$AE$28/'Fixed data'!$C$7</f>
        <v>1.7504125974622561E-3</v>
      </c>
      <c r="AH56" s="34">
        <f>$AE$28/'Fixed data'!$C$7</f>
        <v>1.7504125974622561E-3</v>
      </c>
      <c r="AI56" s="34">
        <f>$AE$28/'Fixed data'!$C$7</f>
        <v>1.7504125974622561E-3</v>
      </c>
      <c r="AJ56" s="34">
        <f>$AE$28/'Fixed data'!$C$7</f>
        <v>1.7504125974622561E-3</v>
      </c>
      <c r="AK56" s="34">
        <f>$AE$28/'Fixed data'!$C$7</f>
        <v>1.7504125974622561E-3</v>
      </c>
      <c r="AL56" s="34">
        <f>$AE$28/'Fixed data'!$C$7</f>
        <v>1.7504125974622561E-3</v>
      </c>
      <c r="AM56" s="34">
        <f>$AE$28/'Fixed data'!$C$7</f>
        <v>1.7504125974622561E-3</v>
      </c>
      <c r="AN56" s="34">
        <f>$AE$28/'Fixed data'!$C$7</f>
        <v>1.7504125974622561E-3</v>
      </c>
      <c r="AO56" s="34">
        <f>$AE$28/'Fixed data'!$C$7</f>
        <v>1.7504125974622561E-3</v>
      </c>
      <c r="AP56" s="34">
        <f>$AE$28/'Fixed data'!$C$7</f>
        <v>1.7504125974622561E-3</v>
      </c>
      <c r="AQ56" s="34">
        <f>$AE$28/'Fixed data'!$C$7</f>
        <v>1.7504125974622561E-3</v>
      </c>
      <c r="AR56" s="34">
        <f>$AE$28/'Fixed data'!$C$7</f>
        <v>1.7504125974622561E-3</v>
      </c>
      <c r="AS56" s="34">
        <f>$AE$28/'Fixed data'!$C$7</f>
        <v>1.7504125974622561E-3</v>
      </c>
      <c r="AT56" s="34">
        <f>$AE$28/'Fixed data'!$C$7</f>
        <v>1.7504125974622561E-3</v>
      </c>
      <c r="AU56" s="34">
        <f>$AE$28/'Fixed data'!$C$7</f>
        <v>1.7504125974622561E-3</v>
      </c>
      <c r="AV56" s="34">
        <f>$AE$28/'Fixed data'!$C$7</f>
        <v>1.7504125974622561E-3</v>
      </c>
      <c r="AW56" s="34">
        <f>$AE$28/'Fixed data'!$C$7</f>
        <v>1.7504125974622561E-3</v>
      </c>
      <c r="AX56" s="34">
        <f>$AE$28/'Fixed data'!$C$7</f>
        <v>1.7504125974622561E-3</v>
      </c>
      <c r="AY56" s="34">
        <f>$AE$28/'Fixed data'!$C$7</f>
        <v>1.7504125974622561E-3</v>
      </c>
      <c r="AZ56" s="34">
        <f>$AE$28/'Fixed data'!$C$7</f>
        <v>1.7504125974622561E-3</v>
      </c>
      <c r="BA56" s="34">
        <f>$AE$28/'Fixed data'!$C$7</f>
        <v>1.7504125974622561E-3</v>
      </c>
      <c r="BB56" s="34">
        <f>$AE$28/'Fixed data'!$C$7</f>
        <v>1.7504125974622561E-3</v>
      </c>
      <c r="BC56" s="34">
        <f>$AE$28/'Fixed data'!$C$7</f>
        <v>1.7504125974622561E-3</v>
      </c>
      <c r="BD56" s="34">
        <f>$AE$28/'Fixed data'!$C$7</f>
        <v>1.7504125974622561E-3</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1.7504125974622561E-3</v>
      </c>
      <c r="AH57" s="34">
        <f>$AF$28/'Fixed data'!$C$7</f>
        <v>1.7504125974622561E-3</v>
      </c>
      <c r="AI57" s="34">
        <f>$AF$28/'Fixed data'!$C$7</f>
        <v>1.7504125974622561E-3</v>
      </c>
      <c r="AJ57" s="34">
        <f>$AF$28/'Fixed data'!$C$7</f>
        <v>1.7504125974622561E-3</v>
      </c>
      <c r="AK57" s="34">
        <f>$AF$28/'Fixed data'!$C$7</f>
        <v>1.7504125974622561E-3</v>
      </c>
      <c r="AL57" s="34">
        <f>$AF$28/'Fixed data'!$C$7</f>
        <v>1.7504125974622561E-3</v>
      </c>
      <c r="AM57" s="34">
        <f>$AF$28/'Fixed data'!$C$7</f>
        <v>1.7504125974622561E-3</v>
      </c>
      <c r="AN57" s="34">
        <f>$AF$28/'Fixed data'!$C$7</f>
        <v>1.7504125974622561E-3</v>
      </c>
      <c r="AO57" s="34">
        <f>$AF$28/'Fixed data'!$C$7</f>
        <v>1.7504125974622561E-3</v>
      </c>
      <c r="AP57" s="34">
        <f>$AF$28/'Fixed data'!$C$7</f>
        <v>1.7504125974622561E-3</v>
      </c>
      <c r="AQ57" s="34">
        <f>$AF$28/'Fixed data'!$C$7</f>
        <v>1.7504125974622561E-3</v>
      </c>
      <c r="AR57" s="34">
        <f>$AF$28/'Fixed data'!$C$7</f>
        <v>1.7504125974622561E-3</v>
      </c>
      <c r="AS57" s="34">
        <f>$AF$28/'Fixed data'!$C$7</f>
        <v>1.7504125974622561E-3</v>
      </c>
      <c r="AT57" s="34">
        <f>$AF$28/'Fixed data'!$C$7</f>
        <v>1.7504125974622561E-3</v>
      </c>
      <c r="AU57" s="34">
        <f>$AF$28/'Fixed data'!$C$7</f>
        <v>1.7504125974622561E-3</v>
      </c>
      <c r="AV57" s="34">
        <f>$AF$28/'Fixed data'!$C$7</f>
        <v>1.7504125974622561E-3</v>
      </c>
      <c r="AW57" s="34">
        <f>$AF$28/'Fixed data'!$C$7</f>
        <v>1.7504125974622561E-3</v>
      </c>
      <c r="AX57" s="34">
        <f>$AF$28/'Fixed data'!$C$7</f>
        <v>1.7504125974622561E-3</v>
      </c>
      <c r="AY57" s="34">
        <f>$AF$28/'Fixed data'!$C$7</f>
        <v>1.7504125974622561E-3</v>
      </c>
      <c r="AZ57" s="34">
        <f>$AF$28/'Fixed data'!$C$7</f>
        <v>1.7504125974622561E-3</v>
      </c>
      <c r="BA57" s="34">
        <f>$AF$28/'Fixed data'!$C$7</f>
        <v>1.7504125974622561E-3</v>
      </c>
      <c r="BB57" s="34">
        <f>$AF$28/'Fixed data'!$C$7</f>
        <v>1.7504125974622561E-3</v>
      </c>
      <c r="BC57" s="34">
        <f>$AF$28/'Fixed data'!$C$7</f>
        <v>1.7504125974622561E-3</v>
      </c>
      <c r="BD57" s="34">
        <f>$AF$28/'Fixed data'!$C$7</f>
        <v>1.7504125974622561E-3</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1.7504125974622561E-3</v>
      </c>
      <c r="AI58" s="34">
        <f>$AG$28/'Fixed data'!$C$7</f>
        <v>1.7504125974622561E-3</v>
      </c>
      <c r="AJ58" s="34">
        <f>$AG$28/'Fixed data'!$C$7</f>
        <v>1.7504125974622561E-3</v>
      </c>
      <c r="AK58" s="34">
        <f>$AG$28/'Fixed data'!$C$7</f>
        <v>1.7504125974622561E-3</v>
      </c>
      <c r="AL58" s="34">
        <f>$AG$28/'Fixed data'!$C$7</f>
        <v>1.7504125974622561E-3</v>
      </c>
      <c r="AM58" s="34">
        <f>$AG$28/'Fixed data'!$C$7</f>
        <v>1.7504125974622561E-3</v>
      </c>
      <c r="AN58" s="34">
        <f>$AG$28/'Fixed data'!$C$7</f>
        <v>1.7504125974622561E-3</v>
      </c>
      <c r="AO58" s="34">
        <f>$AG$28/'Fixed data'!$C$7</f>
        <v>1.7504125974622561E-3</v>
      </c>
      <c r="AP58" s="34">
        <f>$AG$28/'Fixed data'!$C$7</f>
        <v>1.7504125974622561E-3</v>
      </c>
      <c r="AQ58" s="34">
        <f>$AG$28/'Fixed data'!$C$7</f>
        <v>1.7504125974622561E-3</v>
      </c>
      <c r="AR58" s="34">
        <f>$AG$28/'Fixed data'!$C$7</f>
        <v>1.7504125974622561E-3</v>
      </c>
      <c r="AS58" s="34">
        <f>$AG$28/'Fixed data'!$C$7</f>
        <v>1.7504125974622561E-3</v>
      </c>
      <c r="AT58" s="34">
        <f>$AG$28/'Fixed data'!$C$7</f>
        <v>1.7504125974622561E-3</v>
      </c>
      <c r="AU58" s="34">
        <f>$AG$28/'Fixed data'!$C$7</f>
        <v>1.7504125974622561E-3</v>
      </c>
      <c r="AV58" s="34">
        <f>$AG$28/'Fixed data'!$C$7</f>
        <v>1.7504125974622561E-3</v>
      </c>
      <c r="AW58" s="34">
        <f>$AG$28/'Fixed data'!$C$7</f>
        <v>1.7504125974622561E-3</v>
      </c>
      <c r="AX58" s="34">
        <f>$AG$28/'Fixed data'!$C$7</f>
        <v>1.7504125974622561E-3</v>
      </c>
      <c r="AY58" s="34">
        <f>$AG$28/'Fixed data'!$C$7</f>
        <v>1.7504125974622561E-3</v>
      </c>
      <c r="AZ58" s="34">
        <f>$AG$28/'Fixed data'!$C$7</f>
        <v>1.7504125974622561E-3</v>
      </c>
      <c r="BA58" s="34">
        <f>$AG$28/'Fixed data'!$C$7</f>
        <v>1.7504125974622561E-3</v>
      </c>
      <c r="BB58" s="34">
        <f>$AG$28/'Fixed data'!$C$7</f>
        <v>1.7504125974622561E-3</v>
      </c>
      <c r="BC58" s="34">
        <f>$AG$28/'Fixed data'!$C$7</f>
        <v>1.7504125974622561E-3</v>
      </c>
      <c r="BD58" s="34">
        <f>$AG$28/'Fixed data'!$C$7</f>
        <v>1.7504125974622561E-3</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1.7504125974622561E-3</v>
      </c>
      <c r="AJ59" s="34">
        <f>$AH$28/'Fixed data'!$C$7</f>
        <v>1.7504125974622561E-3</v>
      </c>
      <c r="AK59" s="34">
        <f>$AH$28/'Fixed data'!$C$7</f>
        <v>1.7504125974622561E-3</v>
      </c>
      <c r="AL59" s="34">
        <f>$AH$28/'Fixed data'!$C$7</f>
        <v>1.7504125974622561E-3</v>
      </c>
      <c r="AM59" s="34">
        <f>$AH$28/'Fixed data'!$C$7</f>
        <v>1.7504125974622561E-3</v>
      </c>
      <c r="AN59" s="34">
        <f>$AH$28/'Fixed data'!$C$7</f>
        <v>1.7504125974622561E-3</v>
      </c>
      <c r="AO59" s="34">
        <f>$AH$28/'Fixed data'!$C$7</f>
        <v>1.7504125974622561E-3</v>
      </c>
      <c r="AP59" s="34">
        <f>$AH$28/'Fixed data'!$C$7</f>
        <v>1.7504125974622561E-3</v>
      </c>
      <c r="AQ59" s="34">
        <f>$AH$28/'Fixed data'!$C$7</f>
        <v>1.7504125974622561E-3</v>
      </c>
      <c r="AR59" s="34">
        <f>$AH$28/'Fixed data'!$C$7</f>
        <v>1.7504125974622561E-3</v>
      </c>
      <c r="AS59" s="34">
        <f>$AH$28/'Fixed data'!$C$7</f>
        <v>1.7504125974622561E-3</v>
      </c>
      <c r="AT59" s="34">
        <f>$AH$28/'Fixed data'!$C$7</f>
        <v>1.7504125974622561E-3</v>
      </c>
      <c r="AU59" s="34">
        <f>$AH$28/'Fixed data'!$C$7</f>
        <v>1.7504125974622561E-3</v>
      </c>
      <c r="AV59" s="34">
        <f>$AH$28/'Fixed data'!$C$7</f>
        <v>1.7504125974622561E-3</v>
      </c>
      <c r="AW59" s="34">
        <f>$AH$28/'Fixed data'!$C$7</f>
        <v>1.7504125974622561E-3</v>
      </c>
      <c r="AX59" s="34">
        <f>$AH$28/'Fixed data'!$C$7</f>
        <v>1.7504125974622561E-3</v>
      </c>
      <c r="AY59" s="34">
        <f>$AH$28/'Fixed data'!$C$7</f>
        <v>1.7504125974622561E-3</v>
      </c>
      <c r="AZ59" s="34">
        <f>$AH$28/'Fixed data'!$C$7</f>
        <v>1.7504125974622561E-3</v>
      </c>
      <c r="BA59" s="34">
        <f>$AH$28/'Fixed data'!$C$7</f>
        <v>1.7504125974622561E-3</v>
      </c>
      <c r="BB59" s="34">
        <f>$AH$28/'Fixed data'!$C$7</f>
        <v>1.7504125974622561E-3</v>
      </c>
      <c r="BC59" s="34">
        <f>$AH$28/'Fixed data'!$C$7</f>
        <v>1.7504125974622561E-3</v>
      </c>
      <c r="BD59" s="34">
        <f>$AH$28/'Fixed data'!$C$7</f>
        <v>1.7504125974622561E-3</v>
      </c>
    </row>
    <row r="60" spans="1:56" ht="16.5" collapsed="1" x14ac:dyDescent="0.35">
      <c r="A60" s="115"/>
      <c r="B60" s="9" t="s">
        <v>7</v>
      </c>
      <c r="C60" s="9" t="s">
        <v>61</v>
      </c>
      <c r="D60" s="9" t="s">
        <v>40</v>
      </c>
      <c r="E60" s="34">
        <f>SUM(E30:E59)</f>
        <v>0</v>
      </c>
      <c r="F60" s="34">
        <f t="shared" ref="F60:BD60" si="6">SUM(F30:F59)</f>
        <v>-2.6053333333333335E-2</v>
      </c>
      <c r="G60" s="34">
        <f t="shared" si="6"/>
        <v>-5.231992806913853E-2</v>
      </c>
      <c r="H60" s="34">
        <f t="shared" si="6"/>
        <v>-7.8778318308902792E-2</v>
      </c>
      <c r="I60" s="34">
        <f t="shared" si="6"/>
        <v>-0.10483714752260181</v>
      </c>
      <c r="J60" s="34">
        <f t="shared" si="6"/>
        <v>-0.13100676646601933</v>
      </c>
      <c r="K60" s="34">
        <f t="shared" si="6"/>
        <v>-0.15724247692250951</v>
      </c>
      <c r="L60" s="34">
        <f t="shared" si="6"/>
        <v>-0.1830200252897691</v>
      </c>
      <c r="M60" s="34">
        <f t="shared" si="6"/>
        <v>-0.20884433613141512</v>
      </c>
      <c r="N60" s="34">
        <f t="shared" si="6"/>
        <v>-0.2077861890863443</v>
      </c>
      <c r="O60" s="34">
        <f t="shared" si="6"/>
        <v>-0.2065760098762072</v>
      </c>
      <c r="P60" s="34">
        <f t="shared" si="6"/>
        <v>-0.20520942655136362</v>
      </c>
      <c r="Q60" s="34">
        <f t="shared" si="6"/>
        <v>-0.20376251345039317</v>
      </c>
      <c r="R60" s="34">
        <f t="shared" si="6"/>
        <v>-0.20224865691659683</v>
      </c>
      <c r="S60" s="34">
        <f t="shared" si="6"/>
        <v>-0.20068356406049817</v>
      </c>
      <c r="T60" s="34">
        <f t="shared" si="6"/>
        <v>-0.19907120586196578</v>
      </c>
      <c r="U60" s="34">
        <f t="shared" si="6"/>
        <v>-0.19741338956989773</v>
      </c>
      <c r="V60" s="34">
        <f t="shared" si="6"/>
        <v>-0.19571681785992429</v>
      </c>
      <c r="W60" s="34">
        <f t="shared" si="6"/>
        <v>-0.19398990451843642</v>
      </c>
      <c r="X60" s="34">
        <f t="shared" si="6"/>
        <v>-0.1922493568307421</v>
      </c>
      <c r="Y60" s="34">
        <f t="shared" si="6"/>
        <v>-0.19049910672563741</v>
      </c>
      <c r="Z60" s="34">
        <f t="shared" si="6"/>
        <v>-0.18874869412817516</v>
      </c>
      <c r="AA60" s="34">
        <f t="shared" si="6"/>
        <v>-0.18699828153071291</v>
      </c>
      <c r="AB60" s="34">
        <f t="shared" si="6"/>
        <v>-0.18524786893325065</v>
      </c>
      <c r="AC60" s="34">
        <f t="shared" si="6"/>
        <v>-0.1834974563357884</v>
      </c>
      <c r="AD60" s="34">
        <f t="shared" si="6"/>
        <v>-0.18174704373832615</v>
      </c>
      <c r="AE60" s="34">
        <f t="shared" si="6"/>
        <v>-0.17999663114086389</v>
      </c>
      <c r="AF60" s="34">
        <f t="shared" si="6"/>
        <v>-0.17824621854340164</v>
      </c>
      <c r="AG60" s="34">
        <f t="shared" si="6"/>
        <v>-0.17649580594593939</v>
      </c>
      <c r="AH60" s="34">
        <f t="shared" si="6"/>
        <v>-0.17474539334847713</v>
      </c>
      <c r="AI60" s="34">
        <f t="shared" si="6"/>
        <v>-0.17299498075101488</v>
      </c>
      <c r="AJ60" s="34">
        <f t="shared" si="6"/>
        <v>-0.17299498075101488</v>
      </c>
      <c r="AK60" s="34">
        <f t="shared" si="6"/>
        <v>-0.17299498075101488</v>
      </c>
      <c r="AL60" s="34">
        <f t="shared" si="6"/>
        <v>-0.17299498075101488</v>
      </c>
      <c r="AM60" s="34">
        <f t="shared" si="6"/>
        <v>-0.17299498075101488</v>
      </c>
      <c r="AN60" s="34">
        <f t="shared" si="6"/>
        <v>-0.17299498075101488</v>
      </c>
      <c r="AO60" s="34">
        <f t="shared" si="6"/>
        <v>-0.17299498075101488</v>
      </c>
      <c r="AP60" s="34">
        <f t="shared" si="6"/>
        <v>-0.17299498075101488</v>
      </c>
      <c r="AQ60" s="34">
        <f t="shared" si="6"/>
        <v>-0.17299498075101488</v>
      </c>
      <c r="AR60" s="34">
        <f t="shared" si="6"/>
        <v>-0.17299498075101488</v>
      </c>
      <c r="AS60" s="34">
        <f t="shared" si="6"/>
        <v>-0.17299498075101488</v>
      </c>
      <c r="AT60" s="34">
        <f t="shared" si="6"/>
        <v>-0.17299498075101488</v>
      </c>
      <c r="AU60" s="34">
        <f t="shared" si="6"/>
        <v>-0.17299498075101488</v>
      </c>
      <c r="AV60" s="34">
        <f t="shared" si="6"/>
        <v>-0.17299498075101488</v>
      </c>
      <c r="AW60" s="34">
        <f t="shared" si="6"/>
        <v>-0.17299498075101488</v>
      </c>
      <c r="AX60" s="34">
        <f t="shared" si="6"/>
        <v>-0.17299498075101488</v>
      </c>
      <c r="AY60" s="34">
        <f t="shared" si="6"/>
        <v>-0.14694164741768154</v>
      </c>
      <c r="AZ60" s="34">
        <f t="shared" si="6"/>
        <v>-0.12067505268187634</v>
      </c>
      <c r="BA60" s="34">
        <f t="shared" si="6"/>
        <v>-9.4216662442112117E-2</v>
      </c>
      <c r="BB60" s="34">
        <f t="shared" si="6"/>
        <v>-6.8157833228413053E-2</v>
      </c>
      <c r="BC60" s="34">
        <f t="shared" si="6"/>
        <v>-4.1988214284995537E-2</v>
      </c>
      <c r="BD60" s="34">
        <f t="shared" si="6"/>
        <v>-1.5752503828505317E-2</v>
      </c>
    </row>
    <row r="61" spans="1:56" ht="17.25" hidden="1" customHeight="1" outlineLevel="1" x14ac:dyDescent="0.35">
      <c r="A61" s="115"/>
      <c r="B61" s="9" t="s">
        <v>35</v>
      </c>
      <c r="C61" s="9" t="s">
        <v>62</v>
      </c>
      <c r="D61" s="9" t="s">
        <v>40</v>
      </c>
      <c r="E61" s="34">
        <v>0</v>
      </c>
      <c r="F61" s="34">
        <f>E62</f>
        <v>-1.1724000000000001</v>
      </c>
      <c r="G61" s="34">
        <f t="shared" ref="G61:BD61" si="7">F62</f>
        <v>-2.3283434297779007</v>
      </c>
      <c r="H61" s="34">
        <f t="shared" si="7"/>
        <v>-3.4666510624981539</v>
      </c>
      <c r="I61" s="34">
        <f t="shared" si="7"/>
        <v>-4.5605200588057073</v>
      </c>
      <c r="J61" s="34">
        <f t="shared" si="7"/>
        <v>-5.6333157637368938</v>
      </c>
      <c r="K61" s="34">
        <f t="shared" si="7"/>
        <v>-6.6829159678129324</v>
      </c>
      <c r="L61" s="34">
        <f t="shared" si="7"/>
        <v>-7.685663167417105</v>
      </c>
      <c r="M61" s="34">
        <f t="shared" si="7"/>
        <v>-8.6647371300014058</v>
      </c>
      <c r="N61" s="34">
        <f t="shared" si="7"/>
        <v>-8.4082761768418042</v>
      </c>
      <c r="O61" s="34">
        <f t="shared" si="7"/>
        <v>-8.1460319232992902</v>
      </c>
      <c r="P61" s="34">
        <f t="shared" si="7"/>
        <v>-7.8779596638051217</v>
      </c>
      <c r="Q61" s="34">
        <f t="shared" si="7"/>
        <v>-7.6076391477100884</v>
      </c>
      <c r="R61" s="34">
        <f t="shared" si="7"/>
        <v>-7.3357530902388595</v>
      </c>
      <c r="S61" s="34">
        <f t="shared" si="7"/>
        <v>-7.0630752547978233</v>
      </c>
      <c r="T61" s="34">
        <f t="shared" si="7"/>
        <v>-6.7898355718033674</v>
      </c>
      <c r="U61" s="34">
        <f t="shared" si="7"/>
        <v>-6.5161626327983395</v>
      </c>
      <c r="V61" s="34">
        <f t="shared" si="7"/>
        <v>-6.2424035162796372</v>
      </c>
      <c r="W61" s="34">
        <f t="shared" si="7"/>
        <v>-5.9689755980527588</v>
      </c>
      <c r="X61" s="34">
        <f t="shared" si="7"/>
        <v>-5.6966610475880781</v>
      </c>
      <c r="Y61" s="34">
        <f t="shared" si="7"/>
        <v>-5.4256504360276256</v>
      </c>
      <c r="Z61" s="34">
        <f t="shared" si="7"/>
        <v>-5.1563827624161869</v>
      </c>
      <c r="AA61" s="34">
        <f t="shared" si="7"/>
        <v>-4.8888655014022104</v>
      </c>
      <c r="AB61" s="34">
        <f t="shared" si="7"/>
        <v>-4.6230986529856963</v>
      </c>
      <c r="AC61" s="34">
        <f t="shared" si="7"/>
        <v>-4.3590822171666446</v>
      </c>
      <c r="AD61" s="34">
        <f t="shared" si="7"/>
        <v>-4.0968161939450543</v>
      </c>
      <c r="AE61" s="34">
        <f t="shared" si="7"/>
        <v>-3.8363005833209267</v>
      </c>
      <c r="AF61" s="34">
        <f t="shared" si="7"/>
        <v>-3.5775353852942615</v>
      </c>
      <c r="AG61" s="34">
        <f t="shared" si="7"/>
        <v>-3.3205205998650582</v>
      </c>
      <c r="AH61" s="34">
        <f t="shared" si="7"/>
        <v>-3.0652562270333172</v>
      </c>
      <c r="AI61" s="34">
        <f t="shared" si="7"/>
        <v>-2.8117422667990386</v>
      </c>
      <c r="AJ61" s="34">
        <f t="shared" si="7"/>
        <v>-2.5599787191622223</v>
      </c>
      <c r="AK61" s="34">
        <f t="shared" si="7"/>
        <v>-2.308215171525406</v>
      </c>
      <c r="AL61" s="34">
        <f t="shared" si="7"/>
        <v>-2.0564516238885897</v>
      </c>
      <c r="AM61" s="34">
        <f t="shared" si="7"/>
        <v>-1.8046880762517734</v>
      </c>
      <c r="AN61" s="34">
        <f t="shared" si="7"/>
        <v>-1.5529245286149571</v>
      </c>
      <c r="AO61" s="34">
        <f t="shared" si="7"/>
        <v>-1.3011609809781408</v>
      </c>
      <c r="AP61" s="34">
        <f t="shared" si="7"/>
        <v>-1.0493974333413245</v>
      </c>
      <c r="AQ61" s="34">
        <f t="shared" si="7"/>
        <v>-0.79763388570450811</v>
      </c>
      <c r="AR61" s="34">
        <f t="shared" si="7"/>
        <v>-0.5458703380676917</v>
      </c>
      <c r="AS61" s="34">
        <f t="shared" si="7"/>
        <v>-0.29410679043087529</v>
      </c>
      <c r="AT61" s="34">
        <f t="shared" si="7"/>
        <v>-4.2343242794058877E-2</v>
      </c>
      <c r="AU61" s="34">
        <f t="shared" si="7"/>
        <v>0.20942030484275753</v>
      </c>
      <c r="AV61" s="34">
        <f t="shared" si="7"/>
        <v>0.46118385247957394</v>
      </c>
      <c r="AW61" s="34">
        <f t="shared" si="7"/>
        <v>0.71294740011639035</v>
      </c>
      <c r="AX61" s="34">
        <f t="shared" si="7"/>
        <v>0.96471094775320676</v>
      </c>
      <c r="AY61" s="34">
        <f t="shared" si="7"/>
        <v>1.1377059285042217</v>
      </c>
      <c r="AZ61" s="34">
        <f t="shared" si="7"/>
        <v>1.2846475759219032</v>
      </c>
      <c r="BA61" s="34">
        <f t="shared" si="7"/>
        <v>1.4053226286037794</v>
      </c>
      <c r="BB61" s="34">
        <f t="shared" si="7"/>
        <v>1.4995392910458916</v>
      </c>
      <c r="BC61" s="34">
        <f t="shared" si="7"/>
        <v>1.5676971242743045</v>
      </c>
      <c r="BD61" s="34">
        <f t="shared" si="7"/>
        <v>1.6096853385593</v>
      </c>
    </row>
    <row r="62" spans="1:56" ht="16.5" hidden="1" customHeight="1" outlineLevel="1" x14ac:dyDescent="0.3">
      <c r="A62" s="115"/>
      <c r="B62" s="9" t="s">
        <v>34</v>
      </c>
      <c r="C62" s="9" t="s">
        <v>68</v>
      </c>
      <c r="D62" s="9" t="s">
        <v>40</v>
      </c>
      <c r="E62" s="34">
        <f t="shared" ref="E62:BD62" si="8">E28-E60+E61</f>
        <v>-1.1724000000000001</v>
      </c>
      <c r="F62" s="34">
        <f t="shared" si="8"/>
        <v>-2.3283434297779007</v>
      </c>
      <c r="G62" s="34">
        <f t="shared" si="8"/>
        <v>-3.4666510624981539</v>
      </c>
      <c r="H62" s="34">
        <f t="shared" si="8"/>
        <v>-4.5605200588057073</v>
      </c>
      <c r="I62" s="34">
        <f t="shared" si="8"/>
        <v>-5.6333157637368938</v>
      </c>
      <c r="J62" s="34">
        <f t="shared" si="8"/>
        <v>-6.6829159678129324</v>
      </c>
      <c r="K62" s="34">
        <f t="shared" si="8"/>
        <v>-7.685663167417105</v>
      </c>
      <c r="L62" s="34">
        <f t="shared" si="8"/>
        <v>-8.6647371300014058</v>
      </c>
      <c r="M62" s="34">
        <f t="shared" si="8"/>
        <v>-8.4082761768418042</v>
      </c>
      <c r="N62" s="34">
        <f t="shared" si="8"/>
        <v>-8.1460319232992902</v>
      </c>
      <c r="O62" s="34">
        <f t="shared" si="8"/>
        <v>-7.8779596638051217</v>
      </c>
      <c r="P62" s="34">
        <f t="shared" si="8"/>
        <v>-7.6076391477100884</v>
      </c>
      <c r="Q62" s="34">
        <f t="shared" si="8"/>
        <v>-7.3357530902388595</v>
      </c>
      <c r="R62" s="34">
        <f t="shared" si="8"/>
        <v>-7.0630752547978233</v>
      </c>
      <c r="S62" s="34">
        <f t="shared" si="8"/>
        <v>-6.7898355718033674</v>
      </c>
      <c r="T62" s="34">
        <f t="shared" si="8"/>
        <v>-6.5161626327983395</v>
      </c>
      <c r="U62" s="34">
        <f t="shared" si="8"/>
        <v>-6.2424035162796372</v>
      </c>
      <c r="V62" s="34">
        <f t="shared" si="8"/>
        <v>-5.9689755980527588</v>
      </c>
      <c r="W62" s="34">
        <f t="shared" si="8"/>
        <v>-5.6966610475880781</v>
      </c>
      <c r="X62" s="34">
        <f t="shared" si="8"/>
        <v>-5.4256504360276256</v>
      </c>
      <c r="Y62" s="34">
        <f t="shared" si="8"/>
        <v>-5.1563827624161869</v>
      </c>
      <c r="Z62" s="34">
        <f t="shared" si="8"/>
        <v>-4.8888655014022104</v>
      </c>
      <c r="AA62" s="34">
        <f t="shared" si="8"/>
        <v>-4.6230986529856963</v>
      </c>
      <c r="AB62" s="34">
        <f t="shared" si="8"/>
        <v>-4.3590822171666446</v>
      </c>
      <c r="AC62" s="34">
        <f t="shared" si="8"/>
        <v>-4.0968161939450543</v>
      </c>
      <c r="AD62" s="34">
        <f t="shared" si="8"/>
        <v>-3.8363005833209267</v>
      </c>
      <c r="AE62" s="34">
        <f t="shared" si="8"/>
        <v>-3.5775353852942615</v>
      </c>
      <c r="AF62" s="34">
        <f t="shared" si="8"/>
        <v>-3.3205205998650582</v>
      </c>
      <c r="AG62" s="34">
        <f t="shared" si="8"/>
        <v>-3.0652562270333172</v>
      </c>
      <c r="AH62" s="34">
        <f t="shared" si="8"/>
        <v>-2.8117422667990386</v>
      </c>
      <c r="AI62" s="34">
        <f t="shared" si="8"/>
        <v>-2.5599787191622223</v>
      </c>
      <c r="AJ62" s="34">
        <f t="shared" si="8"/>
        <v>-2.308215171525406</v>
      </c>
      <c r="AK62" s="34">
        <f t="shared" si="8"/>
        <v>-2.0564516238885897</v>
      </c>
      <c r="AL62" s="34">
        <f t="shared" si="8"/>
        <v>-1.8046880762517734</v>
      </c>
      <c r="AM62" s="34">
        <f t="shared" si="8"/>
        <v>-1.5529245286149571</v>
      </c>
      <c r="AN62" s="34">
        <f t="shared" si="8"/>
        <v>-1.3011609809781408</v>
      </c>
      <c r="AO62" s="34">
        <f t="shared" si="8"/>
        <v>-1.0493974333413245</v>
      </c>
      <c r="AP62" s="34">
        <f t="shared" si="8"/>
        <v>-0.79763388570450811</v>
      </c>
      <c r="AQ62" s="34">
        <f t="shared" si="8"/>
        <v>-0.5458703380676917</v>
      </c>
      <c r="AR62" s="34">
        <f t="shared" si="8"/>
        <v>-0.29410679043087529</v>
      </c>
      <c r="AS62" s="34">
        <f t="shared" si="8"/>
        <v>-4.2343242794058877E-2</v>
      </c>
      <c r="AT62" s="34">
        <f t="shared" si="8"/>
        <v>0.20942030484275753</v>
      </c>
      <c r="AU62" s="34">
        <f t="shared" si="8"/>
        <v>0.46118385247957394</v>
      </c>
      <c r="AV62" s="34">
        <f t="shared" si="8"/>
        <v>0.71294740011639035</v>
      </c>
      <c r="AW62" s="34">
        <f t="shared" si="8"/>
        <v>0.96471094775320676</v>
      </c>
      <c r="AX62" s="34">
        <f t="shared" si="8"/>
        <v>1.1377059285042217</v>
      </c>
      <c r="AY62" s="34">
        <f t="shared" si="8"/>
        <v>1.2846475759219032</v>
      </c>
      <c r="AZ62" s="34">
        <f t="shared" si="8"/>
        <v>1.4053226286037794</v>
      </c>
      <c r="BA62" s="34">
        <f t="shared" si="8"/>
        <v>1.4995392910458916</v>
      </c>
      <c r="BB62" s="34">
        <f t="shared" si="8"/>
        <v>1.5676971242743045</v>
      </c>
      <c r="BC62" s="34">
        <f t="shared" si="8"/>
        <v>1.6096853385593</v>
      </c>
      <c r="BD62" s="34">
        <f t="shared" si="8"/>
        <v>1.6254378423878053</v>
      </c>
    </row>
    <row r="63" spans="1:56" ht="16.5" collapsed="1" x14ac:dyDescent="0.3">
      <c r="A63" s="115"/>
      <c r="B63" s="9" t="s">
        <v>8</v>
      </c>
      <c r="C63" s="11" t="s">
        <v>67</v>
      </c>
      <c r="D63" s="9" t="s">
        <v>40</v>
      </c>
      <c r="E63" s="34">
        <f>AVERAGE(E61:E62)*'Fixed data'!$C$3</f>
        <v>-2.8313460000000006E-2</v>
      </c>
      <c r="F63" s="34">
        <f>AVERAGE(F61:F62)*'Fixed data'!$C$3</f>
        <v>-8.4542953829136305E-2</v>
      </c>
      <c r="G63" s="34">
        <f>AVERAGE(G61:G62)*'Fixed data'!$C$3</f>
        <v>-0.13994911698846674</v>
      </c>
      <c r="H63" s="34">
        <f>AVERAGE(H61:H62)*'Fixed data'!$C$3</f>
        <v>-0.19385618257948828</v>
      </c>
      <c r="I63" s="34">
        <f>AVERAGE(I61:I62)*'Fixed data'!$C$3</f>
        <v>-0.24618113511440384</v>
      </c>
      <c r="J63" s="34">
        <f>AVERAGE(J61:J62)*'Fixed data'!$C$3</f>
        <v>-0.29743699631692833</v>
      </c>
      <c r="K63" s="34">
        <f>AVERAGE(K61:K62)*'Fixed data'!$C$3</f>
        <v>-0.34700118611580544</v>
      </c>
      <c r="L63" s="34">
        <f>AVERAGE(L61:L62)*'Fixed data'!$C$3</f>
        <v>-0.39486216718265704</v>
      </c>
      <c r="M63" s="34">
        <f>AVERAGE(M61:M62)*'Fixed data'!$C$3</f>
        <v>-0.41231327136026352</v>
      </c>
      <c r="N63" s="34">
        <f>AVERAGE(N61:N62)*'Fixed data'!$C$3</f>
        <v>-0.3997865406184074</v>
      </c>
      <c r="O63" s="34">
        <f>AVERAGE(O61:O62)*'Fixed data'!$C$3</f>
        <v>-0.38697939682857158</v>
      </c>
      <c r="P63" s="34">
        <f>AVERAGE(P61:P62)*'Fixed data'!$C$3</f>
        <v>-0.37397721129809236</v>
      </c>
      <c r="Q63" s="34">
        <f>AVERAGE(Q61:Q62)*'Fixed data'!$C$3</f>
        <v>-0.36088292254646714</v>
      </c>
      <c r="R63" s="34">
        <f>AVERAGE(R61:R62)*'Fixed data'!$C$3</f>
        <v>-0.34773170453263591</v>
      </c>
      <c r="S63" s="34">
        <f>AVERAGE(S61:S62)*'Fixed data'!$C$3</f>
        <v>-0.33454779646241878</v>
      </c>
      <c r="T63" s="34">
        <f>AVERAGE(T61:T62)*'Fixed data'!$C$3</f>
        <v>-0.32133985664113124</v>
      </c>
      <c r="U63" s="34">
        <f>AVERAGE(U61:U62)*'Fixed data'!$C$3</f>
        <v>-0.30811937250023314</v>
      </c>
      <c r="V63" s="34">
        <f>AVERAGE(V61:V62)*'Fixed data'!$C$3</f>
        <v>-0.29490480561112736</v>
      </c>
      <c r="W63" s="34">
        <f>AVERAGE(W61:W62)*'Fixed data'!$C$3</f>
        <v>-0.28172512499222624</v>
      </c>
      <c r="X63" s="34">
        <f>AVERAGE(X61:X62)*'Fixed data'!$C$3</f>
        <v>-0.26860382232931929</v>
      </c>
      <c r="Y63" s="34">
        <f>AVERAGE(Y61:Y62)*'Fixed data'!$C$3</f>
        <v>-0.25555610174241811</v>
      </c>
      <c r="Z63" s="34">
        <f>AVERAGE(Z61:Z62)*'Fixed data'!$C$3</f>
        <v>-0.2425927455712143</v>
      </c>
      <c r="AA63" s="34">
        <f>AVERAGE(AA61:AA62)*'Fixed data'!$C$3</f>
        <v>-0.22971393432846798</v>
      </c>
      <c r="AB63" s="34">
        <f>AVERAGE(AB61:AB62)*'Fixed data'!$C$3</f>
        <v>-0.21691966801417906</v>
      </c>
      <c r="AC63" s="34">
        <f>AVERAGE(AC61:AC62)*'Fixed data'!$C$3</f>
        <v>-0.20420994662834754</v>
      </c>
      <c r="AD63" s="34">
        <f>AVERAGE(AD61:AD62)*'Fixed data'!$C$3</f>
        <v>-0.19158477017097347</v>
      </c>
      <c r="AE63" s="34">
        <f>AVERAGE(AE61:AE62)*'Fixed data'!$C$3</f>
        <v>-0.17904413864205682</v>
      </c>
      <c r="AF63" s="34">
        <f>AVERAGE(AF61:AF62)*'Fixed data'!$C$3</f>
        <v>-0.16658805204159757</v>
      </c>
      <c r="AG63" s="34">
        <f>AVERAGE(AG61:AG62)*'Fixed data'!$C$3</f>
        <v>-0.15421651036959577</v>
      </c>
      <c r="AH63" s="34">
        <f>AVERAGE(AH61:AH62)*'Fixed data'!$C$3</f>
        <v>-0.14192951362605141</v>
      </c>
      <c r="AI63" s="34">
        <f>AVERAGE(AI61:AI62)*'Fixed data'!$C$3</f>
        <v>-0.12972706181096447</v>
      </c>
      <c r="AJ63" s="34">
        <f>AVERAGE(AJ61:AJ62)*'Fixed data'!$C$3</f>
        <v>-0.11756688246010623</v>
      </c>
      <c r="AK63" s="34">
        <f>AVERAGE(AK61:AK62)*'Fixed data'!$C$3</f>
        <v>-0.105406703109248</v>
      </c>
      <c r="AL63" s="34">
        <f>AVERAGE(AL61:AL62)*'Fixed data'!$C$3</f>
        <v>-9.3246523758389779E-2</v>
      </c>
      <c r="AM63" s="34">
        <f>AVERAGE(AM61:AM62)*'Fixed data'!$C$3</f>
        <v>-8.1086344407531541E-2</v>
      </c>
      <c r="AN63" s="34">
        <f>AVERAGE(AN61:AN62)*'Fixed data'!$C$3</f>
        <v>-6.8926165056673316E-2</v>
      </c>
      <c r="AO63" s="34">
        <f>AVERAGE(AO61:AO62)*'Fixed data'!$C$3</f>
        <v>-5.6765985705815092E-2</v>
      </c>
      <c r="AP63" s="34">
        <f>AVERAGE(AP61:AP62)*'Fixed data'!$C$3</f>
        <v>-4.460580635495686E-2</v>
      </c>
      <c r="AQ63" s="34">
        <f>AVERAGE(AQ61:AQ62)*'Fixed data'!$C$3</f>
        <v>-3.2445627004098622E-2</v>
      </c>
      <c r="AR63" s="34">
        <f>AVERAGE(AR61:AR62)*'Fixed data'!$C$3</f>
        <v>-2.0285447653240394E-2</v>
      </c>
      <c r="AS63" s="34">
        <f>AVERAGE(AS61:AS62)*'Fixed data'!$C$3</f>
        <v>-8.1252683023821607E-3</v>
      </c>
      <c r="AT63" s="34">
        <f>AVERAGE(AT61:AT62)*'Fixed data'!$C$3</f>
        <v>4.0349110484760725E-3</v>
      </c>
      <c r="AU63" s="34">
        <f>AVERAGE(AU61:AU62)*'Fixed data'!$C$3</f>
        <v>1.6195090399334307E-2</v>
      </c>
      <c r="AV63" s="34">
        <f>AVERAGE(AV61:AV62)*'Fixed data'!$C$3</f>
        <v>2.8355269750192535E-2</v>
      </c>
      <c r="AW63" s="34">
        <f>AVERAGE(AW61:AW62)*'Fixed data'!$C$3</f>
        <v>4.0515449101050774E-2</v>
      </c>
      <c r="AX63" s="34">
        <f>AVERAGE(AX61:AX62)*'Fixed data'!$C$3</f>
        <v>5.0773367561616892E-2</v>
      </c>
      <c r="AY63" s="34">
        <f>AVERAGE(AY61:AY62)*'Fixed data'!$C$3</f>
        <v>5.8499837131890921E-2</v>
      </c>
      <c r="AZ63" s="34">
        <f>AVERAGE(AZ61:AZ62)*'Fixed data'!$C$3</f>
        <v>6.4962780439295237E-2</v>
      </c>
      <c r="BA63" s="34">
        <f>AVERAGE(BA61:BA62)*'Fixed data'!$C$3</f>
        <v>7.0152415359539561E-2</v>
      </c>
      <c r="BB63" s="34">
        <f>AVERAGE(BB61:BB62)*'Fixed data'!$C$3</f>
        <v>7.4073759429982747E-2</v>
      </c>
      <c r="BC63" s="34">
        <f>AVERAGE(BC61:BC62)*'Fixed data'!$C$3</f>
        <v>7.6733786477431551E-2</v>
      </c>
      <c r="BD63" s="34">
        <f>AVERAGE(BD61:BD62)*'Fixed data'!$C$3</f>
        <v>7.8128224819872596E-2</v>
      </c>
    </row>
    <row r="64" spans="1:56" ht="15.75" thickBot="1" x14ac:dyDescent="0.35">
      <c r="A64" s="114"/>
      <c r="B64" s="12" t="s">
        <v>94</v>
      </c>
      <c r="C64" s="12" t="s">
        <v>45</v>
      </c>
      <c r="D64" s="12" t="s">
        <v>40</v>
      </c>
      <c r="E64" s="53">
        <f t="shared" ref="E64:BD64" si="9">E29+E60+E63</f>
        <v>-0.32141345999999993</v>
      </c>
      <c r="F64" s="53">
        <f t="shared" si="9"/>
        <v>-0.406095477940278</v>
      </c>
      <c r="G64" s="53">
        <f t="shared" si="9"/>
        <v>-0.48992593525495304</v>
      </c>
      <c r="H64" s="53">
        <f t="shared" si="9"/>
        <v>-0.56579632954250481</v>
      </c>
      <c r="I64" s="53">
        <f t="shared" si="9"/>
        <v>-0.64542649575045274</v>
      </c>
      <c r="J64" s="53">
        <f t="shared" si="9"/>
        <v>-0.72359550541846196</v>
      </c>
      <c r="K64" s="53">
        <f t="shared" si="9"/>
        <v>-0.79424108216998546</v>
      </c>
      <c r="L64" s="53">
        <f t="shared" si="9"/>
        <v>-0.86840568944094376</v>
      </c>
      <c r="M64" s="53">
        <f t="shared" si="9"/>
        <v>-0.60925345323463187</v>
      </c>
      <c r="N64" s="53">
        <f t="shared" si="9"/>
        <v>-0.59395821359070911</v>
      </c>
      <c r="O64" s="53">
        <f t="shared" si="9"/>
        <v>-0.57818134430028845</v>
      </c>
      <c r="P64" s="53">
        <f t="shared" si="9"/>
        <v>-0.56290886546353858</v>
      </c>
      <c r="Q64" s="53">
        <f t="shared" si="9"/>
        <v>-0.54761454999165138</v>
      </c>
      <c r="R64" s="53">
        <f t="shared" si="9"/>
        <v>-0.5323730668181228</v>
      </c>
      <c r="S64" s="53">
        <f t="shared" si="9"/>
        <v>-0.51709233078942751</v>
      </c>
      <c r="T64" s="53">
        <f t="shared" si="9"/>
        <v>-0.50176062921733144</v>
      </c>
      <c r="U64" s="53">
        <f t="shared" si="9"/>
        <v>-0.48644633033292972</v>
      </c>
      <c r="V64" s="53">
        <f t="shared" si="9"/>
        <v>-0.47119384837931316</v>
      </c>
      <c r="W64" s="53">
        <f t="shared" si="9"/>
        <v>-0.45613386802410161</v>
      </c>
      <c r="X64" s="53">
        <f t="shared" si="9"/>
        <v>-0.44116286547763373</v>
      </c>
      <c r="Y64" s="53">
        <f t="shared" si="9"/>
        <v>-0.42636306674660518</v>
      </c>
      <c r="Z64" s="53">
        <f t="shared" si="9"/>
        <v>-0.41164929797793909</v>
      </c>
      <c r="AA64" s="53">
        <f t="shared" si="9"/>
        <v>-0.39702007413773055</v>
      </c>
      <c r="AB64" s="53">
        <f t="shared" si="9"/>
        <v>-0.38247539522597934</v>
      </c>
      <c r="AC64" s="53">
        <f t="shared" si="9"/>
        <v>-0.36801526124268558</v>
      </c>
      <c r="AD64" s="53">
        <f t="shared" si="9"/>
        <v>-0.35363967218784925</v>
      </c>
      <c r="AE64" s="53">
        <f t="shared" si="9"/>
        <v>-0.33934862806147037</v>
      </c>
      <c r="AF64" s="53">
        <f t="shared" si="9"/>
        <v>-0.32514212886354887</v>
      </c>
      <c r="AG64" s="53">
        <f t="shared" si="9"/>
        <v>-0.31102017459408482</v>
      </c>
      <c r="AH64" s="53">
        <f t="shared" si="9"/>
        <v>-0.29698276525307821</v>
      </c>
      <c r="AI64" s="53">
        <f t="shared" si="9"/>
        <v>-0.28302990084052898</v>
      </c>
      <c r="AJ64" s="53">
        <f t="shared" si="9"/>
        <v>-0.27086972148967076</v>
      </c>
      <c r="AK64" s="53">
        <f t="shared" si="9"/>
        <v>-0.25870954213881253</v>
      </c>
      <c r="AL64" s="53">
        <f t="shared" si="9"/>
        <v>-0.24654936278795431</v>
      </c>
      <c r="AM64" s="53">
        <f t="shared" si="9"/>
        <v>-0.23438918343709605</v>
      </c>
      <c r="AN64" s="53">
        <f t="shared" si="9"/>
        <v>-0.22222900408623783</v>
      </c>
      <c r="AO64" s="53">
        <f t="shared" si="9"/>
        <v>-0.21006882473537961</v>
      </c>
      <c r="AP64" s="53">
        <f t="shared" si="9"/>
        <v>-0.19790864538452138</v>
      </c>
      <c r="AQ64" s="53">
        <f t="shared" si="9"/>
        <v>-0.18574846603366313</v>
      </c>
      <c r="AR64" s="53">
        <f t="shared" si="9"/>
        <v>-0.1735882866828049</v>
      </c>
      <c r="AS64" s="53">
        <f t="shared" si="9"/>
        <v>-0.16142810733194668</v>
      </c>
      <c r="AT64" s="53">
        <f t="shared" si="9"/>
        <v>-0.14926792798108846</v>
      </c>
      <c r="AU64" s="53">
        <f t="shared" si="9"/>
        <v>-0.1371077486302302</v>
      </c>
      <c r="AV64" s="53">
        <f t="shared" si="9"/>
        <v>-0.12494756927937198</v>
      </c>
      <c r="AW64" s="53">
        <f t="shared" si="9"/>
        <v>-0.11278738992851374</v>
      </c>
      <c r="AX64" s="53">
        <f t="shared" si="9"/>
        <v>-0.12222161318939799</v>
      </c>
      <c r="AY64" s="53">
        <f t="shared" si="9"/>
        <v>-8.8441810285790623E-2</v>
      </c>
      <c r="AZ64" s="53">
        <f t="shared" si="9"/>
        <v>-5.5712272242581101E-2</v>
      </c>
      <c r="BA64" s="53">
        <f t="shared" si="9"/>
        <v>-2.4064247082572557E-2</v>
      </c>
      <c r="BB64" s="53">
        <f t="shared" si="9"/>
        <v>5.9159262015696934E-3</v>
      </c>
      <c r="BC64" s="53">
        <f t="shared" si="9"/>
        <v>3.4745572192436014E-2</v>
      </c>
      <c r="BD64" s="53">
        <f t="shared" si="9"/>
        <v>6.2375720991367276E-2</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3.4912406465821624E-2</v>
      </c>
      <c r="G67" s="81">
        <f>'Fixed data'!$G$7*G$88/1000000</f>
        <v>7.4047787295835402E-2</v>
      </c>
      <c r="H67" s="81">
        <f>'Fixed data'!$G$7*H$88/1000000</f>
        <v>0.1188644774344163</v>
      </c>
      <c r="I67" s="81">
        <f>'Fixed data'!$G$7*I$88/1000000</f>
        <v>0.15605737816017781</v>
      </c>
      <c r="J67" s="81">
        <f>'Fixed data'!$G$7*J$88/1000000</f>
        <v>0.23129010423142721</v>
      </c>
      <c r="K67" s="81">
        <f>'Fixed data'!$G$7*K$88/1000000</f>
        <v>0.29194528069192927</v>
      </c>
      <c r="L67" s="81">
        <f>'Fixed data'!$G$7*L$88/1000000</f>
        <v>0.37764190749149029</v>
      </c>
      <c r="M67" s="81">
        <f>'Fixed data'!$G$7*M$88/1000000</f>
        <v>0.47151897720635805</v>
      </c>
      <c r="N67" s="81">
        <f>'Fixed data'!$G$7*N$88/1000000</f>
        <v>0.53694163018997143</v>
      </c>
      <c r="O67" s="81">
        <f>'Fixed data'!$G$7*O$88/1000000</f>
        <v>0.60262526705767661</v>
      </c>
      <c r="P67" s="81">
        <f>'Fixed data'!$G$7*P$88/1000000</f>
        <v>0.63972531057935456</v>
      </c>
      <c r="Q67" s="81">
        <f>'Fixed data'!$G$7*Q$88/1000000</f>
        <v>0.66834041486397278</v>
      </c>
      <c r="R67" s="81">
        <f>'Fixed data'!$G$7*R$88/1000000</f>
        <v>0.6921636345328197</v>
      </c>
      <c r="S67" s="81">
        <f>'Fixed data'!$G$7*S$88/1000000</f>
        <v>0.71603891550194187</v>
      </c>
      <c r="T67" s="81">
        <f>'Fixed data'!$G$7*T$88/1000000</f>
        <v>0.73946620089234605</v>
      </c>
      <c r="U67" s="81">
        <f>'Fixed data'!$G$7*U$88/1000000</f>
        <v>0.75892350677786014</v>
      </c>
      <c r="V67" s="81">
        <f>'Fixed data'!$G$7*V$88/1000000</f>
        <v>0.77189657173398196</v>
      </c>
      <c r="W67" s="81">
        <f>'Fixed data'!$G$7*W$88/1000000</f>
        <v>0.78112228697736275</v>
      </c>
      <c r="X67" s="81">
        <f>'Fixed data'!$G$7*X$88/1000000</f>
        <v>0.78892673421212656</v>
      </c>
      <c r="Y67" s="81">
        <f>'Fixed data'!$G$7*Y$88/1000000</f>
        <v>0.78905744009470624</v>
      </c>
      <c r="Z67" s="81">
        <f>'Fixed data'!$G$7*Z$88/1000000</f>
        <v>0.78905744009470624</v>
      </c>
      <c r="AA67" s="81">
        <f>'Fixed data'!$G$7*AA$88/1000000</f>
        <v>0.78905744009470624</v>
      </c>
      <c r="AB67" s="81">
        <f>'Fixed data'!$G$7*AB$88/1000000</f>
        <v>0.78905744009470624</v>
      </c>
      <c r="AC67" s="81">
        <f>'Fixed data'!$G$7*AC$88/1000000</f>
        <v>0.78905744009470624</v>
      </c>
      <c r="AD67" s="81">
        <f>'Fixed data'!$G$7*AD$88/1000000</f>
        <v>0.78905744009470624</v>
      </c>
      <c r="AE67" s="81">
        <f>'Fixed data'!$G$7*AE$88/1000000</f>
        <v>0.78905744009470624</v>
      </c>
      <c r="AF67" s="81">
        <f>'Fixed data'!$G$7*AF$88/1000000</f>
        <v>0.78905744009470624</v>
      </c>
      <c r="AG67" s="81">
        <f>'Fixed data'!$G$7*AG$88/1000000</f>
        <v>0.78905744009470624</v>
      </c>
      <c r="AH67" s="81">
        <f>'Fixed data'!$G$7*AH$88/1000000</f>
        <v>0.78905744009470624</v>
      </c>
      <c r="AI67" s="81">
        <f>'Fixed data'!$G$7*AI$88/1000000</f>
        <v>0.78905744009470624</v>
      </c>
      <c r="AJ67" s="81">
        <f>'Fixed data'!$G$7*AJ$88/1000000</f>
        <v>0.78905744009470624</v>
      </c>
      <c r="AK67" s="81">
        <f>'Fixed data'!$G$7*AK$88/1000000</f>
        <v>0.78905744009470624</v>
      </c>
      <c r="AL67" s="81">
        <f>'Fixed data'!$G$7*AL$88/1000000</f>
        <v>0.78905744009470624</v>
      </c>
      <c r="AM67" s="81">
        <f>'Fixed data'!$G$7*AM$88/1000000</f>
        <v>0.78905744009470624</v>
      </c>
      <c r="AN67" s="81">
        <f>'Fixed data'!$G$7*AN$88/1000000</f>
        <v>0.78905744009470624</v>
      </c>
      <c r="AO67" s="81">
        <f>'Fixed data'!$G$7*AO$88/1000000</f>
        <v>0.78905744009470624</v>
      </c>
      <c r="AP67" s="81">
        <f>'Fixed data'!$G$7*AP$88/1000000</f>
        <v>0.78905744009470624</v>
      </c>
      <c r="AQ67" s="81">
        <f>'Fixed data'!$G$7*AQ$88/1000000</f>
        <v>0.78905744009470624</v>
      </c>
      <c r="AR67" s="81">
        <f>'Fixed data'!$G$7*AR$88/1000000</f>
        <v>0.78905744009470624</v>
      </c>
      <c r="AS67" s="81">
        <f>'Fixed data'!$G$7*AS$88/1000000</f>
        <v>0.78905744009470624</v>
      </c>
      <c r="AT67" s="81">
        <f>'Fixed data'!$G$7*AT$88/1000000</f>
        <v>0.78905744009470624</v>
      </c>
      <c r="AU67" s="81">
        <f>'Fixed data'!$G$7*AU$88/1000000</f>
        <v>0.78905744009470624</v>
      </c>
      <c r="AV67" s="81">
        <f>'Fixed data'!$G$7*AV$88/1000000</f>
        <v>0.78905744009470624</v>
      </c>
      <c r="AW67" s="81">
        <f>'Fixed data'!$G$7*AW$88/1000000</f>
        <v>0.78905744009470624</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0.1023309662308063</v>
      </c>
      <c r="G68" s="81">
        <f>'Fixed data'!$G$8*G89/1000000</f>
        <v>0.21703979726102163</v>
      </c>
      <c r="H68" s="81">
        <f>'Fixed data'!$G$8*H89/1000000</f>
        <v>0.34840098571525724</v>
      </c>
      <c r="I68" s="81">
        <f>'Fixed data'!$G$8*I89/1000000</f>
        <v>0.45741625717527096</v>
      </c>
      <c r="J68" s="81">
        <f>'Fixed data'!$G$8*J89/1000000</f>
        <v>0.67792920172366788</v>
      </c>
      <c r="K68" s="81">
        <f>'Fixed data'!$G$8*K89/1000000</f>
        <v>0.8557142197853651</v>
      </c>
      <c r="L68" s="81">
        <f>'Fixed data'!$G$8*L89/1000000</f>
        <v>1.1068976674719424</v>
      </c>
      <c r="M68" s="81">
        <f>'Fixed data'!$G$8*M89/1000000</f>
        <v>1.382058626664022</v>
      </c>
      <c r="N68" s="81">
        <f>'Fixed data'!$G$8*N89/1000000</f>
        <v>1.5738174875076751</v>
      </c>
      <c r="O68" s="81">
        <f>'Fixed data'!$G$8*O89/1000000</f>
        <v>1.7663413123206566</v>
      </c>
      <c r="P68" s="81">
        <f>'Fixed data'!$G$8*P89/1000000</f>
        <v>1.8750844121266073</v>
      </c>
      <c r="Q68" s="81">
        <f>'Fixed data'!$G$8*Q89/1000000</f>
        <v>1.9589574981342022</v>
      </c>
      <c r="R68" s="81">
        <f>'Fixed data'!$G$8*R89/1000000</f>
        <v>2.0287851993506396</v>
      </c>
      <c r="S68" s="81">
        <f>'Fixed data'!$G$8*S89/1000000</f>
        <v>2.098765496268701</v>
      </c>
      <c r="T68" s="81">
        <f>'Fixed data'!$G$8*T89/1000000</f>
        <v>2.1674326834622235</v>
      </c>
      <c r="U68" s="81">
        <f>'Fixed data'!$G$8*U89/1000000</f>
        <v>2.2244635533755299</v>
      </c>
      <c r="V68" s="81">
        <f>'Fixed data'!$G$8*V89/1000000</f>
        <v>2.2624886111221176</v>
      </c>
      <c r="W68" s="81">
        <f>'Fixed data'!$G$8*W89/1000000</f>
        <v>2.289529896745027</v>
      </c>
      <c r="X68" s="81">
        <f>'Fixed data'!$G$8*X89/1000000</f>
        <v>2.3124053358017069</v>
      </c>
      <c r="Y68" s="81">
        <f>'Fixed data'!$G$8*Y89/1000000</f>
        <v>2.3127884448626461</v>
      </c>
      <c r="Z68" s="81">
        <f>'Fixed data'!$G$8*Z89/1000000</f>
        <v>2.3127884448626461</v>
      </c>
      <c r="AA68" s="81">
        <f>'Fixed data'!$G$8*AA89/1000000</f>
        <v>2.3127884448626461</v>
      </c>
      <c r="AB68" s="81">
        <f>'Fixed data'!$G$8*AB89/1000000</f>
        <v>2.3127884448626461</v>
      </c>
      <c r="AC68" s="81">
        <f>'Fixed data'!$G$8*AC89/1000000</f>
        <v>2.3127884448626461</v>
      </c>
      <c r="AD68" s="81">
        <f>'Fixed data'!$G$8*AD89/1000000</f>
        <v>2.3127884448626461</v>
      </c>
      <c r="AE68" s="81">
        <f>'Fixed data'!$G$8*AE89/1000000</f>
        <v>2.3127884448626461</v>
      </c>
      <c r="AF68" s="81">
        <f>'Fixed data'!$G$8*AF89/1000000</f>
        <v>2.3127884448626461</v>
      </c>
      <c r="AG68" s="81">
        <f>'Fixed data'!$G$8*AG89/1000000</f>
        <v>2.3127884448626461</v>
      </c>
      <c r="AH68" s="81">
        <f>'Fixed data'!$G$8*AH89/1000000</f>
        <v>2.3127884448626461</v>
      </c>
      <c r="AI68" s="81">
        <f>'Fixed data'!$G$8*AI89/1000000</f>
        <v>2.3127884448626461</v>
      </c>
      <c r="AJ68" s="81">
        <f>'Fixed data'!$G$8*AJ89/1000000</f>
        <v>2.3127884448626461</v>
      </c>
      <c r="AK68" s="81">
        <f>'Fixed data'!$G$8*AK89/1000000</f>
        <v>2.3127884448626461</v>
      </c>
      <c r="AL68" s="81">
        <f>'Fixed data'!$G$8*AL89/1000000</f>
        <v>2.3127884448626461</v>
      </c>
      <c r="AM68" s="81">
        <f>'Fixed data'!$G$8*AM89/1000000</f>
        <v>2.3127884448626461</v>
      </c>
      <c r="AN68" s="81">
        <f>'Fixed data'!$G$8*AN89/1000000</f>
        <v>2.3127884448626461</v>
      </c>
      <c r="AO68" s="81">
        <f>'Fixed data'!$G$8*AO89/1000000</f>
        <v>2.3127884448626461</v>
      </c>
      <c r="AP68" s="81">
        <f>'Fixed data'!$G$8*AP89/1000000</f>
        <v>2.3127884448626461</v>
      </c>
      <c r="AQ68" s="81">
        <f>'Fixed data'!$G$8*AQ89/1000000</f>
        <v>2.3127884448626461</v>
      </c>
      <c r="AR68" s="81">
        <f>'Fixed data'!$G$8*AR89/1000000</f>
        <v>2.3127884448626461</v>
      </c>
      <c r="AS68" s="81">
        <f>'Fixed data'!$G$8*AS89/1000000</f>
        <v>2.3127884448626461</v>
      </c>
      <c r="AT68" s="81">
        <f>'Fixed data'!$G$8*AT89/1000000</f>
        <v>2.3127884448626461</v>
      </c>
      <c r="AU68" s="81">
        <f>'Fixed data'!$G$8*AU89/1000000</f>
        <v>2.3127884448626461</v>
      </c>
      <c r="AV68" s="81">
        <f>'Fixed data'!$G$8*AV89/1000000</f>
        <v>2.3127884448626461</v>
      </c>
      <c r="AW68" s="81">
        <f>'Fixed data'!$G$8*AW89/1000000</f>
        <v>2.3127884448626461</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6.5291724523481665E-4</v>
      </c>
      <c r="G70" s="34">
        <f>G91*'Fixed data'!$G$9</f>
        <v>1.5421586831995272E-3</v>
      </c>
      <c r="H70" s="34">
        <f>H91*'Fixed data'!$G$9</f>
        <v>2.6869699833478389E-3</v>
      </c>
      <c r="I70" s="34">
        <f>I91*'Fixed data'!$G$9</f>
        <v>4.1494491726535914E-3</v>
      </c>
      <c r="J70" s="34">
        <f>J91*'Fixed data'!$G$9</f>
        <v>5.8494720179476248E-3</v>
      </c>
      <c r="K70" s="34">
        <f>K91*'Fixed data'!$G$9</f>
        <v>7.6081555193536618E-3</v>
      </c>
      <c r="L70" s="34">
        <f>L91*'Fixed data'!$G$9</f>
        <v>9.4501754627276807E-3</v>
      </c>
      <c r="M70" s="34">
        <f>M91*'Fixed data'!$G$9</f>
        <v>1.1887791963599856E-2</v>
      </c>
      <c r="N70" s="34">
        <f>N91*'Fixed data'!$G$9</f>
        <v>1.3603856406581098E-2</v>
      </c>
      <c r="O70" s="34">
        <f>O91*'Fixed data'!$G$9</f>
        <v>1.5369592781230257E-2</v>
      </c>
      <c r="P70" s="34">
        <f>P91*'Fixed data'!$G$9</f>
        <v>1.6259455348285309E-2</v>
      </c>
      <c r="Q70" s="34">
        <f>Q91*'Fixed data'!$G$9</f>
        <v>1.7004754622621094E-2</v>
      </c>
      <c r="R70" s="34">
        <f>R91*'Fixed data'!$G$9</f>
        <v>1.7572219578842464E-2</v>
      </c>
      <c r="S70" s="34">
        <f>S91*'Fixed data'!$G$9</f>
        <v>1.8095921258419679E-2</v>
      </c>
      <c r="T70" s="34">
        <f>T91*'Fixed data'!$G$9</f>
        <v>1.8601093434973751E-2</v>
      </c>
      <c r="U70" s="34">
        <f>U91*'Fixed data'!$G$9</f>
        <v>1.9035075426421414E-2</v>
      </c>
      <c r="V70" s="34">
        <f>V91*'Fixed data'!$G$9</f>
        <v>1.9379478635113606E-2</v>
      </c>
      <c r="W70" s="34">
        <f>W91*'Fixed data'!$G$9</f>
        <v>1.9543929221633834E-2</v>
      </c>
      <c r="X70" s="34">
        <f>X91*'Fixed data'!$G$9</f>
        <v>1.9666193800352831E-2</v>
      </c>
      <c r="Y70" s="34">
        <f>Y91*'Fixed data'!$G$9</f>
        <v>1.9668241440523697E-2</v>
      </c>
      <c r="Z70" s="34">
        <f>Z91*'Fixed data'!$G$9</f>
        <v>1.9668241440523697E-2</v>
      </c>
      <c r="AA70" s="34">
        <f>AA91*'Fixed data'!$G$9</f>
        <v>1.9668241440523697E-2</v>
      </c>
      <c r="AB70" s="34">
        <f>AB91*'Fixed data'!$G$9</f>
        <v>1.9668241440523697E-2</v>
      </c>
      <c r="AC70" s="34">
        <f>AC91*'Fixed data'!$G$9</f>
        <v>1.9668241440523697E-2</v>
      </c>
      <c r="AD70" s="34">
        <f>AD91*'Fixed data'!$G$9</f>
        <v>1.9668241440523697E-2</v>
      </c>
      <c r="AE70" s="34">
        <f>AE91*'Fixed data'!$G$9</f>
        <v>1.9668241440523697E-2</v>
      </c>
      <c r="AF70" s="34">
        <f>AF91*'Fixed data'!$G$9</f>
        <v>1.9668241440523697E-2</v>
      </c>
      <c r="AG70" s="34">
        <f>AG91*'Fixed data'!$G$9</f>
        <v>1.9668241440523697E-2</v>
      </c>
      <c r="AH70" s="34">
        <f>AH91*'Fixed data'!$G$9</f>
        <v>1.9668241440523697E-2</v>
      </c>
      <c r="AI70" s="34">
        <f>AI91*'Fixed data'!$G$9</f>
        <v>1.9668241440523697E-2</v>
      </c>
      <c r="AJ70" s="34">
        <f>AJ91*'Fixed data'!$G$9</f>
        <v>1.9668241440523697E-2</v>
      </c>
      <c r="AK70" s="34">
        <f>AK91*'Fixed data'!$G$9</f>
        <v>1.9668241440523697E-2</v>
      </c>
      <c r="AL70" s="34">
        <f>AL91*'Fixed data'!$G$9</f>
        <v>1.9668241440523697E-2</v>
      </c>
      <c r="AM70" s="34">
        <f>AM91*'Fixed data'!$G$9</f>
        <v>1.9668241440523697E-2</v>
      </c>
      <c r="AN70" s="34">
        <f>AN91*'Fixed data'!$G$9</f>
        <v>1.9668241440523697E-2</v>
      </c>
      <c r="AO70" s="34">
        <f>AO91*'Fixed data'!$G$9</f>
        <v>1.9668241440523697E-2</v>
      </c>
      <c r="AP70" s="34">
        <f>AP91*'Fixed data'!$G$9</f>
        <v>1.9668241440523697E-2</v>
      </c>
      <c r="AQ70" s="34">
        <f>AQ91*'Fixed data'!$G$9</f>
        <v>1.9668241440523697E-2</v>
      </c>
      <c r="AR70" s="34">
        <f>AR91*'Fixed data'!$G$9</f>
        <v>1.9668241440523697E-2</v>
      </c>
      <c r="AS70" s="34">
        <f>AS91*'Fixed data'!$G$9</f>
        <v>1.9668241440523697E-2</v>
      </c>
      <c r="AT70" s="34">
        <f>AT91*'Fixed data'!$G$9</f>
        <v>1.9668241440523697E-2</v>
      </c>
      <c r="AU70" s="34">
        <f>AU91*'Fixed data'!$G$9</f>
        <v>1.9668241440523697E-2</v>
      </c>
      <c r="AV70" s="34">
        <f>AV91*'Fixed data'!$G$9</f>
        <v>1.9668241440523697E-2</v>
      </c>
      <c r="AW70" s="34">
        <f>AW91*'Fixed data'!$G$9</f>
        <v>1.9668241440523697E-2</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2.0036985885774402E-5</v>
      </c>
      <c r="G71" s="34">
        <f>G92*'Fixed data'!$G$10</f>
        <v>4.7326383235261085E-5</v>
      </c>
      <c r="H71" s="34">
        <f>H92*'Fixed data'!$G$10</f>
        <v>8.2458810859679601E-5</v>
      </c>
      <c r="I71" s="34">
        <f>I92*'Fixed data'!$G$10</f>
        <v>1.2733995787827236E-4</v>
      </c>
      <c r="J71" s="34">
        <f>J92*'Fixed data'!$G$10</f>
        <v>1.7951093973739036E-4</v>
      </c>
      <c r="K71" s="34">
        <f>K92*'Fixed data'!$G$10</f>
        <v>2.3348212330222918E-4</v>
      </c>
      <c r="L71" s="34">
        <f>L92*'Fixed data'!$G$10</f>
        <v>2.9001076897067934E-4</v>
      </c>
      <c r="M71" s="34">
        <f>M92*'Fixed data'!$G$10</f>
        <v>3.6481732030528601E-4</v>
      </c>
      <c r="N71" s="34">
        <f>N92*'Fixed data'!$G$10</f>
        <v>4.1748059313816594E-4</v>
      </c>
      <c r="O71" s="34">
        <f>O92*'Fixed data'!$G$10</f>
        <v>4.7166821810144544E-4</v>
      </c>
      <c r="P71" s="34">
        <f>P92*'Fixed data'!$G$10</f>
        <v>4.9897667690919204E-4</v>
      </c>
      <c r="Q71" s="34">
        <f>Q92*'Fixed data'!$G$10</f>
        <v>5.2184871949886792E-4</v>
      </c>
      <c r="R71" s="34">
        <f>R92*'Fixed data'!$G$10</f>
        <v>5.3926331131959532E-4</v>
      </c>
      <c r="S71" s="34">
        <f>S92*'Fixed data'!$G$10</f>
        <v>5.5533487818144455E-4</v>
      </c>
      <c r="T71" s="34">
        <f>T92*'Fixed data'!$G$10</f>
        <v>5.7083780423428522E-4</v>
      </c>
      <c r="U71" s="34">
        <f>U92*'Fixed data'!$G$10</f>
        <v>5.8415601737811312E-4</v>
      </c>
      <c r="V71" s="34">
        <f>V92*'Fixed data'!$G$10</f>
        <v>5.9472520096446365E-4</v>
      </c>
      <c r="W71" s="34">
        <f>W92*'Fixed data'!$G$10</f>
        <v>5.9977192641866447E-4</v>
      </c>
      <c r="X71" s="34">
        <f>X92*'Fixed data'!$G$10</f>
        <v>6.0352403077185981E-4</v>
      </c>
      <c r="Y71" s="34">
        <f>Y92*'Fixed data'!$G$10</f>
        <v>6.0358686957341211E-4</v>
      </c>
      <c r="Z71" s="34">
        <f>Z92*'Fixed data'!$G$10</f>
        <v>6.0358686957341211E-4</v>
      </c>
      <c r="AA71" s="34">
        <f>AA92*'Fixed data'!$G$10</f>
        <v>6.0358686957341211E-4</v>
      </c>
      <c r="AB71" s="34">
        <f>AB92*'Fixed data'!$G$10</f>
        <v>6.0358686957341211E-4</v>
      </c>
      <c r="AC71" s="34">
        <f>AC92*'Fixed data'!$G$10</f>
        <v>6.0358686957341211E-4</v>
      </c>
      <c r="AD71" s="34">
        <f>AD92*'Fixed data'!$G$10</f>
        <v>6.0358686957341211E-4</v>
      </c>
      <c r="AE71" s="34">
        <f>AE92*'Fixed data'!$G$10</f>
        <v>6.0358686957341211E-4</v>
      </c>
      <c r="AF71" s="34">
        <f>AF92*'Fixed data'!$G$10</f>
        <v>6.0358686957341211E-4</v>
      </c>
      <c r="AG71" s="34">
        <f>AG92*'Fixed data'!$G$10</f>
        <v>6.0358686957341211E-4</v>
      </c>
      <c r="AH71" s="34">
        <f>AH92*'Fixed data'!$G$10</f>
        <v>6.0358686957341211E-4</v>
      </c>
      <c r="AI71" s="34">
        <f>AI92*'Fixed data'!$G$10</f>
        <v>6.0358686957341211E-4</v>
      </c>
      <c r="AJ71" s="34">
        <f>AJ92*'Fixed data'!$G$10</f>
        <v>6.0358686957341211E-4</v>
      </c>
      <c r="AK71" s="34">
        <f>AK92*'Fixed data'!$G$10</f>
        <v>6.0358686957341211E-4</v>
      </c>
      <c r="AL71" s="34">
        <f>AL92*'Fixed data'!$G$10</f>
        <v>6.0358686957341211E-4</v>
      </c>
      <c r="AM71" s="34">
        <f>AM92*'Fixed data'!$G$10</f>
        <v>6.0358686957341211E-4</v>
      </c>
      <c r="AN71" s="34">
        <f>AN92*'Fixed data'!$G$10</f>
        <v>6.0358686957341211E-4</v>
      </c>
      <c r="AO71" s="34">
        <f>AO92*'Fixed data'!$G$10</f>
        <v>6.0358686957341211E-4</v>
      </c>
      <c r="AP71" s="34">
        <f>AP92*'Fixed data'!$G$10</f>
        <v>6.0358686957341211E-4</v>
      </c>
      <c r="AQ71" s="34">
        <f>AQ92*'Fixed data'!$G$10</f>
        <v>6.0358686957341211E-4</v>
      </c>
      <c r="AR71" s="34">
        <f>AR92*'Fixed data'!$G$10</f>
        <v>6.0358686957341211E-4</v>
      </c>
      <c r="AS71" s="34">
        <f>AS92*'Fixed data'!$G$10</f>
        <v>6.0358686957341211E-4</v>
      </c>
      <c r="AT71" s="34">
        <f>AT92*'Fixed data'!$G$10</f>
        <v>6.0358686957341211E-4</v>
      </c>
      <c r="AU71" s="34">
        <f>AU92*'Fixed data'!$G$10</f>
        <v>6.0358686957341211E-4</v>
      </c>
      <c r="AV71" s="34">
        <f>AV92*'Fixed data'!$G$10</f>
        <v>6.0358686957341211E-4</v>
      </c>
      <c r="AW71" s="34">
        <f>AW92*'Fixed data'!$G$10</f>
        <v>6.0358686957341211E-4</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0">SUM(F65:F75)</f>
        <v>0.13791632692774849</v>
      </c>
      <c r="G76" s="53">
        <f t="shared" si="10"/>
        <v>0.29267706962329176</v>
      </c>
      <c r="H76" s="53">
        <f t="shared" si="10"/>
        <v>0.47003489194388104</v>
      </c>
      <c r="I76" s="53">
        <f t="shared" si="10"/>
        <v>0.61775042446598061</v>
      </c>
      <c r="J76" s="53">
        <f t="shared" si="10"/>
        <v>0.91524828891277998</v>
      </c>
      <c r="K76" s="53">
        <f t="shared" si="10"/>
        <v>1.1555011381199503</v>
      </c>
      <c r="L76" s="53">
        <f t="shared" si="10"/>
        <v>1.4942797611951311</v>
      </c>
      <c r="M76" s="53">
        <f t="shared" si="10"/>
        <v>1.865830213154285</v>
      </c>
      <c r="N76" s="53">
        <f t="shared" si="10"/>
        <v>2.1247804546973659</v>
      </c>
      <c r="O76" s="53">
        <f t="shared" si="10"/>
        <v>2.3848078403776647</v>
      </c>
      <c r="P76" s="53">
        <f t="shared" si="10"/>
        <v>2.5315681547311559</v>
      </c>
      <c r="Q76" s="53">
        <f t="shared" si="10"/>
        <v>2.6448245163402948</v>
      </c>
      <c r="R76" s="53">
        <f t="shared" si="10"/>
        <v>2.7390603167736214</v>
      </c>
      <c r="S76" s="53">
        <f t="shared" si="10"/>
        <v>2.833455667907244</v>
      </c>
      <c r="T76" s="53">
        <f t="shared" si="10"/>
        <v>2.9260708155937776</v>
      </c>
      <c r="U76" s="53">
        <f t="shared" si="10"/>
        <v>3.0030062915971896</v>
      </c>
      <c r="V76" s="53">
        <f t="shared" si="10"/>
        <v>3.0543593866921777</v>
      </c>
      <c r="W76" s="53">
        <f t="shared" si="10"/>
        <v>3.0907958848704422</v>
      </c>
      <c r="X76" s="53">
        <f t="shared" si="10"/>
        <v>3.1216017878449582</v>
      </c>
      <c r="Y76" s="53">
        <f t="shared" si="10"/>
        <v>3.1221177132674494</v>
      </c>
      <c r="Z76" s="53">
        <f t="shared" si="10"/>
        <v>3.1221177132674494</v>
      </c>
      <c r="AA76" s="53">
        <f t="shared" si="10"/>
        <v>3.1221177132674494</v>
      </c>
      <c r="AB76" s="53">
        <f t="shared" si="10"/>
        <v>3.1221177132674494</v>
      </c>
      <c r="AC76" s="53">
        <f t="shared" si="10"/>
        <v>3.1221177132674494</v>
      </c>
      <c r="AD76" s="53">
        <f t="shared" si="10"/>
        <v>3.1221177132674494</v>
      </c>
      <c r="AE76" s="53">
        <f t="shared" si="10"/>
        <v>3.1221177132674494</v>
      </c>
      <c r="AF76" s="53">
        <f t="shared" si="10"/>
        <v>3.1221177132674494</v>
      </c>
      <c r="AG76" s="53">
        <f t="shared" si="10"/>
        <v>3.1221177132674494</v>
      </c>
      <c r="AH76" s="53">
        <f t="shared" si="10"/>
        <v>3.1221177132674494</v>
      </c>
      <c r="AI76" s="53">
        <f t="shared" si="10"/>
        <v>3.1221177132674494</v>
      </c>
      <c r="AJ76" s="53">
        <f t="shared" si="10"/>
        <v>3.1221177132674494</v>
      </c>
      <c r="AK76" s="53">
        <f t="shared" si="10"/>
        <v>3.1221177132674494</v>
      </c>
      <c r="AL76" s="53">
        <f t="shared" si="10"/>
        <v>3.1221177132674494</v>
      </c>
      <c r="AM76" s="53">
        <f t="shared" si="10"/>
        <v>3.1221177132674494</v>
      </c>
      <c r="AN76" s="53">
        <f t="shared" si="10"/>
        <v>3.1221177132674494</v>
      </c>
      <c r="AO76" s="53">
        <f t="shared" si="10"/>
        <v>3.1221177132674494</v>
      </c>
      <c r="AP76" s="53">
        <f t="shared" si="10"/>
        <v>3.1221177132674494</v>
      </c>
      <c r="AQ76" s="53">
        <f t="shared" si="10"/>
        <v>3.1221177132674494</v>
      </c>
      <c r="AR76" s="53">
        <f t="shared" si="10"/>
        <v>3.1221177132674494</v>
      </c>
      <c r="AS76" s="53">
        <f t="shared" si="10"/>
        <v>3.1221177132674494</v>
      </c>
      <c r="AT76" s="53">
        <f t="shared" si="10"/>
        <v>3.1221177132674494</v>
      </c>
      <c r="AU76" s="53">
        <f t="shared" si="10"/>
        <v>3.1221177132674494</v>
      </c>
      <c r="AV76" s="53">
        <f t="shared" si="10"/>
        <v>3.1221177132674494</v>
      </c>
      <c r="AW76" s="53">
        <f t="shared" si="10"/>
        <v>3.1221177132674494</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-0.32141345999999993</v>
      </c>
      <c r="F77" s="54">
        <f>IF('Fixed data'!$G$19=FALSE,F64+F76,F64)</f>
        <v>-0.26817915101252954</v>
      </c>
      <c r="G77" s="54">
        <f>IF('Fixed data'!$G$19=FALSE,G64+G76,G64)</f>
        <v>-0.19724886563166127</v>
      </c>
      <c r="H77" s="54">
        <f>IF('Fixed data'!$G$19=FALSE,H64+H76,H64)</f>
        <v>-9.5761437598623766E-2</v>
      </c>
      <c r="I77" s="54">
        <f>IF('Fixed data'!$G$19=FALSE,I64+I76,I64)</f>
        <v>-2.7676071284472137E-2</v>
      </c>
      <c r="J77" s="54">
        <f>IF('Fixed data'!$G$19=FALSE,J64+J76,J64)</f>
        <v>0.19165278349431802</v>
      </c>
      <c r="K77" s="54">
        <f>IF('Fixed data'!$G$19=FALSE,K64+K76,K64)</f>
        <v>0.3612600559499648</v>
      </c>
      <c r="L77" s="54">
        <f>IF('Fixed data'!$G$19=FALSE,L64+L76,L64)</f>
        <v>0.6258740717541873</v>
      </c>
      <c r="M77" s="54">
        <f>IF('Fixed data'!$G$19=FALSE,M64+M76,M64)</f>
        <v>1.2565767599196531</v>
      </c>
      <c r="N77" s="54">
        <f>IF('Fixed data'!$G$19=FALSE,N64+N76,N64)</f>
        <v>1.5308222411066568</v>
      </c>
      <c r="O77" s="54">
        <f>IF('Fixed data'!$G$19=FALSE,O64+O76,O64)</f>
        <v>1.8066264960773761</v>
      </c>
      <c r="P77" s="54">
        <f>IF('Fixed data'!$G$19=FALSE,P64+P76,P64)</f>
        <v>1.9686592892676174</v>
      </c>
      <c r="Q77" s="54">
        <f>IF('Fixed data'!$G$19=FALSE,Q64+Q76,Q64)</f>
        <v>2.0972099663486432</v>
      </c>
      <c r="R77" s="54">
        <f>IF('Fixed data'!$G$19=FALSE,R64+R76,R64)</f>
        <v>2.2066872499554986</v>
      </c>
      <c r="S77" s="54">
        <f>IF('Fixed data'!$G$19=FALSE,S64+S76,S64)</f>
        <v>2.3163633371178163</v>
      </c>
      <c r="T77" s="54">
        <f>IF('Fixed data'!$G$19=FALSE,T64+T76,T64)</f>
        <v>2.424310186376446</v>
      </c>
      <c r="U77" s="54">
        <f>IF('Fixed data'!$G$19=FALSE,U64+U76,U64)</f>
        <v>2.5165599612642597</v>
      </c>
      <c r="V77" s="54">
        <f>IF('Fixed data'!$G$19=FALSE,V64+V76,V64)</f>
        <v>2.5831655383128647</v>
      </c>
      <c r="W77" s="54">
        <f>IF('Fixed data'!$G$19=FALSE,W64+W76,W64)</f>
        <v>2.6346620168463408</v>
      </c>
      <c r="X77" s="54">
        <f>IF('Fixed data'!$G$19=FALSE,X64+X76,X64)</f>
        <v>2.6804389223673244</v>
      </c>
      <c r="Y77" s="54">
        <f>IF('Fixed data'!$G$19=FALSE,Y64+Y76,Y64)</f>
        <v>2.695754646520844</v>
      </c>
      <c r="Z77" s="54">
        <f>IF('Fixed data'!$G$19=FALSE,Z64+Z76,Z64)</f>
        <v>2.7104684152895104</v>
      </c>
      <c r="AA77" s="54">
        <f>IF('Fixed data'!$G$19=FALSE,AA64+AA76,AA64)</f>
        <v>2.7250976391297188</v>
      </c>
      <c r="AB77" s="54">
        <f>IF('Fixed data'!$G$19=FALSE,AB64+AB76,AB64)</f>
        <v>2.73964231804147</v>
      </c>
      <c r="AC77" s="54">
        <f>IF('Fixed data'!$G$19=FALSE,AC64+AC76,AC64)</f>
        <v>2.7541024520247639</v>
      </c>
      <c r="AD77" s="54">
        <f>IF('Fixed data'!$G$19=FALSE,AD64+AD76,AD64)</f>
        <v>2.7684780410796002</v>
      </c>
      <c r="AE77" s="54">
        <f>IF('Fixed data'!$G$19=FALSE,AE64+AE76,AE64)</f>
        <v>2.7827690852059792</v>
      </c>
      <c r="AF77" s="54">
        <f>IF('Fixed data'!$G$19=FALSE,AF64+AF76,AF64)</f>
        <v>2.7969755844039006</v>
      </c>
      <c r="AG77" s="54">
        <f>IF('Fixed data'!$G$19=FALSE,AG64+AG76,AG64)</f>
        <v>2.8110975386733648</v>
      </c>
      <c r="AH77" s="54">
        <f>IF('Fixed data'!$G$19=FALSE,AH64+AH76,AH64)</f>
        <v>2.8251349480143713</v>
      </c>
      <c r="AI77" s="54">
        <f>IF('Fixed data'!$G$19=FALSE,AI64+AI76,AI64)</f>
        <v>2.8390878124269205</v>
      </c>
      <c r="AJ77" s="54">
        <f>IF('Fixed data'!$G$19=FALSE,AJ64+AJ76,AJ64)</f>
        <v>2.8512479917777784</v>
      </c>
      <c r="AK77" s="54">
        <f>IF('Fixed data'!$G$19=FALSE,AK64+AK76,AK64)</f>
        <v>2.8634081711286368</v>
      </c>
      <c r="AL77" s="54">
        <f>IF('Fixed data'!$G$19=FALSE,AL64+AL76,AL64)</f>
        <v>2.8755683504794951</v>
      </c>
      <c r="AM77" s="54">
        <f>IF('Fixed data'!$G$19=FALSE,AM64+AM76,AM64)</f>
        <v>2.8877285298303534</v>
      </c>
      <c r="AN77" s="54">
        <f>IF('Fixed data'!$G$19=FALSE,AN64+AN76,AN64)</f>
        <v>2.8998887091812113</v>
      </c>
      <c r="AO77" s="54">
        <f>IF('Fixed data'!$G$19=FALSE,AO64+AO76,AO64)</f>
        <v>2.9120488885320697</v>
      </c>
      <c r="AP77" s="54">
        <f>IF('Fixed data'!$G$19=FALSE,AP64+AP76,AP64)</f>
        <v>2.924209067882928</v>
      </c>
      <c r="AQ77" s="54">
        <f>IF('Fixed data'!$G$19=FALSE,AQ64+AQ76,AQ64)</f>
        <v>2.9363692472337863</v>
      </c>
      <c r="AR77" s="54">
        <f>IF('Fixed data'!$G$19=FALSE,AR64+AR76,AR64)</f>
        <v>2.9485294265846447</v>
      </c>
      <c r="AS77" s="54">
        <f>IF('Fixed data'!$G$19=FALSE,AS64+AS76,AS64)</f>
        <v>2.9606896059355026</v>
      </c>
      <c r="AT77" s="54">
        <f>IF('Fixed data'!$G$19=FALSE,AT64+AT76,AT64)</f>
        <v>2.9728497852863609</v>
      </c>
      <c r="AU77" s="54">
        <f>IF('Fixed data'!$G$19=FALSE,AU64+AU76,AU64)</f>
        <v>2.9850099646372192</v>
      </c>
      <c r="AV77" s="54">
        <f>IF('Fixed data'!$G$19=FALSE,AV64+AV76,AV64)</f>
        <v>2.9971701439880776</v>
      </c>
      <c r="AW77" s="54">
        <f>IF('Fixed data'!$G$19=FALSE,AW64+AW76,AW64)</f>
        <v>3.0093303233389355</v>
      </c>
      <c r="AX77" s="54">
        <f>IF('Fixed data'!$G$19=FALSE,AX64+AX76,AX64)</f>
        <v>-0.12222161318939799</v>
      </c>
      <c r="AY77" s="54">
        <f>IF('Fixed data'!$G$19=FALSE,AY64+AY76,AY64)</f>
        <v>-8.8441810285790623E-2</v>
      </c>
      <c r="AZ77" s="54">
        <f>IF('Fixed data'!$G$19=FALSE,AZ64+AZ76,AZ64)</f>
        <v>-5.5712272242581101E-2</v>
      </c>
      <c r="BA77" s="54">
        <f>IF('Fixed data'!$G$19=FALSE,BA64+BA76,BA64)</f>
        <v>-2.4064247082572557E-2</v>
      </c>
      <c r="BB77" s="54">
        <f>IF('Fixed data'!$G$19=FALSE,BB64+BB76,BB64)</f>
        <v>5.9159262015696934E-3</v>
      </c>
      <c r="BC77" s="54">
        <f>IF('Fixed data'!$G$19=FALSE,BC64+BC76,BC64)</f>
        <v>3.4745572192436014E-2</v>
      </c>
      <c r="BD77" s="54">
        <f>IF('Fixed data'!$G$19=FALSE,BD64+BD76,BD64)</f>
        <v>6.2375720991367276E-2</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-0.31054440579710141</v>
      </c>
      <c r="F80" s="55">
        <f t="shared" ref="F80:BD80" si="11">F77*F78</f>
        <v>-0.25034810708537381</v>
      </c>
      <c r="G80" s="55">
        <f t="shared" si="11"/>
        <v>-0.17790717555776875</v>
      </c>
      <c r="H80" s="55">
        <f t="shared" si="11"/>
        <v>-8.3450560508562519E-2</v>
      </c>
      <c r="I80" s="55">
        <f t="shared" si="11"/>
        <v>-2.3302509385589268E-2</v>
      </c>
      <c r="J80" s="55">
        <f t="shared" si="11"/>
        <v>0.15590966285600197</v>
      </c>
      <c r="K80" s="55">
        <f t="shared" si="11"/>
        <v>0.28394713843280306</v>
      </c>
      <c r="L80" s="55">
        <f t="shared" si="11"/>
        <v>0.47529600282624862</v>
      </c>
      <c r="M80" s="55">
        <f t="shared" si="11"/>
        <v>0.92198928768672239</v>
      </c>
      <c r="N80" s="55">
        <f t="shared" si="11"/>
        <v>1.0852286871658658</v>
      </c>
      <c r="O80" s="55">
        <f t="shared" si="11"/>
        <v>1.2374410747978897</v>
      </c>
      <c r="P80" s="55">
        <f t="shared" si="11"/>
        <v>1.3028258376590562</v>
      </c>
      <c r="Q80" s="55">
        <f t="shared" si="11"/>
        <v>1.3409647620628393</v>
      </c>
      <c r="R80" s="55">
        <f t="shared" si="11"/>
        <v>1.3632511998582162</v>
      </c>
      <c r="S80" s="55">
        <f t="shared" si="11"/>
        <v>1.382615545252071</v>
      </c>
      <c r="T80" s="55">
        <f t="shared" si="11"/>
        <v>1.3981140163136747</v>
      </c>
      <c r="U80" s="55">
        <f t="shared" si="11"/>
        <v>1.402236721590179</v>
      </c>
      <c r="V80" s="55">
        <f t="shared" si="11"/>
        <v>1.39067594285322</v>
      </c>
      <c r="W80" s="55">
        <f t="shared" si="11"/>
        <v>1.3704344403085322</v>
      </c>
      <c r="X80" s="55">
        <f t="shared" si="11"/>
        <v>1.3470971576846085</v>
      </c>
      <c r="Y80" s="55">
        <f t="shared" si="11"/>
        <v>1.3089800175261197</v>
      </c>
      <c r="Z80" s="55">
        <f t="shared" si="11"/>
        <v>1.2716179666774785</v>
      </c>
      <c r="AA80" s="55">
        <f t="shared" si="11"/>
        <v>1.2352476099223033</v>
      </c>
      <c r="AB80" s="55">
        <f t="shared" si="11"/>
        <v>1.1998458975053576</v>
      </c>
      <c r="AC80" s="55">
        <f t="shared" si="11"/>
        <v>1.1653901607153727</v>
      </c>
      <c r="AD80" s="55">
        <f t="shared" si="11"/>
        <v>1.1318581139545016</v>
      </c>
      <c r="AE80" s="55">
        <f t="shared" si="11"/>
        <v>1.0992278561819515</v>
      </c>
      <c r="AF80" s="55">
        <f t="shared" si="11"/>
        <v>1.0674778717734466</v>
      </c>
      <c r="AG80" s="55">
        <f t="shared" si="11"/>
        <v>1.0365870308360214</v>
      </c>
      <c r="AH80" s="55">
        <f t="shared" si="11"/>
        <v>1.0065345890155784</v>
      </c>
      <c r="AI80" s="55">
        <f t="shared" si="11"/>
        <v>1.1355986289542443</v>
      </c>
      <c r="AJ80" s="55">
        <f t="shared" si="11"/>
        <v>1.107245188715962</v>
      </c>
      <c r="AK80" s="55">
        <f t="shared" si="11"/>
        <v>1.0795800356307261</v>
      </c>
      <c r="AL80" s="55">
        <f t="shared" si="11"/>
        <v>1.0525871285543726</v>
      </c>
      <c r="AM80" s="55">
        <f t="shared" si="11"/>
        <v>1.0262507768793301</v>
      </c>
      <c r="AN80" s="55">
        <f t="shared" si="11"/>
        <v>1.0005556337232984</v>
      </c>
      <c r="AO80" s="55">
        <f t="shared" si="11"/>
        <v>0.97548668921732951</v>
      </c>
      <c r="AP80" s="55">
        <f t="shared" si="11"/>
        <v>0.95102926389329856</v>
      </c>
      <c r="AQ80" s="55">
        <f t="shared" si="11"/>
        <v>0.92716900217067122</v>
      </c>
      <c r="AR80" s="55">
        <f t="shared" si="11"/>
        <v>0.9038918659423929</v>
      </c>
      <c r="AS80" s="55">
        <f t="shared" si="11"/>
        <v>0.88118412825964543</v>
      </c>
      <c r="AT80" s="55">
        <f t="shared" si="11"/>
        <v>0.85903236711516329</v>
      </c>
      <c r="AU80" s="55">
        <f t="shared" si="11"/>
        <v>0.83742345932471585</v>
      </c>
      <c r="AV80" s="55">
        <f t="shared" si="11"/>
        <v>0.81634457450631681</v>
      </c>
      <c r="AW80" s="55">
        <f t="shared" si="11"/>
        <v>0.79578316915665603</v>
      </c>
      <c r="AX80" s="55">
        <f t="shared" si="11"/>
        <v>-3.1378752607851217E-2</v>
      </c>
      <c r="AY80" s="55">
        <f t="shared" si="11"/>
        <v>-2.2044896404203315E-2</v>
      </c>
      <c r="AZ80" s="55">
        <f t="shared" si="11"/>
        <v>-1.3482303080846095E-2</v>
      </c>
      <c r="BA80" s="55">
        <f t="shared" si="11"/>
        <v>-5.6539018832250749E-3</v>
      </c>
      <c r="BB80" s="55">
        <f t="shared" si="11"/>
        <v>1.3494646500917542E-3</v>
      </c>
      <c r="BC80" s="55">
        <f t="shared" si="11"/>
        <v>7.694865056738504E-3</v>
      </c>
      <c r="BD80" s="55">
        <f t="shared" si="11"/>
        <v>1.3411578438232865E-2</v>
      </c>
    </row>
    <row r="81" spans="1:56" x14ac:dyDescent="0.3">
      <c r="A81" s="74"/>
      <c r="B81" s="15" t="s">
        <v>18</v>
      </c>
      <c r="C81" s="15"/>
      <c r="D81" s="14" t="s">
        <v>40</v>
      </c>
      <c r="E81" s="56">
        <f>+E80</f>
        <v>-0.31054440579710141</v>
      </c>
      <c r="F81" s="56">
        <f t="shared" ref="F81:BD81" si="12">+E81+F80</f>
        <v>-0.56089251288247521</v>
      </c>
      <c r="G81" s="56">
        <f t="shared" si="12"/>
        <v>-0.73879968844024391</v>
      </c>
      <c r="H81" s="56">
        <f t="shared" si="12"/>
        <v>-0.82225024894880638</v>
      </c>
      <c r="I81" s="56">
        <f t="shared" si="12"/>
        <v>-0.84555275833439569</v>
      </c>
      <c r="J81" s="56">
        <f t="shared" si="12"/>
        <v>-0.68964309547839375</v>
      </c>
      <c r="K81" s="56">
        <f t="shared" si="12"/>
        <v>-0.40569595704559069</v>
      </c>
      <c r="L81" s="56">
        <f t="shared" si="12"/>
        <v>6.9600045780657926E-2</v>
      </c>
      <c r="M81" s="56">
        <f t="shared" si="12"/>
        <v>0.99158933346738032</v>
      </c>
      <c r="N81" s="56">
        <f t="shared" si="12"/>
        <v>2.0768180206332461</v>
      </c>
      <c r="O81" s="56">
        <f t="shared" si="12"/>
        <v>3.3142590954311357</v>
      </c>
      <c r="P81" s="56">
        <f t="shared" si="12"/>
        <v>4.617084933090192</v>
      </c>
      <c r="Q81" s="56">
        <f t="shared" si="12"/>
        <v>5.9580496951530311</v>
      </c>
      <c r="R81" s="56">
        <f t="shared" si="12"/>
        <v>7.3213008950112473</v>
      </c>
      <c r="S81" s="56">
        <f t="shared" si="12"/>
        <v>8.7039164402633187</v>
      </c>
      <c r="T81" s="56">
        <f t="shared" si="12"/>
        <v>10.102030456576994</v>
      </c>
      <c r="U81" s="56">
        <f t="shared" si="12"/>
        <v>11.504267178167172</v>
      </c>
      <c r="V81" s="56">
        <f t="shared" si="12"/>
        <v>12.894943121020392</v>
      </c>
      <c r="W81" s="56">
        <f t="shared" si="12"/>
        <v>14.265377561328924</v>
      </c>
      <c r="X81" s="56">
        <f t="shared" si="12"/>
        <v>15.612474719013532</v>
      </c>
      <c r="Y81" s="56">
        <f t="shared" si="12"/>
        <v>16.921454736539651</v>
      </c>
      <c r="Z81" s="56">
        <f t="shared" si="12"/>
        <v>18.19307270321713</v>
      </c>
      <c r="AA81" s="56">
        <f t="shared" si="12"/>
        <v>19.428320313139434</v>
      </c>
      <c r="AB81" s="56">
        <f t="shared" si="12"/>
        <v>20.628166210644792</v>
      </c>
      <c r="AC81" s="56">
        <f t="shared" si="12"/>
        <v>21.793556371360165</v>
      </c>
      <c r="AD81" s="56">
        <f t="shared" si="12"/>
        <v>22.925414485314665</v>
      </c>
      <c r="AE81" s="56">
        <f t="shared" si="12"/>
        <v>24.024642341496616</v>
      </c>
      <c r="AF81" s="56">
        <f t="shared" si="12"/>
        <v>25.092120213270064</v>
      </c>
      <c r="AG81" s="56">
        <f t="shared" si="12"/>
        <v>26.128707244106085</v>
      </c>
      <c r="AH81" s="56">
        <f t="shared" si="12"/>
        <v>27.135241833121665</v>
      </c>
      <c r="AI81" s="56">
        <f t="shared" si="12"/>
        <v>28.27084046207591</v>
      </c>
      <c r="AJ81" s="56">
        <f t="shared" si="12"/>
        <v>29.378085650791871</v>
      </c>
      <c r="AK81" s="56">
        <f t="shared" si="12"/>
        <v>30.457665686422597</v>
      </c>
      <c r="AL81" s="56">
        <f t="shared" si="12"/>
        <v>31.510252814976969</v>
      </c>
      <c r="AM81" s="56">
        <f t="shared" si="12"/>
        <v>32.536503591856302</v>
      </c>
      <c r="AN81" s="56">
        <f t="shared" si="12"/>
        <v>33.537059225579604</v>
      </c>
      <c r="AO81" s="56">
        <f t="shared" si="12"/>
        <v>34.512545914796931</v>
      </c>
      <c r="AP81" s="56">
        <f t="shared" si="12"/>
        <v>35.463575178690228</v>
      </c>
      <c r="AQ81" s="56">
        <f t="shared" si="12"/>
        <v>36.390744180860899</v>
      </c>
      <c r="AR81" s="56">
        <f t="shared" si="12"/>
        <v>37.294636046803291</v>
      </c>
      <c r="AS81" s="56">
        <f t="shared" si="12"/>
        <v>38.175820175062938</v>
      </c>
      <c r="AT81" s="56">
        <f t="shared" si="12"/>
        <v>39.034852542178101</v>
      </c>
      <c r="AU81" s="56">
        <f t="shared" si="12"/>
        <v>39.872276001502819</v>
      </c>
      <c r="AV81" s="56">
        <f t="shared" si="12"/>
        <v>40.688620576009136</v>
      </c>
      <c r="AW81" s="56">
        <f t="shared" si="12"/>
        <v>41.484403745165793</v>
      </c>
      <c r="AX81" s="56">
        <f t="shared" si="12"/>
        <v>41.453024992557943</v>
      </c>
      <c r="AY81" s="56">
        <f t="shared" si="12"/>
        <v>41.430980096153739</v>
      </c>
      <c r="AZ81" s="56">
        <f t="shared" si="12"/>
        <v>41.41749779307289</v>
      </c>
      <c r="BA81" s="56">
        <f t="shared" si="12"/>
        <v>41.411843891189662</v>
      </c>
      <c r="BB81" s="56">
        <f t="shared" si="12"/>
        <v>41.413193355839752</v>
      </c>
      <c r="BC81" s="56">
        <f t="shared" si="12"/>
        <v>41.420888220896494</v>
      </c>
      <c r="BD81" s="56">
        <f t="shared" si="12"/>
        <v>41.434299799334724</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43">
        <f>'Option 1'!E88*0.8</f>
        <v>0</v>
      </c>
      <c r="F88" s="43">
        <f>'Option 1'!F88*0.8</f>
        <v>2260.650718226048</v>
      </c>
      <c r="G88" s="43">
        <f>'Option 1'!G88*0.8</f>
        <v>4794.7477839219309</v>
      </c>
      <c r="H88" s="43">
        <f>'Option 1'!H88*0.8</f>
        <v>7696.7214089563977</v>
      </c>
      <c r="I88" s="43">
        <f>'Option 1'!I88*0.8</f>
        <v>10105.03885968599</v>
      </c>
      <c r="J88" s="43">
        <f>'Option 1'!J88*0.8</f>
        <v>14976.513886581446</v>
      </c>
      <c r="K88" s="43">
        <f>'Option 1'!K88*0.8</f>
        <v>18904.062346003713</v>
      </c>
      <c r="L88" s="43">
        <f>'Option 1'!L88*0.8</f>
        <v>24453.096644559846</v>
      </c>
      <c r="M88" s="43">
        <f>'Option 1'!M88*0.8</f>
        <v>30531.831586066495</v>
      </c>
      <c r="N88" s="43">
        <f>'Option 1'!N88*0.8</f>
        <v>34768.084036909357</v>
      </c>
      <c r="O88" s="43">
        <f>'Option 1'!O88*0.8</f>
        <v>39021.2357354622</v>
      </c>
      <c r="P88" s="43">
        <f>'Option 1'!P88*0.8</f>
        <v>41423.540489664862</v>
      </c>
      <c r="Q88" s="43">
        <f>'Option 1'!Q88*0.8</f>
        <v>43276.427832634596</v>
      </c>
      <c r="R88" s="43">
        <f>'Option 1'!R88*0.8</f>
        <v>44819.030709567742</v>
      </c>
      <c r="S88" s="43">
        <f>'Option 1'!S88*0.8</f>
        <v>46365.004663655767</v>
      </c>
      <c r="T88" s="43">
        <f>'Option 1'!T88*0.8</f>
        <v>47881.969974991473</v>
      </c>
      <c r="U88" s="43">
        <f>'Option 1'!U88*0.8</f>
        <v>49141.870880644958</v>
      </c>
      <c r="V88" s="43">
        <f>'Option 1'!V88*0.8</f>
        <v>49981.903739432877</v>
      </c>
      <c r="W88" s="43">
        <f>'Option 1'!W88*0.8</f>
        <v>50579.287933258514</v>
      </c>
      <c r="X88" s="43">
        <f>'Option 1'!X88*0.8</f>
        <v>51084.642076173252</v>
      </c>
      <c r="Y88" s="43">
        <f>'Option 1'!Y88*0.8</f>
        <v>51093.105553121459</v>
      </c>
      <c r="Z88" s="43">
        <f>'Option 1'!Z88*0.8</f>
        <v>51093.105553121459</v>
      </c>
      <c r="AA88" s="43">
        <f>'Option 1'!AA88*0.8</f>
        <v>51093.105553121459</v>
      </c>
      <c r="AB88" s="43">
        <f>'Option 1'!AB88*0.8</f>
        <v>51093.105553121459</v>
      </c>
      <c r="AC88" s="43">
        <f>'Option 1'!AC88*0.8</f>
        <v>51093.105553121459</v>
      </c>
      <c r="AD88" s="43">
        <f>'Option 1'!AD88*0.8</f>
        <v>51093.105553121459</v>
      </c>
      <c r="AE88" s="43">
        <f>'Option 1'!AE88*0.8</f>
        <v>51093.105553121459</v>
      </c>
      <c r="AF88" s="43">
        <f>'Option 1'!AF88*0.8</f>
        <v>51093.105553121459</v>
      </c>
      <c r="AG88" s="43">
        <f>'Option 1'!AG88*0.8</f>
        <v>51093.105553121459</v>
      </c>
      <c r="AH88" s="43">
        <f>'Option 1'!AH88*0.8</f>
        <v>51093.105553121459</v>
      </c>
      <c r="AI88" s="43">
        <f>'Option 1'!AI88*0.8</f>
        <v>51093.105553121459</v>
      </c>
      <c r="AJ88" s="43">
        <f>'Option 1'!AJ88*0.8</f>
        <v>51093.105553121459</v>
      </c>
      <c r="AK88" s="43">
        <f>'Option 1'!AK88*0.8</f>
        <v>51093.105553121459</v>
      </c>
      <c r="AL88" s="43">
        <f>'Option 1'!AL88*0.8</f>
        <v>51093.105553121459</v>
      </c>
      <c r="AM88" s="43">
        <f>'Option 1'!AM88*0.8</f>
        <v>51093.105553121459</v>
      </c>
      <c r="AN88" s="43">
        <f>'Option 1'!AN88*0.8</f>
        <v>51093.105553121459</v>
      </c>
      <c r="AO88" s="43">
        <f>'Option 1'!AO88*0.8</f>
        <v>51093.105553121459</v>
      </c>
      <c r="AP88" s="43">
        <f>'Option 1'!AP88*0.8</f>
        <v>51093.105553121459</v>
      </c>
      <c r="AQ88" s="43">
        <f>'Option 1'!AQ88*0.8</f>
        <v>51093.105553121459</v>
      </c>
      <c r="AR88" s="43">
        <f>'Option 1'!AR88*0.8</f>
        <v>51093.105553121459</v>
      </c>
      <c r="AS88" s="43">
        <f>'Option 1'!AS88*0.8</f>
        <v>51093.105553121459</v>
      </c>
      <c r="AT88" s="43">
        <f>'Option 1'!AT88*0.8</f>
        <v>51093.105553121459</v>
      </c>
      <c r="AU88" s="43">
        <f>'Option 1'!AU88*0.8</f>
        <v>51093.105553121459</v>
      </c>
      <c r="AV88" s="43">
        <f>'Option 1'!AV88*0.8</f>
        <v>51093.105553121459</v>
      </c>
      <c r="AW88" s="43">
        <f>'Option 1'!AW88*0.8</f>
        <v>51093.105553121459</v>
      </c>
      <c r="AX88" s="43"/>
      <c r="AY88" s="43"/>
      <c r="AZ88" s="43"/>
      <c r="BA88" s="43"/>
      <c r="BB88" s="43"/>
      <c r="BC88" s="43"/>
      <c r="BD88" s="43"/>
    </row>
    <row r="89" spans="1:56" x14ac:dyDescent="0.3">
      <c r="A89" s="170"/>
      <c r="B89" s="4" t="s">
        <v>214</v>
      </c>
      <c r="D89" s="4" t="s">
        <v>88</v>
      </c>
      <c r="E89" s="43">
        <f>'Option 1'!E89*0.8</f>
        <v>0</v>
      </c>
      <c r="F89" s="43">
        <f>'Option 1'!F89*0.8</f>
        <v>271671.83315905987</v>
      </c>
      <c r="G89" s="43">
        <f>'Option 1'!G89*0.8</f>
        <v>576204.85530626902</v>
      </c>
      <c r="H89" s="43">
        <f>'Option 1'!H89*0.8</f>
        <v>924947.13917001174</v>
      </c>
      <c r="I89" s="43">
        <f>'Option 1'!I89*0.8</f>
        <v>1214364.6999607021</v>
      </c>
      <c r="J89" s="43">
        <f>'Option 1'!J89*0.8</f>
        <v>1799790.1883279793</v>
      </c>
      <c r="K89" s="43">
        <f>'Option 1'!K89*0.8</f>
        <v>2271780.0809680978</v>
      </c>
      <c r="L89" s="43">
        <f>'Option 1'!L89*0.8</f>
        <v>2938630.695261253</v>
      </c>
      <c r="M89" s="43">
        <f>'Option 1'!M89*0.8</f>
        <v>3669137.6468804912</v>
      </c>
      <c r="N89" s="43">
        <f>'Option 1'!N89*0.8</f>
        <v>4178225.786753885</v>
      </c>
      <c r="O89" s="43">
        <f>'Option 1'!O89*0.8</f>
        <v>4689344.7797649242</v>
      </c>
      <c r="P89" s="43">
        <f>'Option 1'!P89*0.8</f>
        <v>4978039.769715949</v>
      </c>
      <c r="Q89" s="43">
        <f>'Option 1'!Q89*0.8</f>
        <v>5200708.9759950852</v>
      </c>
      <c r="R89" s="43">
        <f>'Option 1'!R89*0.8</f>
        <v>5386090.0028092526</v>
      </c>
      <c r="S89" s="43">
        <f>'Option 1'!S89*0.8</f>
        <v>5571876.146036556</v>
      </c>
      <c r="T89" s="43">
        <f>'Option 1'!T89*0.8</f>
        <v>5754176.1995771891</v>
      </c>
      <c r="U89" s="43">
        <f>'Option 1'!U89*0.8</f>
        <v>5905583.7504553655</v>
      </c>
      <c r="V89" s="43">
        <f>'Option 1'!V89*0.8</f>
        <v>6006534.0055393912</v>
      </c>
      <c r="W89" s="43">
        <f>'Option 1'!W89*0.8</f>
        <v>6078324.1576970853</v>
      </c>
      <c r="X89" s="43">
        <f>'Option 1'!X89*0.8</f>
        <v>6139054.6744873757</v>
      </c>
      <c r="Y89" s="43">
        <f>'Option 1'!Y89*0.8</f>
        <v>6140071.7658402547</v>
      </c>
      <c r="Z89" s="43">
        <f>'Option 1'!Z89*0.8</f>
        <v>6140071.7658402547</v>
      </c>
      <c r="AA89" s="43">
        <f>'Option 1'!AA89*0.8</f>
        <v>6140071.7658402547</v>
      </c>
      <c r="AB89" s="43">
        <f>'Option 1'!AB89*0.8</f>
        <v>6140071.7658402547</v>
      </c>
      <c r="AC89" s="43">
        <f>'Option 1'!AC89*0.8</f>
        <v>6140071.7658402547</v>
      </c>
      <c r="AD89" s="43">
        <f>'Option 1'!AD89*0.8</f>
        <v>6140071.7658402547</v>
      </c>
      <c r="AE89" s="43">
        <f>'Option 1'!AE89*0.8</f>
        <v>6140071.7658402547</v>
      </c>
      <c r="AF89" s="43">
        <f>'Option 1'!AF89*0.8</f>
        <v>6140071.7658402547</v>
      </c>
      <c r="AG89" s="43">
        <f>'Option 1'!AG89*0.8</f>
        <v>6140071.7658402547</v>
      </c>
      <c r="AH89" s="43">
        <f>'Option 1'!AH89*0.8</f>
        <v>6140071.7658402547</v>
      </c>
      <c r="AI89" s="43">
        <f>'Option 1'!AI89*0.8</f>
        <v>6140071.7658402547</v>
      </c>
      <c r="AJ89" s="43">
        <f>'Option 1'!AJ89*0.8</f>
        <v>6140071.7658402547</v>
      </c>
      <c r="AK89" s="43">
        <f>'Option 1'!AK89*0.8</f>
        <v>6140071.7658402547</v>
      </c>
      <c r="AL89" s="43">
        <f>'Option 1'!AL89*0.8</f>
        <v>6140071.7658402547</v>
      </c>
      <c r="AM89" s="43">
        <f>'Option 1'!AM89*0.8</f>
        <v>6140071.7658402547</v>
      </c>
      <c r="AN89" s="43">
        <f>'Option 1'!AN89*0.8</f>
        <v>6140071.7658402547</v>
      </c>
      <c r="AO89" s="43">
        <f>'Option 1'!AO89*0.8</f>
        <v>6140071.7658402547</v>
      </c>
      <c r="AP89" s="43">
        <f>'Option 1'!AP89*0.8</f>
        <v>6140071.7658402547</v>
      </c>
      <c r="AQ89" s="43">
        <f>'Option 1'!AQ89*0.8</f>
        <v>6140071.7658402547</v>
      </c>
      <c r="AR89" s="43">
        <f>'Option 1'!AR89*0.8</f>
        <v>6140071.7658402547</v>
      </c>
      <c r="AS89" s="43">
        <f>'Option 1'!AS89*0.8</f>
        <v>6140071.7658402547</v>
      </c>
      <c r="AT89" s="43">
        <f>'Option 1'!AT89*0.8</f>
        <v>6140071.7658402547</v>
      </c>
      <c r="AU89" s="43">
        <f>'Option 1'!AU89*0.8</f>
        <v>6140071.7658402547</v>
      </c>
      <c r="AV89" s="43">
        <f>'Option 1'!AV89*0.8</f>
        <v>6140071.7658402547</v>
      </c>
      <c r="AW89" s="43">
        <f>'Option 1'!AW89*0.8</f>
        <v>6140071.7658402547</v>
      </c>
      <c r="AX89" s="43"/>
      <c r="AY89" s="43"/>
      <c r="AZ89" s="43"/>
      <c r="BA89" s="43"/>
      <c r="BB89" s="43"/>
      <c r="BC89" s="43"/>
      <c r="BD89" s="43"/>
    </row>
    <row r="90" spans="1:56" ht="16.5" x14ac:dyDescent="0.3">
      <c r="A90" s="170"/>
      <c r="B90" s="4" t="s">
        <v>331</v>
      </c>
      <c r="D90" s="4" t="s">
        <v>89</v>
      </c>
      <c r="E90" s="43">
        <f>'Option 1'!E90*0.8</f>
        <v>0</v>
      </c>
      <c r="F90" s="43">
        <f>'Option 1'!F90*0.8</f>
        <v>0</v>
      </c>
      <c r="G90" s="43">
        <f>'Option 1'!G90*0.8</f>
        <v>0</v>
      </c>
      <c r="H90" s="43">
        <f>'Option 1'!H90*0.8</f>
        <v>0</v>
      </c>
      <c r="I90" s="43">
        <f>'Option 1'!I90*0.8</f>
        <v>0</v>
      </c>
      <c r="J90" s="43">
        <f>'Option 1'!J90*0.8</f>
        <v>0</v>
      </c>
      <c r="K90" s="43">
        <f>'Option 1'!K90*0.8</f>
        <v>0</v>
      </c>
      <c r="L90" s="43">
        <f>'Option 1'!L90*0.8</f>
        <v>0</v>
      </c>
      <c r="M90" s="43">
        <f>'Option 1'!M90*0.8</f>
        <v>0</v>
      </c>
      <c r="N90" s="43">
        <f>'Option 1'!N90*0.8</f>
        <v>0</v>
      </c>
      <c r="O90" s="43">
        <f>'Option 1'!O90*0.8</f>
        <v>0</v>
      </c>
      <c r="P90" s="43">
        <f>'Option 1'!P90*0.8</f>
        <v>0</v>
      </c>
      <c r="Q90" s="43">
        <f>'Option 1'!Q90*0.8</f>
        <v>0</v>
      </c>
      <c r="R90" s="43">
        <f>'Option 1'!R90*0.8</f>
        <v>0</v>
      </c>
      <c r="S90" s="43">
        <f>'Option 1'!S90*0.8</f>
        <v>0</v>
      </c>
      <c r="T90" s="43">
        <f>'Option 1'!T90*0.8</f>
        <v>0</v>
      </c>
      <c r="U90" s="43">
        <f>'Option 1'!U90*0.8</f>
        <v>0</v>
      </c>
      <c r="V90" s="43">
        <f>'Option 1'!V90*0.8</f>
        <v>0</v>
      </c>
      <c r="W90" s="43">
        <f>'Option 1'!W90*0.8</f>
        <v>0</v>
      </c>
      <c r="X90" s="43">
        <f>'Option 1'!X90*0.8</f>
        <v>0</v>
      </c>
      <c r="Y90" s="43">
        <f>'Option 1'!Y90*0.8</f>
        <v>0</v>
      </c>
      <c r="Z90" s="43">
        <f>'Option 1'!Z90*0.8</f>
        <v>0</v>
      </c>
      <c r="AA90" s="43">
        <f>'Option 1'!AA90*0.8</f>
        <v>0</v>
      </c>
      <c r="AB90" s="43">
        <f>'Option 1'!AB90*0.8</f>
        <v>0</v>
      </c>
      <c r="AC90" s="43">
        <f>'Option 1'!AC90*0.8</f>
        <v>0</v>
      </c>
      <c r="AD90" s="43">
        <f>'Option 1'!AD90*0.8</f>
        <v>0</v>
      </c>
      <c r="AE90" s="43">
        <f>'Option 1'!AE90*0.8</f>
        <v>0</v>
      </c>
      <c r="AF90" s="43">
        <f>'Option 1'!AF90*0.8</f>
        <v>0</v>
      </c>
      <c r="AG90" s="43">
        <f>'Option 1'!AG90*0.8</f>
        <v>0</v>
      </c>
      <c r="AH90" s="43">
        <f>'Option 1'!AH90*0.8</f>
        <v>0</v>
      </c>
      <c r="AI90" s="43">
        <f>'Option 1'!AI90*0.8</f>
        <v>0</v>
      </c>
      <c r="AJ90" s="43">
        <f>'Option 1'!AJ90*0.8</f>
        <v>0</v>
      </c>
      <c r="AK90" s="43">
        <f>'Option 1'!AK90*0.8</f>
        <v>0</v>
      </c>
      <c r="AL90" s="43">
        <f>'Option 1'!AL90*0.8</f>
        <v>0</v>
      </c>
      <c r="AM90" s="43">
        <f>'Option 1'!AM90*0.8</f>
        <v>0</v>
      </c>
      <c r="AN90" s="43">
        <f>'Option 1'!AN90*0.8</f>
        <v>0</v>
      </c>
      <c r="AO90" s="43">
        <f>'Option 1'!AO90*0.8</f>
        <v>0</v>
      </c>
      <c r="AP90" s="43">
        <f>'Option 1'!AP90*0.8</f>
        <v>0</v>
      </c>
      <c r="AQ90" s="43">
        <f>'Option 1'!AQ90*0.8</f>
        <v>0</v>
      </c>
      <c r="AR90" s="43">
        <f>'Option 1'!AR90*0.8</f>
        <v>0</v>
      </c>
      <c r="AS90" s="43">
        <f>'Option 1'!AS90*0.8</f>
        <v>0</v>
      </c>
      <c r="AT90" s="43">
        <f>'Option 1'!AT90*0.8</f>
        <v>0</v>
      </c>
      <c r="AU90" s="43">
        <f>'Option 1'!AU90*0.8</f>
        <v>0</v>
      </c>
      <c r="AV90" s="43">
        <f>'Option 1'!AV90*0.8</f>
        <v>0</v>
      </c>
      <c r="AW90" s="43">
        <f>'Option 1'!AW90*0.8</f>
        <v>0</v>
      </c>
      <c r="AX90" s="37"/>
      <c r="AY90" s="37"/>
      <c r="AZ90" s="37"/>
      <c r="BA90" s="37"/>
      <c r="BB90" s="37"/>
      <c r="BC90" s="37"/>
      <c r="BD90" s="37"/>
    </row>
    <row r="91" spans="1:56" ht="16.5" x14ac:dyDescent="0.3">
      <c r="A91" s="170"/>
      <c r="B91" s="4" t="s">
        <v>332</v>
      </c>
      <c r="D91" s="4" t="s">
        <v>42</v>
      </c>
      <c r="E91" s="43">
        <f>'Option 1'!E91*0.8</f>
        <v>0</v>
      </c>
      <c r="F91" s="43">
        <f>'Option 1'!F91*0.8</f>
        <v>3.642549632248374E-4</v>
      </c>
      <c r="G91" s="43">
        <f>'Option 1'!G91*0.8</f>
        <v>8.603524543660695E-4</v>
      </c>
      <c r="H91" s="43">
        <f>'Option 1'!H91*0.8</f>
        <v>1.499029409337491E-3</v>
      </c>
      <c r="I91" s="43">
        <f>'Option 1'!I91*0.8</f>
        <v>2.3149295976164358E-3</v>
      </c>
      <c r="J91" s="43">
        <f>'Option 1'!J91*0.8</f>
        <v>3.2633526382289655E-3</v>
      </c>
      <c r="K91" s="43">
        <f>'Option 1'!K91*0.8</f>
        <v>4.2445017789571968E-3</v>
      </c>
      <c r="L91" s="43">
        <f>'Option 1'!L91*0.8</f>
        <v>5.2721433547158721E-3</v>
      </c>
      <c r="M91" s="43">
        <f>'Option 1'!M91*0.8</f>
        <v>6.6320613464088615E-3</v>
      </c>
      <c r="N91" s="43">
        <f>'Option 1'!N91*0.8</f>
        <v>7.5894338084346981E-3</v>
      </c>
      <c r="O91" s="43">
        <f>'Option 1'!O91*0.8</f>
        <v>8.5745176653961933E-3</v>
      </c>
      <c r="P91" s="43">
        <f>'Option 1'!P91*0.8</f>
        <v>9.0709616772574886E-3</v>
      </c>
      <c r="Q91" s="43">
        <f>'Option 1'!Q91*0.8</f>
        <v>9.486755503727861E-3</v>
      </c>
      <c r="R91" s="43">
        <f>'Option 1'!R91*0.8</f>
        <v>9.8033376253801388E-3</v>
      </c>
      <c r="S91" s="43">
        <f>'Option 1'!S91*0.8</f>
        <v>1.0095504722247949E-2</v>
      </c>
      <c r="T91" s="43">
        <f>'Option 1'!T91*0.8</f>
        <v>1.0377334424152569E-2</v>
      </c>
      <c r="U91" s="43">
        <f>'Option 1'!U91*0.8</f>
        <v>1.0619447946943895E-2</v>
      </c>
      <c r="V91" s="43">
        <f>'Option 1'!V91*0.8</f>
        <v>1.0811586505133721E-2</v>
      </c>
      <c r="W91" s="43">
        <f>'Option 1'!W91*0.8</f>
        <v>1.0903331581224775E-2</v>
      </c>
      <c r="X91" s="43">
        <f>'Option 1'!X91*0.8</f>
        <v>1.0971541572536877E-2</v>
      </c>
      <c r="Y91" s="43">
        <f>'Option 1'!Y91*0.8</f>
        <v>1.0972683927254232E-2</v>
      </c>
      <c r="Z91" s="43">
        <f>'Option 1'!Z91*0.8</f>
        <v>1.0972683927254232E-2</v>
      </c>
      <c r="AA91" s="43">
        <f>'Option 1'!AA91*0.8</f>
        <v>1.0972683927254232E-2</v>
      </c>
      <c r="AB91" s="43">
        <f>'Option 1'!AB91*0.8</f>
        <v>1.0972683927254232E-2</v>
      </c>
      <c r="AC91" s="43">
        <f>'Option 1'!AC91*0.8</f>
        <v>1.0972683927254232E-2</v>
      </c>
      <c r="AD91" s="43">
        <f>'Option 1'!AD91*0.8</f>
        <v>1.0972683927254232E-2</v>
      </c>
      <c r="AE91" s="43">
        <f>'Option 1'!AE91*0.8</f>
        <v>1.0972683927254232E-2</v>
      </c>
      <c r="AF91" s="43">
        <f>'Option 1'!AF91*0.8</f>
        <v>1.0972683927254232E-2</v>
      </c>
      <c r="AG91" s="43">
        <f>'Option 1'!AG91*0.8</f>
        <v>1.0972683927254232E-2</v>
      </c>
      <c r="AH91" s="43">
        <f>'Option 1'!AH91*0.8</f>
        <v>1.0972683927254232E-2</v>
      </c>
      <c r="AI91" s="43">
        <f>'Option 1'!AI91*0.8</f>
        <v>1.0972683927254232E-2</v>
      </c>
      <c r="AJ91" s="43">
        <f>'Option 1'!AJ91*0.8</f>
        <v>1.0972683927254232E-2</v>
      </c>
      <c r="AK91" s="43">
        <f>'Option 1'!AK91*0.8</f>
        <v>1.0972683927254232E-2</v>
      </c>
      <c r="AL91" s="43">
        <f>'Option 1'!AL91*0.8</f>
        <v>1.0972683927254232E-2</v>
      </c>
      <c r="AM91" s="43">
        <f>'Option 1'!AM91*0.8</f>
        <v>1.0972683927254232E-2</v>
      </c>
      <c r="AN91" s="43">
        <f>'Option 1'!AN91*0.8</f>
        <v>1.0972683927254232E-2</v>
      </c>
      <c r="AO91" s="43">
        <f>'Option 1'!AO91*0.8</f>
        <v>1.0972683927254232E-2</v>
      </c>
      <c r="AP91" s="43">
        <f>'Option 1'!AP91*0.8</f>
        <v>1.0972683927254232E-2</v>
      </c>
      <c r="AQ91" s="43">
        <f>'Option 1'!AQ91*0.8</f>
        <v>1.0972683927254232E-2</v>
      </c>
      <c r="AR91" s="43">
        <f>'Option 1'!AR91*0.8</f>
        <v>1.0972683927254232E-2</v>
      </c>
      <c r="AS91" s="43">
        <f>'Option 1'!AS91*0.8</f>
        <v>1.0972683927254232E-2</v>
      </c>
      <c r="AT91" s="43">
        <f>'Option 1'!AT91*0.8</f>
        <v>1.0972683927254232E-2</v>
      </c>
      <c r="AU91" s="43">
        <f>'Option 1'!AU91*0.8</f>
        <v>1.0972683927254232E-2</v>
      </c>
      <c r="AV91" s="43">
        <f>'Option 1'!AV91*0.8</f>
        <v>1.0972683927254232E-2</v>
      </c>
      <c r="AW91" s="43">
        <f>'Option 1'!AW91*0.8</f>
        <v>1.0972683927254232E-2</v>
      </c>
      <c r="AX91" s="35"/>
      <c r="AY91" s="35"/>
      <c r="AZ91" s="35"/>
      <c r="BA91" s="35"/>
      <c r="BB91" s="35"/>
      <c r="BC91" s="35"/>
      <c r="BD91" s="35"/>
    </row>
    <row r="92" spans="1:56" ht="16.5" x14ac:dyDescent="0.3">
      <c r="A92" s="170"/>
      <c r="B92" s="4" t="s">
        <v>333</v>
      </c>
      <c r="D92" s="4" t="s">
        <v>42</v>
      </c>
      <c r="E92" s="43">
        <f>'Option 1'!E92*0.8</f>
        <v>0</v>
      </c>
      <c r="F92" s="43">
        <f>'Option 1'!F92*0.8</f>
        <v>7.2894087966499793E-4</v>
      </c>
      <c r="G92" s="43">
        <f>'Option 1'!G92*0.8</f>
        <v>1.7217227992043734E-3</v>
      </c>
      <c r="H92" s="43">
        <f>'Option 1'!H92*0.8</f>
        <v>2.9998323334079371E-3</v>
      </c>
      <c r="I92" s="43">
        <f>'Option 1'!I92*0.8</f>
        <v>4.6325980085753869E-3</v>
      </c>
      <c r="J92" s="43">
        <f>'Option 1'!J92*0.8</f>
        <v>6.5305661773493069E-3</v>
      </c>
      <c r="K92" s="43">
        <f>'Option 1'!K92*0.8</f>
        <v>8.4940252648883201E-3</v>
      </c>
      <c r="L92" s="43">
        <f>'Option 1'!L92*0.8</f>
        <v>1.0550524228092458E-2</v>
      </c>
      <c r="M92" s="43">
        <f>'Option 1'!M92*0.8</f>
        <v>1.327196914228323E-2</v>
      </c>
      <c r="N92" s="43">
        <f>'Option 1'!N92*0.8</f>
        <v>1.5187846742022011E-2</v>
      </c>
      <c r="O92" s="43">
        <f>'Option 1'!O92*0.8</f>
        <v>1.7159179917224442E-2</v>
      </c>
      <c r="P92" s="43">
        <f>'Option 1'!P92*0.8</f>
        <v>1.8152655288175668E-2</v>
      </c>
      <c r="Q92" s="43">
        <f>'Option 1'!Q92*0.8</f>
        <v>1.8984734870409165E-2</v>
      </c>
      <c r="R92" s="43">
        <f>'Option 1'!R92*0.8</f>
        <v>1.9618273664775455E-2</v>
      </c>
      <c r="S92" s="43">
        <f>'Option 1'!S92*0.8</f>
        <v>2.0202953523944724E-2</v>
      </c>
      <c r="T92" s="43">
        <f>'Option 1'!T92*0.8</f>
        <v>2.076694636292567E-2</v>
      </c>
      <c r="U92" s="43">
        <f>'Option 1'!U92*0.8</f>
        <v>2.1251459855123136E-2</v>
      </c>
      <c r="V92" s="43">
        <f>'Option 1'!V92*0.8</f>
        <v>2.1635964292302232E-2</v>
      </c>
      <c r="W92" s="43">
        <f>'Option 1'!W92*0.8</f>
        <v>2.1819562988881876E-2</v>
      </c>
      <c r="X92" s="43">
        <f>'Option 1'!X92*0.8</f>
        <v>2.1956063671340054E-2</v>
      </c>
      <c r="Y92" s="43">
        <f>'Option 1'!Y92*0.8</f>
        <v>2.1958349732304601E-2</v>
      </c>
      <c r="Z92" s="43">
        <f>'Option 1'!Z92*0.8</f>
        <v>2.1958349732304601E-2</v>
      </c>
      <c r="AA92" s="43">
        <f>'Option 1'!AA92*0.8</f>
        <v>2.1958349732304601E-2</v>
      </c>
      <c r="AB92" s="43">
        <f>'Option 1'!AB92*0.8</f>
        <v>2.1958349732304601E-2</v>
      </c>
      <c r="AC92" s="43">
        <f>'Option 1'!AC92*0.8</f>
        <v>2.1958349732304601E-2</v>
      </c>
      <c r="AD92" s="43">
        <f>'Option 1'!AD92*0.8</f>
        <v>2.1958349732304601E-2</v>
      </c>
      <c r="AE92" s="43">
        <f>'Option 1'!AE92*0.8</f>
        <v>2.1958349732304601E-2</v>
      </c>
      <c r="AF92" s="43">
        <f>'Option 1'!AF92*0.8</f>
        <v>2.1958349732304601E-2</v>
      </c>
      <c r="AG92" s="43">
        <f>'Option 1'!AG92*0.8</f>
        <v>2.1958349732304601E-2</v>
      </c>
      <c r="AH92" s="43">
        <f>'Option 1'!AH92*0.8</f>
        <v>2.1958349732304601E-2</v>
      </c>
      <c r="AI92" s="43">
        <f>'Option 1'!AI92*0.8</f>
        <v>2.1958349732304601E-2</v>
      </c>
      <c r="AJ92" s="43">
        <f>'Option 1'!AJ92*0.8</f>
        <v>2.1958349732304601E-2</v>
      </c>
      <c r="AK92" s="43">
        <f>'Option 1'!AK92*0.8</f>
        <v>2.1958349732304601E-2</v>
      </c>
      <c r="AL92" s="43">
        <f>'Option 1'!AL92*0.8</f>
        <v>2.1958349732304601E-2</v>
      </c>
      <c r="AM92" s="43">
        <f>'Option 1'!AM92*0.8</f>
        <v>2.1958349732304601E-2</v>
      </c>
      <c r="AN92" s="43">
        <f>'Option 1'!AN92*0.8</f>
        <v>2.1958349732304601E-2</v>
      </c>
      <c r="AO92" s="43">
        <f>'Option 1'!AO92*0.8</f>
        <v>2.1958349732304601E-2</v>
      </c>
      <c r="AP92" s="43">
        <f>'Option 1'!AP92*0.8</f>
        <v>2.1958349732304601E-2</v>
      </c>
      <c r="AQ92" s="43">
        <f>'Option 1'!AQ92*0.8</f>
        <v>2.1958349732304601E-2</v>
      </c>
      <c r="AR92" s="43">
        <f>'Option 1'!AR92*0.8</f>
        <v>2.1958349732304601E-2</v>
      </c>
      <c r="AS92" s="43">
        <f>'Option 1'!AS92*0.8</f>
        <v>2.1958349732304601E-2</v>
      </c>
      <c r="AT92" s="43">
        <f>'Option 1'!AT92*0.8</f>
        <v>2.1958349732304601E-2</v>
      </c>
      <c r="AU92" s="43">
        <f>'Option 1'!AU92*0.8</f>
        <v>2.1958349732304601E-2</v>
      </c>
      <c r="AV92" s="43">
        <f>'Option 1'!AV92*0.8</f>
        <v>2.1958349732304601E-2</v>
      </c>
      <c r="AW92" s="43">
        <f>'Option 1'!AW92*0.8</f>
        <v>2.1958349732304601E-2</v>
      </c>
      <c r="AX92" s="35"/>
      <c r="AY92" s="35"/>
      <c r="AZ92" s="35"/>
      <c r="BA92" s="35"/>
      <c r="BB92" s="35"/>
      <c r="BC92" s="35"/>
      <c r="BD92" s="35"/>
    </row>
    <row r="93" spans="1:56" x14ac:dyDescent="0.3">
      <c r="A93" s="170"/>
      <c r="B93" s="4" t="s">
        <v>215</v>
      </c>
      <c r="D93" s="4" t="s">
        <v>90</v>
      </c>
      <c r="E93" s="43">
        <f>'Option 1'!E93*0.8</f>
        <v>0</v>
      </c>
      <c r="F93" s="43">
        <f>'Option 1'!F93*0.8</f>
        <v>0</v>
      </c>
      <c r="G93" s="43">
        <f>'Option 1'!G93*0.8</f>
        <v>0</v>
      </c>
      <c r="H93" s="43">
        <f>'Option 1'!H93*0.8</f>
        <v>0</v>
      </c>
      <c r="I93" s="43">
        <f>'Option 1'!I93*0.8</f>
        <v>0</v>
      </c>
      <c r="J93" s="43">
        <f>'Option 1'!J93*0.8</f>
        <v>0</v>
      </c>
      <c r="K93" s="43">
        <f>'Option 1'!K93*0.8</f>
        <v>0</v>
      </c>
      <c r="L93" s="43">
        <f>'Option 1'!L93*0.8</f>
        <v>0</v>
      </c>
      <c r="M93" s="43">
        <f>'Option 1'!M93*0.8</f>
        <v>0</v>
      </c>
      <c r="N93" s="43">
        <f>'Option 1'!N93*0.8</f>
        <v>0</v>
      </c>
      <c r="O93" s="43">
        <f>'Option 1'!O93*0.8</f>
        <v>0</v>
      </c>
      <c r="P93" s="43">
        <f>'Option 1'!P93*0.8</f>
        <v>0</v>
      </c>
      <c r="Q93" s="43">
        <f>'Option 1'!Q93*0.8</f>
        <v>0</v>
      </c>
      <c r="R93" s="43">
        <f>'Option 1'!R93*0.8</f>
        <v>0</v>
      </c>
      <c r="S93" s="43">
        <f>'Option 1'!S93*0.8</f>
        <v>0</v>
      </c>
      <c r="T93" s="43">
        <f>'Option 1'!T93*0.8</f>
        <v>0</v>
      </c>
      <c r="U93" s="43">
        <f>'Option 1'!U93*0.8</f>
        <v>0</v>
      </c>
      <c r="V93" s="43">
        <f>'Option 1'!V93*0.8</f>
        <v>0</v>
      </c>
      <c r="W93" s="43">
        <f>'Option 1'!W93*0.8</f>
        <v>0</v>
      </c>
      <c r="X93" s="43">
        <f>'Option 1'!X93*0.8</f>
        <v>0</v>
      </c>
      <c r="Y93" s="43">
        <f>'Option 1'!Y93*0.8</f>
        <v>0</v>
      </c>
      <c r="Z93" s="43">
        <f>'Option 1'!Z93*0.8</f>
        <v>0</v>
      </c>
      <c r="AA93" s="43">
        <f>'Option 1'!AA93*0.8</f>
        <v>0</v>
      </c>
      <c r="AB93" s="43">
        <f>'Option 1'!AB93*0.8</f>
        <v>0</v>
      </c>
      <c r="AC93" s="43">
        <f>'Option 1'!AC93*0.8</f>
        <v>0</v>
      </c>
      <c r="AD93" s="43">
        <f>'Option 1'!AD93*0.8</f>
        <v>0</v>
      </c>
      <c r="AE93" s="43">
        <f>'Option 1'!AE93*0.8</f>
        <v>0</v>
      </c>
      <c r="AF93" s="43">
        <f>'Option 1'!AF93*0.8</f>
        <v>0</v>
      </c>
      <c r="AG93" s="43">
        <f>'Option 1'!AG93*0.8</f>
        <v>0</v>
      </c>
      <c r="AH93" s="43">
        <f>'Option 1'!AH93*0.8</f>
        <v>0</v>
      </c>
      <c r="AI93" s="43">
        <f>'Option 1'!AI93*0.8</f>
        <v>0</v>
      </c>
      <c r="AJ93" s="43">
        <f>'Option 1'!AJ93*0.8</f>
        <v>0</v>
      </c>
      <c r="AK93" s="43">
        <f>'Option 1'!AK93*0.8</f>
        <v>0</v>
      </c>
      <c r="AL93" s="43">
        <f>'Option 1'!AL93*0.8</f>
        <v>0</v>
      </c>
      <c r="AM93" s="43">
        <f>'Option 1'!AM93*0.8</f>
        <v>0</v>
      </c>
      <c r="AN93" s="43">
        <f>'Option 1'!AN93*0.8</f>
        <v>0</v>
      </c>
      <c r="AO93" s="43">
        <f>'Option 1'!AO93*0.8</f>
        <v>0</v>
      </c>
      <c r="AP93" s="43">
        <f>'Option 1'!AP93*0.8</f>
        <v>0</v>
      </c>
      <c r="AQ93" s="43">
        <f>'Option 1'!AQ93*0.8</f>
        <v>0</v>
      </c>
      <c r="AR93" s="43">
        <f>'Option 1'!AR93*0.8</f>
        <v>0</v>
      </c>
      <c r="AS93" s="43">
        <f>'Option 1'!AS93*0.8</f>
        <v>0</v>
      </c>
      <c r="AT93" s="43">
        <f>'Option 1'!AT93*0.8</f>
        <v>0</v>
      </c>
      <c r="AU93" s="43">
        <f>'Option 1'!AU93*0.8</f>
        <v>0</v>
      </c>
      <c r="AV93" s="43">
        <f>'Option 1'!AV93*0.8</f>
        <v>0</v>
      </c>
      <c r="AW93" s="43">
        <f>'Option 1'!AW93*0.8</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78</v>
      </c>
    </row>
    <row r="2" spans="2:3" x14ac:dyDescent="0.3">
      <c r="B2" s="25"/>
    </row>
    <row r="3" spans="2:3" x14ac:dyDescent="0.3">
      <c r="B3" s="25"/>
    </row>
    <row r="4" spans="2:3" x14ac:dyDescent="0.3">
      <c r="B4" s="88" t="s">
        <v>14</v>
      </c>
      <c r="C4" s="88" t="s">
        <v>26</v>
      </c>
    </row>
    <row r="5" spans="2:3" ht="45" x14ac:dyDescent="0.3">
      <c r="B5" s="95" t="s">
        <v>39</v>
      </c>
      <c r="C5" s="31" t="s">
        <v>97</v>
      </c>
    </row>
    <row r="6" spans="2:3" x14ac:dyDescent="0.3">
      <c r="B6" s="95" t="s">
        <v>219</v>
      </c>
      <c r="C6" s="31" t="s">
        <v>220</v>
      </c>
    </row>
    <row r="7" spans="2:3" ht="56.25" customHeight="1" x14ac:dyDescent="0.3">
      <c r="B7" s="96" t="s">
        <v>304</v>
      </c>
      <c r="C7" s="31" t="s">
        <v>338</v>
      </c>
    </row>
    <row r="8" spans="2:3" x14ac:dyDescent="0.3">
      <c r="B8" s="97" t="s">
        <v>305</v>
      </c>
      <c r="C8" s="31" t="s">
        <v>306</v>
      </c>
    </row>
    <row r="9" spans="2:3" ht="30" x14ac:dyDescent="0.3">
      <c r="B9" s="96" t="s">
        <v>226</v>
      </c>
      <c r="C9" s="31" t="s">
        <v>337</v>
      </c>
    </row>
    <row r="10" spans="2:3" x14ac:dyDescent="0.3">
      <c r="B10" s="97" t="s">
        <v>217</v>
      </c>
      <c r="C10" s="31" t="s">
        <v>218</v>
      </c>
    </row>
    <row r="12" spans="2:3" x14ac:dyDescent="0.3">
      <c r="B12" s="25" t="s">
        <v>24</v>
      </c>
    </row>
    <row r="13" spans="2:3" x14ac:dyDescent="0.3">
      <c r="B13" s="92" t="s">
        <v>25</v>
      </c>
    </row>
    <row r="14" spans="2:3" x14ac:dyDescent="0.3">
      <c r="B14" s="93" t="s">
        <v>219</v>
      </c>
    </row>
    <row r="15" spans="2:3" x14ac:dyDescent="0.3">
      <c r="B15" s="87" t="s">
        <v>225</v>
      </c>
    </row>
    <row r="16" spans="2:3" x14ac:dyDescent="0.3">
      <c r="B16" s="94" t="s">
        <v>221</v>
      </c>
    </row>
    <row r="17" spans="2:4" x14ac:dyDescent="0.3">
      <c r="B17" s="25"/>
    </row>
    <row r="18" spans="2:4" x14ac:dyDescent="0.3">
      <c r="B18" s="2" t="s">
        <v>65</v>
      </c>
    </row>
    <row r="19" spans="2:4" ht="19.5" customHeight="1" x14ac:dyDescent="0.3">
      <c r="B19" s="2" t="s">
        <v>222</v>
      </c>
    </row>
    <row r="20" spans="2:4" x14ac:dyDescent="0.3">
      <c r="B20" s="90" t="s">
        <v>227</v>
      </c>
    </row>
    <row r="21" spans="2:4" x14ac:dyDescent="0.3">
      <c r="B21" s="90" t="s">
        <v>228</v>
      </c>
    </row>
    <row r="22" spans="2:4" ht="25.5" customHeight="1" x14ac:dyDescent="0.3">
      <c r="B22" s="89" t="s">
        <v>99</v>
      </c>
    </row>
    <row r="23" spans="2:4" ht="10.5" customHeight="1" x14ac:dyDescent="0.3"/>
    <row r="24" spans="2:4" ht="24.75" customHeight="1" x14ac:dyDescent="0.3">
      <c r="B24" s="90" t="s">
        <v>223</v>
      </c>
      <c r="C24" s="90"/>
      <c r="D24" s="90"/>
    </row>
    <row r="25" spans="2:4" ht="26.25" customHeight="1" x14ac:dyDescent="0.3">
      <c r="B25" s="90" t="s">
        <v>316</v>
      </c>
      <c r="C25" s="90"/>
      <c r="D25" s="90"/>
    </row>
    <row r="26" spans="2:4" ht="32.25" customHeight="1" x14ac:dyDescent="0.3">
      <c r="B26" s="139" t="s">
        <v>224</v>
      </c>
      <c r="C26" s="139"/>
      <c r="D26" s="139"/>
    </row>
    <row r="28" spans="2:4" x14ac:dyDescent="0.3">
      <c r="B28" s="2" t="s">
        <v>98</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90" zoomScaleNormal="90" workbookViewId="0">
      <pane ySplit="3" topLeftCell="A4" activePane="bottomLeft" state="frozen"/>
      <selection pane="bottomLeft"/>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7" width="9.140625" style="2" customWidth="1"/>
    <col min="8" max="8" width="24.5703125" style="2" customWidth="1"/>
    <col min="9" max="11" width="11.140625" style="2" customWidth="1"/>
    <col min="12" max="16384" width="9.140625" style="2"/>
  </cols>
  <sheetData>
    <row r="1" spans="2:26" x14ac:dyDescent="0.3">
      <c r="B1" s="25" t="s">
        <v>49</v>
      </c>
      <c r="Z1" s="26" t="s">
        <v>29</v>
      </c>
    </row>
    <row r="2" spans="2:26" x14ac:dyDescent="0.3">
      <c r="B2" s="150" t="str">
        <f>"The aim of this Cost Benefit Analysis (CBA) is to demonstrate that the proposed condition based asset replacement programme for "&amp;G3&amp;" delivers a cost effective reduction in the risk of condition based failure.  This CBA specifically relates to "&amp;G2&amp;"."</f>
        <v>The aim of this Cost Benefit Analysis (CBA) is to demonstrate that the proposed condition based asset replacement programme for 33kV OHL (Pole Line) Conductor delivers a cost effective reduction in the risk of condition based failure.  This CBA specifically relates to South West.</v>
      </c>
      <c r="C2" s="151"/>
      <c r="D2" s="151"/>
      <c r="E2" s="151"/>
      <c r="F2" s="152"/>
      <c r="G2" s="25" t="s">
        <v>367</v>
      </c>
      <c r="Z2" s="26" t="s">
        <v>80</v>
      </c>
    </row>
    <row r="3" spans="2:26" ht="24.75" customHeight="1" x14ac:dyDescent="0.3">
      <c r="B3" s="153"/>
      <c r="C3" s="154"/>
      <c r="D3" s="154"/>
      <c r="E3" s="154"/>
      <c r="F3" s="155"/>
      <c r="G3" s="18" t="s">
        <v>368</v>
      </c>
    </row>
    <row r="4" spans="2:26" ht="18" customHeight="1" x14ac:dyDescent="0.3">
      <c r="B4" s="25" t="s">
        <v>79</v>
      </c>
      <c r="C4" s="27"/>
      <c r="D4" s="27"/>
      <c r="E4" s="27"/>
      <c r="F4" s="27"/>
    </row>
    <row r="5" spans="2:26" ht="102" customHeight="1" x14ac:dyDescent="0.3">
      <c r="B5" s="147" t="s">
        <v>366</v>
      </c>
      <c r="C5" s="148"/>
      <c r="D5" s="148"/>
      <c r="E5" s="148"/>
      <c r="F5" s="149"/>
    </row>
    <row r="6" spans="2:26" ht="13.5" customHeight="1" x14ac:dyDescent="0.3">
      <c r="B6" s="27"/>
      <c r="C6" s="27"/>
      <c r="D6" s="27"/>
      <c r="E6" s="27"/>
      <c r="F6" s="27"/>
    </row>
    <row r="7" spans="2:26" x14ac:dyDescent="0.3">
      <c r="B7" s="25" t="s">
        <v>50</v>
      </c>
    </row>
    <row r="8" spans="2:26" x14ac:dyDescent="0.3">
      <c r="B8" s="158" t="s">
        <v>27</v>
      </c>
      <c r="C8" s="159"/>
      <c r="D8" s="156" t="s">
        <v>30</v>
      </c>
      <c r="E8" s="156"/>
      <c r="F8" s="156"/>
    </row>
    <row r="9" spans="2:26" ht="22.5" customHeight="1" x14ac:dyDescent="0.3">
      <c r="B9" s="160" t="s">
        <v>303</v>
      </c>
      <c r="C9" s="161"/>
      <c r="D9" s="157" t="str">
        <f>'Baseline scenario'!$C$1</f>
        <v>No intervention</v>
      </c>
      <c r="E9" s="157"/>
      <c r="F9" s="157"/>
    </row>
    <row r="10" spans="2:26" ht="22.5" customHeight="1" x14ac:dyDescent="0.3">
      <c r="B10" s="145" t="s">
        <v>226</v>
      </c>
      <c r="C10" s="146"/>
      <c r="D10" s="147" t="str">
        <f>'Option 1'!$C$1</f>
        <v>Asset Replacement Programme</v>
      </c>
      <c r="E10" s="148"/>
      <c r="F10" s="149"/>
    </row>
    <row r="11" spans="2:26" ht="22.5" customHeight="1" x14ac:dyDescent="0.3">
      <c r="B11" s="145" t="s">
        <v>345</v>
      </c>
      <c r="C11" s="146"/>
      <c r="D11" s="147" t="str">
        <f>'Option 1(i)'!$C$1</f>
        <v>Sensitivity Analysis of Option 1 - Asset Replacement Programme Delivered With 10% Increased Costs</v>
      </c>
      <c r="E11" s="148"/>
      <c r="F11" s="149"/>
    </row>
    <row r="12" spans="2:26" ht="22.5" customHeight="1" x14ac:dyDescent="0.3">
      <c r="B12" s="145" t="s">
        <v>346</v>
      </c>
      <c r="C12" s="146"/>
      <c r="D12" s="147" t="str">
        <f>'Option 1(ii)'!$C$1</f>
        <v>Sensitivity Analysis of Option 1 - Asset Replacement Programme Achieving 20% Lower Benefits</v>
      </c>
      <c r="E12" s="148"/>
      <c r="F12" s="149"/>
    </row>
    <row r="13" spans="2:26" ht="22.5" customHeight="1" x14ac:dyDescent="0.3">
      <c r="B13" s="145"/>
      <c r="C13" s="146"/>
      <c r="D13" s="147"/>
      <c r="E13" s="148"/>
      <c r="F13" s="149"/>
    </row>
    <row r="14" spans="2:26" ht="22.5" customHeight="1" x14ac:dyDescent="0.3">
      <c r="B14" s="145"/>
      <c r="C14" s="146"/>
      <c r="D14" s="147"/>
      <c r="E14" s="148"/>
      <c r="F14" s="149"/>
    </row>
    <row r="15" spans="2:26" ht="22.5" customHeight="1" x14ac:dyDescent="0.3">
      <c r="B15" s="145"/>
      <c r="C15" s="146"/>
      <c r="D15" s="147"/>
      <c r="E15" s="148"/>
      <c r="F15" s="149"/>
    </row>
    <row r="16" spans="2:26" ht="22.5" customHeight="1" x14ac:dyDescent="0.3">
      <c r="B16" s="145"/>
      <c r="C16" s="146"/>
      <c r="D16" s="147"/>
      <c r="E16" s="148"/>
      <c r="F16" s="149"/>
    </row>
    <row r="17" spans="2:11" ht="22.5" customHeight="1" x14ac:dyDescent="0.3">
      <c r="B17" s="145"/>
      <c r="C17" s="146"/>
      <c r="D17" s="147"/>
      <c r="E17" s="148"/>
      <c r="F17" s="149"/>
    </row>
    <row r="18" spans="2:11" ht="22.5" customHeight="1" x14ac:dyDescent="0.3">
      <c r="B18" s="145"/>
      <c r="C18" s="146"/>
      <c r="D18" s="147"/>
      <c r="E18" s="148"/>
      <c r="F18" s="149"/>
    </row>
    <row r="19" spans="2:11" ht="22.5" customHeight="1" x14ac:dyDescent="0.3">
      <c r="B19" s="145"/>
      <c r="C19" s="146"/>
      <c r="D19" s="147"/>
      <c r="E19" s="148"/>
      <c r="F19" s="149"/>
    </row>
    <row r="20" spans="2:11" ht="22.5" customHeight="1" x14ac:dyDescent="0.3">
      <c r="B20" s="145"/>
      <c r="C20" s="146"/>
      <c r="D20" s="147"/>
      <c r="E20" s="148"/>
      <c r="F20" s="149"/>
    </row>
    <row r="21" spans="2:11" ht="22.5" customHeight="1" x14ac:dyDescent="0.3">
      <c r="B21" s="145"/>
      <c r="C21" s="146"/>
      <c r="D21" s="147"/>
      <c r="E21" s="148"/>
      <c r="F21" s="149"/>
    </row>
    <row r="22" spans="2:11" ht="22.5" customHeight="1" x14ac:dyDescent="0.3">
      <c r="B22" s="145"/>
      <c r="C22" s="146"/>
      <c r="D22" s="147"/>
      <c r="E22" s="148"/>
      <c r="F22" s="149"/>
    </row>
    <row r="23" spans="2:11" ht="22.5" customHeight="1" x14ac:dyDescent="0.3">
      <c r="B23" s="145"/>
      <c r="C23" s="146"/>
      <c r="D23" s="147"/>
      <c r="E23" s="148"/>
      <c r="F23" s="149"/>
    </row>
    <row r="24" spans="2:11" ht="12.75" customHeight="1" x14ac:dyDescent="0.3">
      <c r="B24" s="28"/>
      <c r="C24" s="28"/>
      <c r="D24" s="29"/>
      <c r="E24" s="29"/>
      <c r="F24" s="29"/>
    </row>
    <row r="25" spans="2:11" x14ac:dyDescent="0.3">
      <c r="B25" s="25" t="s">
        <v>51</v>
      </c>
    </row>
    <row r="26" spans="2:11" ht="38.25" customHeight="1" x14ac:dyDescent="0.3">
      <c r="B26" s="141" t="s">
        <v>48</v>
      </c>
      <c r="C26" s="143" t="s">
        <v>27</v>
      </c>
      <c r="D26" s="143" t="s">
        <v>28</v>
      </c>
      <c r="E26" s="143" t="s">
        <v>30</v>
      </c>
      <c r="F26" s="141" t="s">
        <v>31</v>
      </c>
      <c r="G26" s="140" t="s">
        <v>101</v>
      </c>
      <c r="H26" s="140"/>
      <c r="I26" s="140"/>
      <c r="J26" s="140"/>
      <c r="K26" s="140"/>
    </row>
    <row r="27" spans="2:11" x14ac:dyDescent="0.3">
      <c r="B27" s="142"/>
      <c r="C27" s="144"/>
      <c r="D27" s="144"/>
      <c r="E27" s="144"/>
      <c r="F27" s="142"/>
      <c r="G27" s="64" t="s">
        <v>102</v>
      </c>
      <c r="H27" s="64" t="s">
        <v>103</v>
      </c>
      <c r="I27" s="64" t="s">
        <v>104</v>
      </c>
      <c r="J27" s="64" t="s">
        <v>105</v>
      </c>
      <c r="K27" s="64" t="s">
        <v>106</v>
      </c>
    </row>
    <row r="28" spans="2:11" ht="27.75" customHeight="1" x14ac:dyDescent="0.3">
      <c r="B28" s="30" t="s">
        <v>340</v>
      </c>
      <c r="C28" s="31" t="str">
        <f>D9</f>
        <v>No intervention</v>
      </c>
      <c r="D28" s="30" t="s">
        <v>80</v>
      </c>
      <c r="E28" s="31" t="s">
        <v>369</v>
      </c>
      <c r="F28" s="30"/>
      <c r="G28" s="65"/>
      <c r="H28" s="65"/>
      <c r="I28" s="65"/>
      <c r="J28" s="65"/>
      <c r="K28" s="30"/>
    </row>
    <row r="29" spans="2:11" ht="105" x14ac:dyDescent="0.3">
      <c r="B29" s="30">
        <v>1</v>
      </c>
      <c r="C29" s="31" t="str">
        <f>D10</f>
        <v>Asset Replacement Programme</v>
      </c>
      <c r="D29" s="30" t="s">
        <v>29</v>
      </c>
      <c r="E29" s="31" t="s">
        <v>370</v>
      </c>
      <c r="F29" s="30" t="s">
        <v>160</v>
      </c>
      <c r="G29" s="65">
        <f>'Option 1'!$C$4</f>
        <v>14.366063003474844</v>
      </c>
      <c r="H29" s="65">
        <f>'Option 1'!$C$5</f>
        <v>27.95656333965799</v>
      </c>
      <c r="I29" s="65">
        <f>'Option 1'!$C$6</f>
        <v>39.143297206425565</v>
      </c>
      <c r="J29" s="65">
        <f>'Option 1'!$C$7</f>
        <v>54.473160481377981</v>
      </c>
      <c r="K29" s="30"/>
    </row>
    <row r="30" spans="2:11" ht="57.75" customHeight="1" x14ac:dyDescent="0.3">
      <c r="B30" s="30" t="s">
        <v>343</v>
      </c>
      <c r="C30" s="31" t="str">
        <f>D11</f>
        <v>Sensitivity Analysis of Option 1 - Asset Replacement Programme Delivered With 10% Increased Costs</v>
      </c>
      <c r="D30" s="30"/>
      <c r="E30" s="31"/>
      <c r="F30" s="30"/>
      <c r="G30" s="65">
        <f>'Option 1(i)'!$C$4</f>
        <v>13.6463349903243</v>
      </c>
      <c r="H30" s="65">
        <f>'Option 1(i)'!$C$5</f>
        <v>27.032562968190682</v>
      </c>
      <c r="I30" s="65">
        <f>'Option 1(i)'!$C$6</f>
        <v>38.084323452068119</v>
      </c>
      <c r="J30" s="65">
        <f>'Option 1(i)'!$C$7</f>
        <v>53.278513362391408</v>
      </c>
      <c r="K30" s="30"/>
    </row>
    <row r="31" spans="2:11" ht="45.75" customHeight="1" x14ac:dyDescent="0.3">
      <c r="B31" s="30" t="s">
        <v>344</v>
      </c>
      <c r="C31" s="31" t="str">
        <f>D12</f>
        <v>Sensitivity Analysis of Option 1 - Asset Replacement Programme Achieving 20% Lower Benefits</v>
      </c>
      <c r="D31" s="30"/>
      <c r="E31" s="31"/>
      <c r="F31" s="30"/>
      <c r="G31" s="65">
        <f>'Option 1(ii)'!$C$4</f>
        <v>10.102030456576994</v>
      </c>
      <c r="H31" s="65">
        <f>'Option 1(ii)'!$C$5</f>
        <v>20.628166210644792</v>
      </c>
      <c r="I31" s="65">
        <f>'Option 1(ii)'!$C$6</f>
        <v>29.378085650791871</v>
      </c>
      <c r="J31" s="65">
        <f>'Option 1(ii)'!$C$7</f>
        <v>41.484403745165793</v>
      </c>
      <c r="K31" s="30"/>
    </row>
    <row r="32" spans="2:11" ht="27.75" customHeight="1" x14ac:dyDescent="0.3">
      <c r="B32" s="30"/>
      <c r="C32" s="31"/>
      <c r="D32" s="30"/>
      <c r="E32" s="31"/>
      <c r="F32" s="30"/>
      <c r="G32" s="65"/>
      <c r="H32" s="65"/>
      <c r="I32" s="65"/>
      <c r="J32" s="65"/>
      <c r="K32" s="30"/>
    </row>
    <row r="37" spans="2:2" x14ac:dyDescent="0.3">
      <c r="B37" s="2" t="s">
        <v>107</v>
      </c>
    </row>
  </sheetData>
  <mergeCells count="40">
    <mergeCell ref="B21:C21"/>
    <mergeCell ref="B22:C22"/>
    <mergeCell ref="D18:F18"/>
    <mergeCell ref="D12:F12"/>
    <mergeCell ref="D13:F13"/>
    <mergeCell ref="D14:F14"/>
    <mergeCell ref="D15:F15"/>
    <mergeCell ref="D16:F16"/>
    <mergeCell ref="D17:F17"/>
    <mergeCell ref="B2:F3"/>
    <mergeCell ref="D8:F8"/>
    <mergeCell ref="D9:F9"/>
    <mergeCell ref="D10:F10"/>
    <mergeCell ref="D11:F11"/>
    <mergeCell ref="B8:C8"/>
    <mergeCell ref="B9:C9"/>
    <mergeCell ref="B10:C10"/>
    <mergeCell ref="B11:C11"/>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G26:K26"/>
    <mergeCell ref="B26:B27"/>
    <mergeCell ref="C26:C27"/>
    <mergeCell ref="D26:D27"/>
    <mergeCell ref="E26:E27"/>
    <mergeCell ref="F26:F27"/>
  </mergeCells>
  <conditionalFormatting sqref="B28:D28 F28:K28">
    <cfRule type="expression" dxfId="9" priority="11">
      <formula>$D28="Adopted"</formula>
    </cfRule>
  </conditionalFormatting>
  <conditionalFormatting sqref="B29:C29 F29:K29 C30:C31">
    <cfRule type="expression" dxfId="8" priority="10">
      <formula>$D29="Adopted"</formula>
    </cfRule>
  </conditionalFormatting>
  <conditionalFormatting sqref="D29 D32">
    <cfRule type="expression" dxfId="7" priority="9">
      <formula>$D29="Adopted"</formula>
    </cfRule>
  </conditionalFormatting>
  <conditionalFormatting sqref="B32:C32 E32:K32">
    <cfRule type="expression" dxfId="6" priority="7">
      <formula>$D32="Adopted"</formula>
    </cfRule>
  </conditionalFormatting>
  <conditionalFormatting sqref="B30 E30:K30">
    <cfRule type="expression" dxfId="5" priority="6">
      <formula>$D30="Adopted"</formula>
    </cfRule>
  </conditionalFormatting>
  <conditionalFormatting sqref="D30">
    <cfRule type="expression" dxfId="4" priority="5">
      <formula>$D30="Adopted"</formula>
    </cfRule>
  </conditionalFormatting>
  <conditionalFormatting sqref="B31 E31:K31">
    <cfRule type="expression" dxfId="3" priority="4">
      <formula>$D31="Adopted"</formula>
    </cfRule>
  </conditionalFormatting>
  <conditionalFormatting sqref="D31">
    <cfRule type="expression" dxfId="2" priority="3">
      <formula>$D31="Adopted"</formula>
    </cfRule>
  </conditionalFormatting>
  <conditionalFormatting sqref="E29">
    <cfRule type="expression" dxfId="1" priority="2">
      <formula>$D29="Adopted"</formula>
    </cfRule>
  </conditionalFormatting>
  <conditionalFormatting sqref="E28">
    <cfRule type="expression" dxfId="0" priority="1">
      <formula>$D28="Adopted"</formula>
    </cfRule>
  </conditionalFormatting>
  <dataValidations count="1">
    <dataValidation type="list" allowBlank="1" showInputMessage="1" showErrorMessage="1" sqref="D28:D32">
      <formula1>$Z$1:$Z$2</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F20" sqref="F20"/>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85</v>
      </c>
      <c r="C1" s="21"/>
      <c r="D1" s="21"/>
      <c r="E1" s="21"/>
      <c r="F1" s="32" t="s">
        <v>86</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c r="C3" s="131">
        <v>4.8300000000000003E-2</v>
      </c>
      <c r="D3" s="110" t="s">
        <v>296</v>
      </c>
      <c r="E3" s="21"/>
      <c r="F3" s="76"/>
      <c r="G3" s="128" t="s">
        <v>309</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313</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314</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66</v>
      </c>
      <c r="C6" s="23">
        <v>1.4999999999999999E-2</v>
      </c>
      <c r="D6" s="21"/>
      <c r="E6" s="21"/>
      <c r="F6" s="51" t="s">
        <v>204</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207</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205</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310</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311</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71</v>
      </c>
      <c r="C11" s="21"/>
      <c r="D11" s="21"/>
      <c r="E11" s="21"/>
      <c r="F11" s="51" t="s">
        <v>206</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72</v>
      </c>
      <c r="C12" s="21"/>
      <c r="D12" s="21"/>
      <c r="E12" s="21"/>
      <c r="F12" s="51" t="s">
        <v>312</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62" t="s">
        <v>74</v>
      </c>
      <c r="C13" s="163"/>
      <c r="D13" s="127" t="s">
        <v>328</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64"/>
      <c r="C14" s="165"/>
      <c r="D14" s="42" t="s">
        <v>108</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66" t="s">
        <v>329</v>
      </c>
      <c r="C15" s="41" t="s">
        <v>322</v>
      </c>
      <c r="D15" s="126">
        <v>1.3408686121386491</v>
      </c>
      <c r="E15" s="21"/>
      <c r="F15" s="69" t="s">
        <v>91</v>
      </c>
      <c r="G15" s="38"/>
      <c r="H15" s="38"/>
      <c r="I15" s="75" t="s">
        <v>155</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66"/>
      <c r="C16" s="41" t="s">
        <v>323</v>
      </c>
      <c r="D16" s="126">
        <v>1.3004251926654264</v>
      </c>
      <c r="E16" s="82"/>
      <c r="F16" s="70" t="s">
        <v>156</v>
      </c>
      <c r="G16" s="38"/>
      <c r="H16" s="38"/>
      <c r="I16" s="75" t="s">
        <v>330</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66"/>
      <c r="C17" s="41" t="s">
        <v>324</v>
      </c>
      <c r="D17" s="126">
        <v>1.2670349113192076</v>
      </c>
      <c r="E17" s="82"/>
      <c r="F17" s="69" t="s">
        <v>209</v>
      </c>
      <c r="G17" s="71"/>
      <c r="H17" s="71"/>
      <c r="I17" s="78" t="s">
        <v>203</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166"/>
      <c r="C18" s="41" t="s">
        <v>325</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66"/>
      <c r="C19" s="41" t="s">
        <v>326</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66"/>
      <c r="C20" s="41" t="s">
        <v>327</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66"/>
      <c r="C21" s="41" t="s">
        <v>252</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66"/>
      <c r="C22" s="41" t="s">
        <v>253</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66"/>
      <c r="C23" s="41" t="s">
        <v>73</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66"/>
      <c r="C24" s="41" t="s">
        <v>108</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317</v>
      </c>
    </row>
    <row r="28" spans="1:59" x14ac:dyDescent="0.3">
      <c r="B28" s="20" t="s">
        <v>249</v>
      </c>
      <c r="E28" s="73"/>
    </row>
    <row r="29" spans="1:59" x14ac:dyDescent="0.3">
      <c r="B29" s="20" t="s">
        <v>250</v>
      </c>
    </row>
    <row r="31" spans="1:59" x14ac:dyDescent="0.3">
      <c r="B31" s="20" t="str">
        <f>"Power sector emissions reduce by"&amp;" "&amp;ROUND($D$78,2)&amp;" g/kWh p.a. between now and 2030."</f>
        <v>Power sector emissions reduce by 14.5 g/kWh p.a. between now and 2030.</v>
      </c>
    </row>
    <row r="32" spans="1:59" x14ac:dyDescent="0.3">
      <c r="B32" s="20" t="s">
        <v>251</v>
      </c>
      <c r="H32" s="72"/>
    </row>
    <row r="33" spans="2:5" ht="47.25" customHeight="1" x14ac:dyDescent="0.3">
      <c r="D33" s="107" t="s">
        <v>292</v>
      </c>
    </row>
    <row r="34" spans="2:5" x14ac:dyDescent="0.3">
      <c r="B34" s="112" t="s">
        <v>246</v>
      </c>
      <c r="C34" s="20" t="s">
        <v>252</v>
      </c>
      <c r="D34" s="20">
        <f>0.58982*1000</f>
        <v>589.82000000000005</v>
      </c>
      <c r="E34" s="20" t="s">
        <v>293</v>
      </c>
    </row>
    <row r="35" spans="2:5" x14ac:dyDescent="0.3">
      <c r="B35" s="112" t="s">
        <v>247</v>
      </c>
      <c r="C35" s="20" t="s">
        <v>253</v>
      </c>
      <c r="D35" s="72">
        <f>D34-$D$78</f>
        <v>575.32450000000006</v>
      </c>
    </row>
    <row r="36" spans="2:5" x14ac:dyDescent="0.3">
      <c r="B36" s="112" t="s">
        <v>248</v>
      </c>
      <c r="C36" s="20" t="s">
        <v>73</v>
      </c>
      <c r="D36" s="72">
        <f t="shared" ref="D36:D73" si="2">D35-$D$78</f>
        <v>560.82900000000006</v>
      </c>
    </row>
    <row r="37" spans="2:5" x14ac:dyDescent="0.3">
      <c r="C37" s="20" t="s">
        <v>108</v>
      </c>
      <c r="D37" s="72">
        <f t="shared" si="2"/>
        <v>546.33350000000007</v>
      </c>
    </row>
    <row r="38" spans="2:5" x14ac:dyDescent="0.3">
      <c r="C38" s="20" t="s">
        <v>254</v>
      </c>
      <c r="D38" s="72">
        <f t="shared" si="2"/>
        <v>531.83800000000008</v>
      </c>
    </row>
    <row r="39" spans="2:5" x14ac:dyDescent="0.3">
      <c r="C39" s="20" t="s">
        <v>255</v>
      </c>
      <c r="D39" s="72">
        <f t="shared" si="2"/>
        <v>517.34250000000009</v>
      </c>
    </row>
    <row r="40" spans="2:5" x14ac:dyDescent="0.3">
      <c r="C40" s="20" t="s">
        <v>256</v>
      </c>
      <c r="D40" s="72">
        <f t="shared" si="2"/>
        <v>502.84700000000009</v>
      </c>
    </row>
    <row r="41" spans="2:5" x14ac:dyDescent="0.3">
      <c r="C41" s="20" t="s">
        <v>257</v>
      </c>
      <c r="D41" s="72">
        <f t="shared" si="2"/>
        <v>488.3515000000001</v>
      </c>
    </row>
    <row r="42" spans="2:5" x14ac:dyDescent="0.3">
      <c r="C42" s="20" t="s">
        <v>258</v>
      </c>
      <c r="D42" s="72">
        <f t="shared" si="2"/>
        <v>473.85600000000011</v>
      </c>
    </row>
    <row r="43" spans="2:5" x14ac:dyDescent="0.3">
      <c r="C43" s="20" t="s">
        <v>259</v>
      </c>
      <c r="D43" s="72">
        <f t="shared" si="2"/>
        <v>459.36050000000012</v>
      </c>
    </row>
    <row r="44" spans="2:5" x14ac:dyDescent="0.3">
      <c r="C44" s="20" t="s">
        <v>260</v>
      </c>
      <c r="D44" s="72">
        <f t="shared" si="2"/>
        <v>444.86500000000012</v>
      </c>
    </row>
    <row r="45" spans="2:5" x14ac:dyDescent="0.3">
      <c r="C45" s="20" t="s">
        <v>261</v>
      </c>
      <c r="D45" s="72">
        <f t="shared" si="2"/>
        <v>430.36950000000013</v>
      </c>
    </row>
    <row r="46" spans="2:5" x14ac:dyDescent="0.3">
      <c r="C46" s="20" t="s">
        <v>262</v>
      </c>
      <c r="D46" s="72">
        <f t="shared" si="2"/>
        <v>415.87400000000014</v>
      </c>
    </row>
    <row r="47" spans="2:5" x14ac:dyDescent="0.3">
      <c r="C47" s="20" t="s">
        <v>263</v>
      </c>
      <c r="D47" s="72">
        <f t="shared" si="2"/>
        <v>401.37850000000014</v>
      </c>
    </row>
    <row r="48" spans="2:5" x14ac:dyDescent="0.3">
      <c r="C48" s="20" t="s">
        <v>264</v>
      </c>
      <c r="D48" s="72">
        <f t="shared" si="2"/>
        <v>386.88300000000015</v>
      </c>
    </row>
    <row r="49" spans="3:4" x14ac:dyDescent="0.3">
      <c r="C49" s="20" t="s">
        <v>265</v>
      </c>
      <c r="D49" s="72">
        <f t="shared" si="2"/>
        <v>372.38750000000016</v>
      </c>
    </row>
    <row r="50" spans="3:4" x14ac:dyDescent="0.3">
      <c r="C50" s="20" t="s">
        <v>266</v>
      </c>
      <c r="D50" s="72">
        <f t="shared" si="2"/>
        <v>357.89200000000017</v>
      </c>
    </row>
    <row r="51" spans="3:4" x14ac:dyDescent="0.3">
      <c r="C51" s="20" t="s">
        <v>267</v>
      </c>
      <c r="D51" s="72">
        <f t="shared" si="2"/>
        <v>343.39650000000017</v>
      </c>
    </row>
    <row r="52" spans="3:4" x14ac:dyDescent="0.3">
      <c r="C52" s="20" t="s">
        <v>268</v>
      </c>
      <c r="D52" s="72">
        <f t="shared" si="2"/>
        <v>328.90100000000018</v>
      </c>
    </row>
    <row r="53" spans="3:4" x14ac:dyDescent="0.3">
      <c r="C53" s="20" t="s">
        <v>269</v>
      </c>
      <c r="D53" s="72">
        <f t="shared" si="2"/>
        <v>314.40550000000019</v>
      </c>
    </row>
    <row r="54" spans="3:4" x14ac:dyDescent="0.3">
      <c r="C54" s="20" t="s">
        <v>270</v>
      </c>
      <c r="D54" s="72">
        <f t="shared" si="2"/>
        <v>299.9100000000002</v>
      </c>
    </row>
    <row r="55" spans="3:4" x14ac:dyDescent="0.3">
      <c r="C55" s="20" t="s">
        <v>271</v>
      </c>
      <c r="D55" s="72">
        <f t="shared" si="2"/>
        <v>285.4145000000002</v>
      </c>
    </row>
    <row r="56" spans="3:4" x14ac:dyDescent="0.3">
      <c r="C56" s="20" t="s">
        <v>272</v>
      </c>
      <c r="D56" s="72">
        <f t="shared" si="2"/>
        <v>270.91900000000021</v>
      </c>
    </row>
    <row r="57" spans="3:4" x14ac:dyDescent="0.3">
      <c r="C57" s="20" t="s">
        <v>273</v>
      </c>
      <c r="D57" s="72">
        <f t="shared" si="2"/>
        <v>256.42350000000022</v>
      </c>
    </row>
    <row r="58" spans="3:4" x14ac:dyDescent="0.3">
      <c r="C58" s="20" t="s">
        <v>274</v>
      </c>
      <c r="D58" s="72">
        <f t="shared" si="2"/>
        <v>241.92800000000022</v>
      </c>
    </row>
    <row r="59" spans="3:4" x14ac:dyDescent="0.3">
      <c r="C59" s="20" t="s">
        <v>275</v>
      </c>
      <c r="D59" s="72">
        <f t="shared" si="2"/>
        <v>227.43250000000023</v>
      </c>
    </row>
    <row r="60" spans="3:4" x14ac:dyDescent="0.3">
      <c r="C60" s="20" t="s">
        <v>276</v>
      </c>
      <c r="D60" s="72">
        <f t="shared" si="2"/>
        <v>212.93700000000024</v>
      </c>
    </row>
    <row r="61" spans="3:4" x14ac:dyDescent="0.3">
      <c r="C61" s="20" t="s">
        <v>277</v>
      </c>
      <c r="D61" s="72">
        <f t="shared" si="2"/>
        <v>198.44150000000025</v>
      </c>
    </row>
    <row r="62" spans="3:4" x14ac:dyDescent="0.3">
      <c r="C62" s="20" t="s">
        <v>278</v>
      </c>
      <c r="D62" s="72">
        <f t="shared" si="2"/>
        <v>183.94600000000025</v>
      </c>
    </row>
    <row r="63" spans="3:4" x14ac:dyDescent="0.3">
      <c r="C63" s="20" t="s">
        <v>279</v>
      </c>
      <c r="D63" s="72">
        <f t="shared" si="2"/>
        <v>169.45050000000026</v>
      </c>
    </row>
    <row r="64" spans="3:4" x14ac:dyDescent="0.3">
      <c r="C64" s="20" t="s">
        <v>280</v>
      </c>
      <c r="D64" s="72">
        <f t="shared" si="2"/>
        <v>154.95500000000027</v>
      </c>
    </row>
    <row r="65" spans="3:5" x14ac:dyDescent="0.3">
      <c r="C65" s="20" t="s">
        <v>281</v>
      </c>
      <c r="D65" s="72">
        <f t="shared" si="2"/>
        <v>140.45950000000028</v>
      </c>
    </row>
    <row r="66" spans="3:5" x14ac:dyDescent="0.3">
      <c r="C66" s="20" t="s">
        <v>282</v>
      </c>
      <c r="D66" s="72">
        <f t="shared" si="2"/>
        <v>125.96400000000027</v>
      </c>
    </row>
    <row r="67" spans="3:5" x14ac:dyDescent="0.3">
      <c r="C67" s="20" t="s">
        <v>283</v>
      </c>
      <c r="D67" s="72">
        <f t="shared" si="2"/>
        <v>111.46850000000026</v>
      </c>
    </row>
    <row r="68" spans="3:5" x14ac:dyDescent="0.3">
      <c r="C68" s="20" t="s">
        <v>284</v>
      </c>
      <c r="D68" s="72">
        <f t="shared" si="2"/>
        <v>96.973000000000255</v>
      </c>
    </row>
    <row r="69" spans="3:5" x14ac:dyDescent="0.3">
      <c r="C69" s="20" t="s">
        <v>285</v>
      </c>
      <c r="D69" s="72">
        <f t="shared" si="2"/>
        <v>82.477500000000248</v>
      </c>
    </row>
    <row r="70" spans="3:5" x14ac:dyDescent="0.3">
      <c r="C70" s="20" t="s">
        <v>286</v>
      </c>
      <c r="D70" s="72">
        <f t="shared" si="2"/>
        <v>67.982000000000241</v>
      </c>
    </row>
    <row r="71" spans="3:5" x14ac:dyDescent="0.3">
      <c r="C71" s="20" t="s">
        <v>287</v>
      </c>
      <c r="D71" s="72">
        <f t="shared" si="2"/>
        <v>53.486500000000241</v>
      </c>
    </row>
    <row r="72" spans="3:5" x14ac:dyDescent="0.3">
      <c r="C72" s="20" t="s">
        <v>288</v>
      </c>
      <c r="D72" s="72">
        <f t="shared" si="2"/>
        <v>38.991000000000241</v>
      </c>
    </row>
    <row r="73" spans="3:5" x14ac:dyDescent="0.3">
      <c r="C73" s="20" t="s">
        <v>289</v>
      </c>
      <c r="D73" s="72">
        <f t="shared" si="2"/>
        <v>24.495500000000241</v>
      </c>
    </row>
    <row r="74" spans="3:5" x14ac:dyDescent="0.3">
      <c r="C74" s="20" t="s">
        <v>290</v>
      </c>
      <c r="D74" s="72">
        <v>10</v>
      </c>
    </row>
    <row r="75" spans="3:5" x14ac:dyDescent="0.3">
      <c r="C75" s="20" t="s">
        <v>291</v>
      </c>
      <c r="D75" s="72">
        <f>D73-D78</f>
        <v>10.00000000000024</v>
      </c>
      <c r="E75" s="20" t="s">
        <v>294</v>
      </c>
    </row>
    <row r="78" spans="3:5" x14ac:dyDescent="0.3">
      <c r="D78" s="108">
        <f>(D34-D74)/40</f>
        <v>14.495500000000002</v>
      </c>
      <c r="E78" s="20" t="s">
        <v>295</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D157"/>
  <sheetViews>
    <sheetView zoomScale="80" zoomScaleNormal="80" zoomScaleSheetLayoutView="75" workbookViewId="0">
      <pane xSplit="2" ySplit="6" topLeftCell="C7" activePane="bottomRight" state="frozen"/>
      <selection activeCell="E44" sqref="E44"/>
      <selection pane="topRight" activeCell="E44" sqref="E44"/>
      <selection pane="bottomLeft" activeCell="E44" sqref="E44"/>
      <selection pane="bottomRight" activeCell="E31" sqref="E31:AW36"/>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 width="12" style="4" customWidth="1"/>
    <col min="6" max="6" width="11" style="4" customWidth="1"/>
    <col min="7" max="7" width="12"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339</v>
      </c>
      <c r="C1" s="3" t="s">
        <v>341</v>
      </c>
      <c r="D1" s="3"/>
      <c r="E1" s="3" t="str">
        <f>'Option summary'!G2&amp;" - "&amp;'Option summary'!G3</f>
        <v>South West - 33kV OHL (Pole Line) Conductor</v>
      </c>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18"/>
      <c r="C3" s="9"/>
      <c r="D3" s="9"/>
      <c r="E3" s="9"/>
      <c r="F3" s="9"/>
      <c r="G3" s="9"/>
      <c r="AQ3" s="22"/>
      <c r="AR3" s="22"/>
      <c r="AS3" s="22"/>
      <c r="AT3" s="22"/>
      <c r="AU3" s="22"/>
      <c r="AV3" s="22"/>
      <c r="AW3" s="22"/>
      <c r="AX3" s="22"/>
      <c r="AY3" s="22"/>
      <c r="AZ3" s="22"/>
      <c r="BA3" s="22"/>
      <c r="BB3" s="22"/>
      <c r="BC3" s="22"/>
      <c r="BD3" s="22"/>
    </row>
    <row r="4" spans="1:56" x14ac:dyDescent="0.3">
      <c r="B4" s="15"/>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171" t="s">
        <v>11</v>
      </c>
      <c r="B7" s="61" t="s">
        <v>199</v>
      </c>
      <c r="C7" s="60"/>
      <c r="D7" s="61" t="s">
        <v>40</v>
      </c>
      <c r="E7" s="62">
        <v>-2.6212047552606543E-2</v>
      </c>
      <c r="F7" s="62">
        <v>-2.9572808009267666E-2</v>
      </c>
      <c r="G7" s="62">
        <v>-3.3217252180519956E-2</v>
      </c>
      <c r="H7" s="62">
        <v>-3.7157169737623612E-2</v>
      </c>
      <c r="I7" s="62">
        <v>-4.2303634287394774E-2</v>
      </c>
      <c r="J7" s="62">
        <v>-4.7917596421293451E-2</v>
      </c>
      <c r="K7" s="62">
        <v>-5.4019916559839072E-2</v>
      </c>
      <c r="L7" s="62">
        <v>-6.0624172688727558E-2</v>
      </c>
      <c r="M7" s="62">
        <v>-6.944621585726303E-2</v>
      </c>
      <c r="N7" s="62">
        <v>-7.7998025142242383E-2</v>
      </c>
      <c r="O7" s="62">
        <v>-8.6795756594481036E-2</v>
      </c>
      <c r="P7" s="62">
        <v>-9.1314306501616732E-2</v>
      </c>
      <c r="Q7" s="62">
        <v>-9.5079874598073946E-2</v>
      </c>
      <c r="R7" s="62">
        <v>-9.7961917727579076E-2</v>
      </c>
      <c r="S7" s="62">
        <v>-0.10062059323947664</v>
      </c>
      <c r="T7" s="62">
        <v>-0.10317761100085703</v>
      </c>
      <c r="U7" s="62">
        <v>-0.10535760325803506</v>
      </c>
      <c r="V7" s="62">
        <v>-0.10706432003072183</v>
      </c>
      <c r="W7" s="62">
        <v>-0.10783125200483469</v>
      </c>
      <c r="X7" s="62">
        <v>-0.10837701298416758</v>
      </c>
      <c r="Y7" s="62">
        <v>-0.10838615317928121</v>
      </c>
      <c r="Z7" s="62">
        <v>-0.10838615317928121</v>
      </c>
      <c r="AA7" s="62">
        <v>-0.10838615317928121</v>
      </c>
      <c r="AB7" s="62">
        <v>-0.10838615317928121</v>
      </c>
      <c r="AC7" s="62">
        <v>-0.10838615317928121</v>
      </c>
      <c r="AD7" s="62">
        <v>-0.10838615317928121</v>
      </c>
      <c r="AE7" s="62">
        <v>-0.10838615317928121</v>
      </c>
      <c r="AF7" s="62">
        <v>-0.10838615317928121</v>
      </c>
      <c r="AG7" s="62">
        <v>-0.10838615317928121</v>
      </c>
      <c r="AH7" s="62">
        <v>-0.10838615317928121</v>
      </c>
      <c r="AI7" s="62">
        <v>-0.10838615317928121</v>
      </c>
      <c r="AJ7" s="62">
        <v>-0.10838615317928121</v>
      </c>
      <c r="AK7" s="62">
        <v>-0.10838615317928121</v>
      </c>
      <c r="AL7" s="62">
        <v>-0.10838615317928121</v>
      </c>
      <c r="AM7" s="62">
        <v>-0.10838615317928121</v>
      </c>
      <c r="AN7" s="62">
        <v>-0.10838615317928121</v>
      </c>
      <c r="AO7" s="62">
        <v>-0.10838615317928121</v>
      </c>
      <c r="AP7" s="62">
        <v>-0.10838615317928121</v>
      </c>
      <c r="AQ7" s="62">
        <v>-0.10838615317928121</v>
      </c>
      <c r="AR7" s="62">
        <v>-0.10838615317928121</v>
      </c>
      <c r="AS7" s="62">
        <v>-0.10838615317928121</v>
      </c>
      <c r="AT7" s="62">
        <v>-0.10838615317928121</v>
      </c>
      <c r="AU7" s="62">
        <v>-0.10838615317928121</v>
      </c>
      <c r="AV7" s="62">
        <v>-0.10838615317928121</v>
      </c>
      <c r="AW7" s="62">
        <v>-0.10838615317928121</v>
      </c>
      <c r="AX7" s="61"/>
      <c r="AY7" s="61"/>
      <c r="AZ7" s="61"/>
      <c r="BA7" s="61"/>
      <c r="BB7" s="61"/>
      <c r="BC7" s="61"/>
      <c r="BD7" s="61"/>
    </row>
    <row r="8" spans="1:56" x14ac:dyDescent="0.3">
      <c r="A8" s="172"/>
      <c r="B8" s="61" t="s">
        <v>197</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row>
    <row r="9" spans="1:56" x14ac:dyDescent="0.3">
      <c r="A9" s="172"/>
      <c r="B9" s="61" t="s">
        <v>197</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row>
    <row r="10" spans="1:56" x14ac:dyDescent="0.3">
      <c r="A10" s="172"/>
      <c r="B10" s="61" t="s">
        <v>197</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row>
    <row r="11" spans="1:56" x14ac:dyDescent="0.3">
      <c r="A11" s="172"/>
      <c r="B11" s="61" t="s">
        <v>197</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row>
    <row r="12" spans="1:56" ht="15.75" thickBot="1" x14ac:dyDescent="0.35">
      <c r="A12" s="173"/>
      <c r="B12" s="124" t="s">
        <v>196</v>
      </c>
      <c r="C12" s="58"/>
      <c r="D12" s="125" t="s">
        <v>40</v>
      </c>
      <c r="E12" s="59">
        <f>SUM(E7:E11)</f>
        <v>-2.6212047552606543E-2</v>
      </c>
      <c r="F12" s="59">
        <f t="shared" ref="F12:AW12" si="0">SUM(F7:F11)</f>
        <v>-2.9572808009267666E-2</v>
      </c>
      <c r="G12" s="59">
        <f t="shared" si="0"/>
        <v>-3.3217252180519956E-2</v>
      </c>
      <c r="H12" s="59">
        <f t="shared" si="0"/>
        <v>-3.7157169737623612E-2</v>
      </c>
      <c r="I12" s="59">
        <f t="shared" si="0"/>
        <v>-4.2303634287394774E-2</v>
      </c>
      <c r="J12" s="59">
        <f t="shared" si="0"/>
        <v>-4.7917596421293451E-2</v>
      </c>
      <c r="K12" s="59">
        <f t="shared" si="0"/>
        <v>-5.4019916559839072E-2</v>
      </c>
      <c r="L12" s="59">
        <f t="shared" si="0"/>
        <v>-6.0624172688727558E-2</v>
      </c>
      <c r="M12" s="59">
        <f t="shared" si="0"/>
        <v>-6.944621585726303E-2</v>
      </c>
      <c r="N12" s="59">
        <f t="shared" si="0"/>
        <v>-7.7998025142242383E-2</v>
      </c>
      <c r="O12" s="59">
        <f t="shared" si="0"/>
        <v>-8.6795756594481036E-2</v>
      </c>
      <c r="P12" s="59">
        <f t="shared" si="0"/>
        <v>-9.1314306501616732E-2</v>
      </c>
      <c r="Q12" s="59">
        <f t="shared" si="0"/>
        <v>-9.5079874598073946E-2</v>
      </c>
      <c r="R12" s="59">
        <f t="shared" si="0"/>
        <v>-9.7961917727579076E-2</v>
      </c>
      <c r="S12" s="59">
        <f t="shared" si="0"/>
        <v>-0.10062059323947664</v>
      </c>
      <c r="T12" s="59">
        <f t="shared" si="0"/>
        <v>-0.10317761100085703</v>
      </c>
      <c r="U12" s="59">
        <f t="shared" si="0"/>
        <v>-0.10535760325803506</v>
      </c>
      <c r="V12" s="59">
        <f t="shared" si="0"/>
        <v>-0.10706432003072183</v>
      </c>
      <c r="W12" s="59">
        <f t="shared" si="0"/>
        <v>-0.10783125200483469</v>
      </c>
      <c r="X12" s="59">
        <f t="shared" si="0"/>
        <v>-0.10837701298416758</v>
      </c>
      <c r="Y12" s="59">
        <f t="shared" si="0"/>
        <v>-0.10838615317928121</v>
      </c>
      <c r="Z12" s="59">
        <f t="shared" si="0"/>
        <v>-0.10838615317928121</v>
      </c>
      <c r="AA12" s="59">
        <f t="shared" si="0"/>
        <v>-0.10838615317928121</v>
      </c>
      <c r="AB12" s="59">
        <f t="shared" si="0"/>
        <v>-0.10838615317928121</v>
      </c>
      <c r="AC12" s="59">
        <f t="shared" si="0"/>
        <v>-0.10838615317928121</v>
      </c>
      <c r="AD12" s="59">
        <f t="shared" si="0"/>
        <v>-0.10838615317928121</v>
      </c>
      <c r="AE12" s="59">
        <f t="shared" si="0"/>
        <v>-0.10838615317928121</v>
      </c>
      <c r="AF12" s="59">
        <f t="shared" si="0"/>
        <v>-0.10838615317928121</v>
      </c>
      <c r="AG12" s="59">
        <f t="shared" si="0"/>
        <v>-0.10838615317928121</v>
      </c>
      <c r="AH12" s="59">
        <f t="shared" si="0"/>
        <v>-0.10838615317928121</v>
      </c>
      <c r="AI12" s="59">
        <f t="shared" si="0"/>
        <v>-0.10838615317928121</v>
      </c>
      <c r="AJ12" s="59">
        <f t="shared" si="0"/>
        <v>-0.10838615317928121</v>
      </c>
      <c r="AK12" s="59">
        <f t="shared" si="0"/>
        <v>-0.10838615317928121</v>
      </c>
      <c r="AL12" s="59">
        <f t="shared" si="0"/>
        <v>-0.10838615317928121</v>
      </c>
      <c r="AM12" s="59">
        <f t="shared" si="0"/>
        <v>-0.10838615317928121</v>
      </c>
      <c r="AN12" s="59">
        <f t="shared" si="0"/>
        <v>-0.10838615317928121</v>
      </c>
      <c r="AO12" s="59">
        <f t="shared" si="0"/>
        <v>-0.10838615317928121</v>
      </c>
      <c r="AP12" s="59">
        <f t="shared" si="0"/>
        <v>-0.10838615317928121</v>
      </c>
      <c r="AQ12" s="59">
        <f t="shared" si="0"/>
        <v>-0.10838615317928121</v>
      </c>
      <c r="AR12" s="59">
        <f t="shared" si="0"/>
        <v>-0.10838615317928121</v>
      </c>
      <c r="AS12" s="59">
        <f t="shared" si="0"/>
        <v>-0.10838615317928121</v>
      </c>
      <c r="AT12" s="59">
        <f t="shared" si="0"/>
        <v>-0.10838615317928121</v>
      </c>
      <c r="AU12" s="59">
        <f t="shared" si="0"/>
        <v>-0.10838615317928121</v>
      </c>
      <c r="AV12" s="59">
        <f t="shared" si="0"/>
        <v>-0.10838615317928121</v>
      </c>
      <c r="AW12" s="59">
        <f t="shared" si="0"/>
        <v>-0.10838615317928121</v>
      </c>
      <c r="AX12" s="61"/>
      <c r="AY12" s="61"/>
      <c r="AZ12" s="61"/>
      <c r="BA12" s="61"/>
      <c r="BB12" s="61"/>
      <c r="BC12" s="61"/>
      <c r="BD12" s="61"/>
    </row>
    <row r="13" spans="1:56" ht="12.75" customHeight="1" x14ac:dyDescent="0.3">
      <c r="A13" s="167" t="s">
        <v>308</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row>
    <row r="14" spans="1:56" ht="15" customHeight="1" x14ac:dyDescent="0.3">
      <c r="A14" s="168"/>
      <c r="B14" s="9" t="s">
        <v>201</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row>
    <row r="15" spans="1:56" ht="15" customHeight="1" x14ac:dyDescent="0.3">
      <c r="A15" s="168"/>
      <c r="B15" s="9" t="s">
        <v>297</v>
      </c>
      <c r="C15" s="11"/>
      <c r="D15" s="11" t="s">
        <v>40</v>
      </c>
      <c r="E15" s="81">
        <f>'Fixed data'!$G$7*E$31/1000000</f>
        <v>-0.25970380844679214</v>
      </c>
      <c r="F15" s="81">
        <f>'Fixed data'!$G$7*F$31/1000000</f>
        <v>-0.29306192101869594</v>
      </c>
      <c r="G15" s="81">
        <f>'Fixed data'!$G$7*G$31/1000000</f>
        <v>-0.32924748825026195</v>
      </c>
      <c r="H15" s="81">
        <f>'Fixed data'!$G$7*H$31/1000000</f>
        <v>-0.36837864671844195</v>
      </c>
      <c r="I15" s="81">
        <f>'Fixed data'!$G$7*I$31/1000000</f>
        <v>-0.41955218386469662</v>
      </c>
      <c r="J15" s="81">
        <f>'Fixed data'!$G$7*J$31/1000000</f>
        <v>-0.47539729251731594</v>
      </c>
      <c r="K15" s="81">
        <f>'Fixed data'!$G$7*K$31/1000000</f>
        <v>-0.53612355091932862</v>
      </c>
      <c r="L15" s="81">
        <f>'Fixed data'!$G$7*L$31/1000000</f>
        <v>-0.60186035019831918</v>
      </c>
      <c r="M15" s="81">
        <f>'Fixed data'!$G$7*M$31/1000000</f>
        <v>-0.68882602094278156</v>
      </c>
      <c r="N15" s="81">
        <f>'Fixed data'!$G$7*N$31/1000000</f>
        <v>-0.77060433717229826</v>
      </c>
      <c r="O15" s="81">
        <f>'Fixed data'!$G$7*O$31/1000000</f>
        <v>-0.85270888325692973</v>
      </c>
      <c r="P15" s="81">
        <f>'Fixed data'!$G$7*P$31/1000000</f>
        <v>-0.89908393765902717</v>
      </c>
      <c r="Q15" s="81">
        <f>'Fixed data'!$G$7*Q$31/1000000</f>
        <v>-0.93485281801480014</v>
      </c>
      <c r="R15" s="81">
        <f>'Fixed data'!$G$7*R$31/1000000</f>
        <v>-0.96463184260085866</v>
      </c>
      <c r="S15" s="81">
        <f>'Fixed data'!$G$7*S$31/1000000</f>
        <v>-0.99447594381226134</v>
      </c>
      <c r="T15" s="81">
        <f>'Fixed data'!$G$7*T$31/1000000</f>
        <v>-1.0237600505502666</v>
      </c>
      <c r="U15" s="81">
        <f>'Fixed data'!$G$7*U$31/1000000</f>
        <v>-1.0480816829071593</v>
      </c>
      <c r="V15" s="81">
        <f>'Fixed data'!$G$7*V$31/1000000</f>
        <v>-1.0642980141023115</v>
      </c>
      <c r="W15" s="81">
        <f>'Fixed data'!$G$7*W$31/1000000</f>
        <v>-1.0758301581565375</v>
      </c>
      <c r="X15" s="81">
        <f>'Fixed data'!$G$7*X$31/1000000</f>
        <v>-1.0855857171999923</v>
      </c>
      <c r="Y15" s="81">
        <f>'Fixed data'!$G$7*Y$31/1000000</f>
        <v>-1.0857490995532169</v>
      </c>
      <c r="Z15" s="81">
        <f>'Fixed data'!$G$7*Z$31/1000000</f>
        <v>-1.0857490995532169</v>
      </c>
      <c r="AA15" s="81">
        <f>'Fixed data'!$G$7*AA$31/1000000</f>
        <v>-1.0857490995532169</v>
      </c>
      <c r="AB15" s="81">
        <f>'Fixed data'!$G$7*AB$31/1000000</f>
        <v>-1.0857490995532169</v>
      </c>
      <c r="AC15" s="81">
        <f>'Fixed data'!$G$7*AC$31/1000000</f>
        <v>-1.0857490995532169</v>
      </c>
      <c r="AD15" s="81">
        <f>'Fixed data'!$G$7*AD$31/1000000</f>
        <v>-1.0857490995532169</v>
      </c>
      <c r="AE15" s="81">
        <f>'Fixed data'!$G$7*AE$31/1000000</f>
        <v>-1.0857490995532169</v>
      </c>
      <c r="AF15" s="81">
        <f>'Fixed data'!$G$7*AF$31/1000000</f>
        <v>-1.0857490995532169</v>
      </c>
      <c r="AG15" s="81">
        <f>'Fixed data'!$G$7*AG$31/1000000</f>
        <v>-1.0857490995532169</v>
      </c>
      <c r="AH15" s="81">
        <f>'Fixed data'!$G$7*AH$31/1000000</f>
        <v>-1.0857490995532169</v>
      </c>
      <c r="AI15" s="81">
        <f>'Fixed data'!$G$7*AI$31/1000000</f>
        <v>-1.0857490995532169</v>
      </c>
      <c r="AJ15" s="81">
        <f>'Fixed data'!$G$7*AJ$31/1000000</f>
        <v>-1.0857490995532169</v>
      </c>
      <c r="AK15" s="81">
        <f>'Fixed data'!$G$7*AK$31/1000000</f>
        <v>-1.0857490995532169</v>
      </c>
      <c r="AL15" s="81">
        <f>'Fixed data'!$G$7*AL$31/1000000</f>
        <v>-1.0857490995532169</v>
      </c>
      <c r="AM15" s="81">
        <f>'Fixed data'!$G$7*AM$31/1000000</f>
        <v>-1.0857490995532169</v>
      </c>
      <c r="AN15" s="81">
        <f>'Fixed data'!$G$7*AN$31/1000000</f>
        <v>-1.0857490995532169</v>
      </c>
      <c r="AO15" s="81">
        <f>'Fixed data'!$G$7*AO$31/1000000</f>
        <v>-1.0857490995532169</v>
      </c>
      <c r="AP15" s="81">
        <f>'Fixed data'!$G$7*AP$31/1000000</f>
        <v>-1.0857490995532169</v>
      </c>
      <c r="AQ15" s="81">
        <f>'Fixed data'!$G$7*AQ$31/1000000</f>
        <v>-1.0857490995532169</v>
      </c>
      <c r="AR15" s="81">
        <f>'Fixed data'!$G$7*AR$31/1000000</f>
        <v>-1.0857490995532169</v>
      </c>
      <c r="AS15" s="81">
        <f>'Fixed data'!$G$7*AS$31/1000000</f>
        <v>-1.0857490995532169</v>
      </c>
      <c r="AT15" s="81">
        <f>'Fixed data'!$G$7*AT$31/1000000</f>
        <v>-1.0857490995532169</v>
      </c>
      <c r="AU15" s="81">
        <f>'Fixed data'!$G$7*AU$31/1000000</f>
        <v>-1.0857490995532169</v>
      </c>
      <c r="AV15" s="81">
        <f>'Fixed data'!$G$7*AV$31/1000000</f>
        <v>-1.0857490995532169</v>
      </c>
      <c r="AW15" s="81">
        <f>'Fixed data'!$G$7*AW$31/1000000</f>
        <v>-1.0857490995532169</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row>
    <row r="16" spans="1:56" ht="15" customHeight="1" x14ac:dyDescent="0.3">
      <c r="A16" s="168"/>
      <c r="B16" s="9" t="s">
        <v>298</v>
      </c>
      <c r="C16" s="9"/>
      <c r="D16" s="9" t="s">
        <v>40</v>
      </c>
      <c r="E16" s="81">
        <f>'Fixed data'!$G$8*E32/1000000</f>
        <v>-0.76121196853612549</v>
      </c>
      <c r="F16" s="81">
        <f>'Fixed data'!$G$8*F32/1000000</f>
        <v>-0.85898717903215915</v>
      </c>
      <c r="G16" s="81">
        <f>'Fixed data'!$G$8*G32/1000000</f>
        <v>-0.96504987803405462</v>
      </c>
      <c r="H16" s="81">
        <f>'Fixed data'!$G$8*H32/1000000</f>
        <v>-1.0797463329948389</v>
      </c>
      <c r="I16" s="81">
        <f>'Fixed data'!$G$8*I32/1000000</f>
        <v>-1.2297399321685636</v>
      </c>
      <c r="J16" s="81">
        <f>'Fixed data'!$G$8*J32/1000000</f>
        <v>-1.3934262690952788</v>
      </c>
      <c r="K16" s="81">
        <f>'Fixed data'!$G$8*K32/1000000</f>
        <v>-1.5714196338306332</v>
      </c>
      <c r="L16" s="81">
        <f>'Fixed data'!$G$8*L32/1000000</f>
        <v>-1.7640992817868817</v>
      </c>
      <c r="M16" s="81">
        <f>'Fixed data'!$G$8*M32/1000000</f>
        <v>-2.019002395523918</v>
      </c>
      <c r="N16" s="81">
        <f>'Fixed data'!$G$8*N32/1000000</f>
        <v>-2.258700971578484</v>
      </c>
      <c r="O16" s="81">
        <f>'Fixed data'!$G$8*O32/1000000</f>
        <v>-2.499355752594711</v>
      </c>
      <c r="P16" s="81">
        <f>'Fixed data'!$G$8*P32/1000000</f>
        <v>-2.6352846273521497</v>
      </c>
      <c r="Q16" s="81">
        <f>'Fixed data'!$G$8*Q32/1000000</f>
        <v>-2.7401259848616424</v>
      </c>
      <c r="R16" s="81">
        <f>'Fixed data'!$G$8*R32/1000000</f>
        <v>-2.8274106113821902</v>
      </c>
      <c r="S16" s="81">
        <f>'Fixed data'!$G$8*S32/1000000</f>
        <v>-2.9148859825297659</v>
      </c>
      <c r="T16" s="81">
        <f>'Fixed data'!$G$8*T32/1000000</f>
        <v>-3.0007199665216695</v>
      </c>
      <c r="U16" s="81">
        <f>'Fixed data'!$G$8*U32/1000000</f>
        <v>-3.0720085539133026</v>
      </c>
      <c r="V16" s="81">
        <f>'Fixed data'!$G$8*V32/1000000</f>
        <v>-3.1195398760965372</v>
      </c>
      <c r="W16" s="81">
        <f>'Fixed data'!$G$8*W32/1000000</f>
        <v>-3.1533414831251738</v>
      </c>
      <c r="X16" s="81">
        <f>'Fixed data'!$G$8*X32/1000000</f>
        <v>-3.1819357819460241</v>
      </c>
      <c r="Y16" s="81">
        <f>'Fixed data'!$G$8*Y32/1000000</f>
        <v>-3.1824146682721972</v>
      </c>
      <c r="Z16" s="81">
        <f>'Fixed data'!$G$8*Z32/1000000</f>
        <v>-3.1824146682721972</v>
      </c>
      <c r="AA16" s="81">
        <f>'Fixed data'!$G$8*AA32/1000000</f>
        <v>-3.1824146682721972</v>
      </c>
      <c r="AB16" s="81">
        <f>'Fixed data'!$G$8*AB32/1000000</f>
        <v>-3.1824146682721972</v>
      </c>
      <c r="AC16" s="81">
        <f>'Fixed data'!$G$8*AC32/1000000</f>
        <v>-3.1824146682721972</v>
      </c>
      <c r="AD16" s="81">
        <f>'Fixed data'!$G$8*AD32/1000000</f>
        <v>-3.1824146682721972</v>
      </c>
      <c r="AE16" s="81">
        <f>'Fixed data'!$G$8*AE32/1000000</f>
        <v>-3.1824146682721972</v>
      </c>
      <c r="AF16" s="81">
        <f>'Fixed data'!$G$8*AF32/1000000</f>
        <v>-3.1824146682721972</v>
      </c>
      <c r="AG16" s="81">
        <f>'Fixed data'!$G$8*AG32/1000000</f>
        <v>-3.1824146682721972</v>
      </c>
      <c r="AH16" s="81">
        <f>'Fixed data'!$G$8*AH32/1000000</f>
        <v>-3.1824146682721972</v>
      </c>
      <c r="AI16" s="81">
        <f>'Fixed data'!$G$8*AI32/1000000</f>
        <v>-3.1824146682721972</v>
      </c>
      <c r="AJ16" s="81">
        <f>'Fixed data'!$G$8*AJ32/1000000</f>
        <v>-3.1824146682721972</v>
      </c>
      <c r="AK16" s="81">
        <f>'Fixed data'!$G$8*AK32/1000000</f>
        <v>-3.1824146682721972</v>
      </c>
      <c r="AL16" s="81">
        <f>'Fixed data'!$G$8*AL32/1000000</f>
        <v>-3.1824146682721972</v>
      </c>
      <c r="AM16" s="81">
        <f>'Fixed data'!$G$8*AM32/1000000</f>
        <v>-3.1824146682721972</v>
      </c>
      <c r="AN16" s="81">
        <f>'Fixed data'!$G$8*AN32/1000000</f>
        <v>-3.1824146682721972</v>
      </c>
      <c r="AO16" s="81">
        <f>'Fixed data'!$G$8*AO32/1000000</f>
        <v>-3.1824146682721972</v>
      </c>
      <c r="AP16" s="81">
        <f>'Fixed data'!$G$8*AP32/1000000</f>
        <v>-3.1824146682721972</v>
      </c>
      <c r="AQ16" s="81">
        <f>'Fixed data'!$G$8*AQ32/1000000</f>
        <v>-3.1824146682721972</v>
      </c>
      <c r="AR16" s="81">
        <f>'Fixed data'!$G$8*AR32/1000000</f>
        <v>-3.1824146682721972</v>
      </c>
      <c r="AS16" s="81">
        <f>'Fixed data'!$G$8*AS32/1000000</f>
        <v>-3.1824146682721972</v>
      </c>
      <c r="AT16" s="81">
        <f>'Fixed data'!$G$8*AT32/1000000</f>
        <v>-3.1824146682721972</v>
      </c>
      <c r="AU16" s="81">
        <f>'Fixed data'!$G$8*AU32/1000000</f>
        <v>-3.1824146682721972</v>
      </c>
      <c r="AV16" s="81">
        <f>'Fixed data'!$G$8*AV32/1000000</f>
        <v>-3.1824146682721972</v>
      </c>
      <c r="AW16" s="81">
        <f>'Fixed data'!$G$8*AW32/1000000</f>
        <v>-3.1824146682721972</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row>
    <row r="17" spans="1:56" ht="15" customHeight="1" x14ac:dyDescent="0.3">
      <c r="A17" s="168"/>
      <c r="B17" s="4" t="s">
        <v>202</v>
      </c>
      <c r="D17" s="9" t="s">
        <v>40</v>
      </c>
      <c r="E17" s="34">
        <f>E33*'Fixed data'!H$5/1000000</f>
        <v>0</v>
      </c>
      <c r="F17" s="34">
        <f>F33*'Fixed data'!I$5/1000000</f>
        <v>0</v>
      </c>
      <c r="G17" s="34">
        <f>G33*'Fixed data'!J$5/1000000</f>
        <v>0</v>
      </c>
      <c r="H17" s="34">
        <f>H33*'Fixed data'!K$5/1000000</f>
        <v>0</v>
      </c>
      <c r="I17" s="34">
        <f>I33*'Fixed data'!L$5/1000000</f>
        <v>0</v>
      </c>
      <c r="J17" s="34">
        <f>J33*'Fixed data'!M$5/1000000</f>
        <v>0</v>
      </c>
      <c r="K17" s="34">
        <f>K33*'Fixed data'!N$5/1000000</f>
        <v>0</v>
      </c>
      <c r="L17" s="34">
        <f>L33*'Fixed data'!O$5/1000000</f>
        <v>0</v>
      </c>
      <c r="M17" s="34">
        <f>M33*'Fixed data'!P$5/1000000</f>
        <v>0</v>
      </c>
      <c r="N17" s="34">
        <f>N33*'Fixed data'!Q$5/1000000</f>
        <v>0</v>
      </c>
      <c r="O17" s="34">
        <f>O33*'Fixed data'!R$5/1000000</f>
        <v>0</v>
      </c>
      <c r="P17" s="34">
        <f>P33*'Fixed data'!S$5/1000000</f>
        <v>0</v>
      </c>
      <c r="Q17" s="34">
        <f>Q33*'Fixed data'!T$5/1000000</f>
        <v>0</v>
      </c>
      <c r="R17" s="34">
        <f>R33*'Fixed data'!U$5/1000000</f>
        <v>0</v>
      </c>
      <c r="S17" s="34">
        <f>S33*'Fixed data'!V$5/1000000</f>
        <v>0</v>
      </c>
      <c r="T17" s="34">
        <f>T33*'Fixed data'!W$5/1000000</f>
        <v>0</v>
      </c>
      <c r="U17" s="34">
        <f>U33*'Fixed data'!X$5/1000000</f>
        <v>0</v>
      </c>
      <c r="V17" s="34">
        <f>V33*'Fixed data'!Y$5/1000000</f>
        <v>0</v>
      </c>
      <c r="W17" s="34">
        <f>W33*'Fixed data'!Z$5/1000000</f>
        <v>0</v>
      </c>
      <c r="X17" s="34">
        <f>X33*'Fixed data'!AA$5/1000000</f>
        <v>0</v>
      </c>
      <c r="Y17" s="34">
        <f>Y33*'Fixed data'!AB$5/1000000</f>
        <v>0</v>
      </c>
      <c r="Z17" s="34">
        <f>Z33*'Fixed data'!AC$5/1000000</f>
        <v>0</v>
      </c>
      <c r="AA17" s="34">
        <f>AA33*'Fixed data'!AD$5/1000000</f>
        <v>0</v>
      </c>
      <c r="AB17" s="34">
        <f>AB33*'Fixed data'!AE$5/1000000</f>
        <v>0</v>
      </c>
      <c r="AC17" s="34">
        <f>AC33*'Fixed data'!AF$5/1000000</f>
        <v>0</v>
      </c>
      <c r="AD17" s="34">
        <f>AD33*'Fixed data'!AG$5/1000000</f>
        <v>0</v>
      </c>
      <c r="AE17" s="34">
        <f>AE33*'Fixed data'!AH$5/1000000</f>
        <v>0</v>
      </c>
      <c r="AF17" s="34">
        <f>AF33*'Fixed data'!AI$5/1000000</f>
        <v>0</v>
      </c>
      <c r="AG17" s="34">
        <f>AG33*'Fixed data'!AJ$5/1000000</f>
        <v>0</v>
      </c>
      <c r="AH17" s="34">
        <f>AH33*'Fixed data'!AK$5/1000000</f>
        <v>0</v>
      </c>
      <c r="AI17" s="34">
        <f>AI33*'Fixed data'!AL$5/1000000</f>
        <v>0</v>
      </c>
      <c r="AJ17" s="34">
        <f>AJ33*'Fixed data'!AM$5/1000000</f>
        <v>0</v>
      </c>
      <c r="AK17" s="34">
        <f>AK33*'Fixed data'!AN$5/1000000</f>
        <v>0</v>
      </c>
      <c r="AL17" s="34">
        <f>AL33*'Fixed data'!AO$5/1000000</f>
        <v>0</v>
      </c>
      <c r="AM17" s="34">
        <f>AM33*'Fixed data'!AP$5/1000000</f>
        <v>0</v>
      </c>
      <c r="AN17" s="34">
        <f>AN33*'Fixed data'!AQ$5/1000000</f>
        <v>0</v>
      </c>
      <c r="AO17" s="34">
        <f>AO33*'Fixed data'!AR$5/1000000</f>
        <v>0</v>
      </c>
      <c r="AP17" s="34">
        <f>AP33*'Fixed data'!AS$5/1000000</f>
        <v>0</v>
      </c>
      <c r="AQ17" s="34">
        <f>AQ33*'Fixed data'!AT$5/1000000</f>
        <v>0</v>
      </c>
      <c r="AR17" s="34">
        <f>AR33*'Fixed data'!AU$5/1000000</f>
        <v>0</v>
      </c>
      <c r="AS17" s="34">
        <f>AS33*'Fixed data'!AV$5/1000000</f>
        <v>0</v>
      </c>
      <c r="AT17" s="34">
        <f>AT33*'Fixed data'!AW$5/1000000</f>
        <v>0</v>
      </c>
      <c r="AU17" s="34">
        <f>AU33*'Fixed data'!AX$5/1000000</f>
        <v>0</v>
      </c>
      <c r="AV17" s="34">
        <f>AV33*'Fixed data'!AY$5/1000000</f>
        <v>0</v>
      </c>
      <c r="AW17" s="34">
        <f>AW33*'Fixed data'!AZ$5/1000000</f>
        <v>0</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row>
    <row r="18" spans="1:56" ht="15" customHeight="1" x14ac:dyDescent="0.3">
      <c r="A18" s="168"/>
      <c r="B18" s="9" t="s">
        <v>69</v>
      </c>
      <c r="C18" s="9"/>
      <c r="D18" s="4" t="s">
        <v>40</v>
      </c>
      <c r="E18" s="34">
        <f>E34*'Fixed data'!$G$9</f>
        <v>-6.5553289433273E-3</v>
      </c>
      <c r="F18" s="34">
        <f>F34*'Fixed data'!$G$9</f>
        <v>-7.3937487061579953E-3</v>
      </c>
      <c r="G18" s="34">
        <f>G34*'Fixed data'!$G$9</f>
        <v>-8.30280677533741E-3</v>
      </c>
      <c r="H18" s="34">
        <f>H34*'Fixed data'!$G$9</f>
        <v>-9.2854357551793217E-3</v>
      </c>
      <c r="I18" s="34">
        <f>I34*'Fixed data'!$G$9</f>
        <v>-1.0568436990007831E-2</v>
      </c>
      <c r="J18" s="34">
        <f>J34*'Fixed data'!$G$9</f>
        <v>-1.1967813774725401E-2</v>
      </c>
      <c r="K18" s="34">
        <f>K34*'Fixed data'!$G$9</f>
        <v>-1.3488758997839545E-2</v>
      </c>
      <c r="L18" s="34">
        <f>L34*'Fixed data'!$G$9</f>
        <v>-1.5134723787281259E-2</v>
      </c>
      <c r="M18" s="34">
        <f>M34*'Fixed data'!$G$9</f>
        <v>-1.7338089478494988E-2</v>
      </c>
      <c r="N18" s="34">
        <f>N34*'Fixed data'!$G$9</f>
        <v>-1.9483170032221542E-2</v>
      </c>
      <c r="O18" s="34">
        <f>O34*'Fixed data'!$G$9</f>
        <v>-2.1690340500532992E-2</v>
      </c>
      <c r="P18" s="34">
        <f>P34*'Fixed data'!$G$9</f>
        <v>-2.2802668709351808E-2</v>
      </c>
      <c r="Q18" s="34">
        <f>Q34*'Fixed data'!$G$9</f>
        <v>-2.3734292802271535E-2</v>
      </c>
      <c r="R18" s="34">
        <f>R34*'Fixed data'!$G$9</f>
        <v>-2.444362399754825E-2</v>
      </c>
      <c r="S18" s="34">
        <f>S34*'Fixed data'!$G$9</f>
        <v>-2.5098251097019769E-2</v>
      </c>
      <c r="T18" s="34">
        <f>T34*'Fixed data'!$G$9</f>
        <v>-2.5729716317712356E-2</v>
      </c>
      <c r="U18" s="34">
        <f>U34*'Fixed data'!$G$9</f>
        <v>-2.6272193807021935E-2</v>
      </c>
      <c r="V18" s="34">
        <f>V34*'Fixed data'!$G$9</f>
        <v>-2.6702697817887172E-2</v>
      </c>
      <c r="W18" s="34">
        <f>W34*'Fixed data'!$G$9</f>
        <v>-2.6908261051037462E-2</v>
      </c>
      <c r="X18" s="34">
        <f>X34*'Fixed data'!$G$9</f>
        <v>-2.7061091774436209E-2</v>
      </c>
      <c r="Y18" s="34">
        <f>Y34*'Fixed data'!$G$9</f>
        <v>-2.7063651324649791E-2</v>
      </c>
      <c r="Z18" s="34">
        <f>Z34*'Fixed data'!$G$9</f>
        <v>-2.7063651324649791E-2</v>
      </c>
      <c r="AA18" s="34">
        <f>AA34*'Fixed data'!$G$9</f>
        <v>-2.7063651324649791E-2</v>
      </c>
      <c r="AB18" s="34">
        <f>AB34*'Fixed data'!$G$9</f>
        <v>-2.7063651324649791E-2</v>
      </c>
      <c r="AC18" s="34">
        <f>AC34*'Fixed data'!$G$9</f>
        <v>-2.7063651324649791E-2</v>
      </c>
      <c r="AD18" s="34">
        <f>AD34*'Fixed data'!$G$9</f>
        <v>-2.7063651324649791E-2</v>
      </c>
      <c r="AE18" s="34">
        <f>AE34*'Fixed data'!$G$9</f>
        <v>-2.7063651324649791E-2</v>
      </c>
      <c r="AF18" s="34">
        <f>AF34*'Fixed data'!$G$9</f>
        <v>-2.7063651324649791E-2</v>
      </c>
      <c r="AG18" s="34">
        <f>AG34*'Fixed data'!$G$9</f>
        <v>-2.7063651324649791E-2</v>
      </c>
      <c r="AH18" s="34">
        <f>AH34*'Fixed data'!$G$9</f>
        <v>-2.7063651324649791E-2</v>
      </c>
      <c r="AI18" s="34">
        <f>AI34*'Fixed data'!$G$9</f>
        <v>-2.7063651324649791E-2</v>
      </c>
      <c r="AJ18" s="34">
        <f>AJ34*'Fixed data'!$G$9</f>
        <v>-2.7063651324649791E-2</v>
      </c>
      <c r="AK18" s="34">
        <f>AK34*'Fixed data'!$G$9</f>
        <v>-2.7063651324649791E-2</v>
      </c>
      <c r="AL18" s="34">
        <f>AL34*'Fixed data'!$G$9</f>
        <v>-2.7063651324649791E-2</v>
      </c>
      <c r="AM18" s="34">
        <f>AM34*'Fixed data'!$G$9</f>
        <v>-2.7063651324649791E-2</v>
      </c>
      <c r="AN18" s="34">
        <f>AN34*'Fixed data'!$G$9</f>
        <v>-2.7063651324649791E-2</v>
      </c>
      <c r="AO18" s="34">
        <f>AO34*'Fixed data'!$G$9</f>
        <v>-2.7063651324649791E-2</v>
      </c>
      <c r="AP18" s="34">
        <f>AP34*'Fixed data'!$G$9</f>
        <v>-2.7063651324649791E-2</v>
      </c>
      <c r="AQ18" s="34">
        <f>AQ34*'Fixed data'!$G$9</f>
        <v>-2.7063651324649791E-2</v>
      </c>
      <c r="AR18" s="34">
        <f>AR34*'Fixed data'!$G$9</f>
        <v>-2.7063651324649791E-2</v>
      </c>
      <c r="AS18" s="34">
        <f>AS34*'Fixed data'!$G$9</f>
        <v>-2.7063651324649791E-2</v>
      </c>
      <c r="AT18" s="34">
        <f>AT34*'Fixed data'!$G$9</f>
        <v>-2.7063651324649791E-2</v>
      </c>
      <c r="AU18" s="34">
        <f>AU34*'Fixed data'!$G$9</f>
        <v>-2.7063651324649791E-2</v>
      </c>
      <c r="AV18" s="34">
        <f>AV34*'Fixed data'!$G$9</f>
        <v>-2.7063651324649791E-2</v>
      </c>
      <c r="AW18" s="34">
        <f>AW34*'Fixed data'!$G$9</f>
        <v>-2.7063651324649791E-2</v>
      </c>
      <c r="AX18" s="34">
        <f>AX34*'Fixed data'!$G$9</f>
        <v>0</v>
      </c>
      <c r="AY18" s="34">
        <f>AY34*'Fixed data'!$G$9</f>
        <v>0</v>
      </c>
      <c r="AZ18" s="34">
        <f>AZ34*'Fixed data'!$G$9</f>
        <v>0</v>
      </c>
      <c r="BA18" s="34">
        <f>BA34*'Fixed data'!$G$9</f>
        <v>0</v>
      </c>
      <c r="BB18" s="34">
        <f>BB34*'Fixed data'!$G$9</f>
        <v>0</v>
      </c>
      <c r="BC18" s="34">
        <f>BC34*'Fixed data'!$G$9</f>
        <v>0</v>
      </c>
      <c r="BD18" s="34">
        <f>BD34*'Fixed data'!$G$9</f>
        <v>0</v>
      </c>
    </row>
    <row r="19" spans="1:56" ht="15" customHeight="1" x14ac:dyDescent="0.3">
      <c r="A19" s="168"/>
      <c r="B19" s="9" t="s">
        <v>70</v>
      </c>
      <c r="C19" s="9"/>
      <c r="D19" s="4" t="s">
        <v>40</v>
      </c>
      <c r="E19" s="34">
        <f>E35*'Fixed data'!$G$10</f>
        <v>-2.011725597274124E-4</v>
      </c>
      <c r="F19" s="34">
        <f>F35*'Fixed data'!$G$10</f>
        <v>-2.2690232115858851E-4</v>
      </c>
      <c r="G19" s="34">
        <f>G35*'Fixed data'!$G$10</f>
        <v>-2.5479985922246157E-4</v>
      </c>
      <c r="H19" s="34">
        <f>H35*'Fixed data'!$G$10</f>
        <v>-2.8495517085458833E-4</v>
      </c>
      <c r="I19" s="34">
        <f>I35*'Fixed data'!$G$10</f>
        <v>-3.2432842653333033E-4</v>
      </c>
      <c r="J19" s="34">
        <f>J35*'Fixed data'!$G$10</f>
        <v>-3.6727306169024465E-4</v>
      </c>
      <c r="K19" s="34">
        <f>K35*'Fixed data'!$G$10</f>
        <v>-4.1394843776736774E-4</v>
      </c>
      <c r="L19" s="34">
        <f>L35*'Fixed data'!$G$10</f>
        <v>-4.6446046436066633E-4</v>
      </c>
      <c r="M19" s="34">
        <f>M35*'Fixed data'!$G$10</f>
        <v>-5.3207823304155563E-4</v>
      </c>
      <c r="N19" s="34">
        <f>N35*'Fixed data'!$G$10</f>
        <v>-5.9790732408265552E-4</v>
      </c>
      <c r="O19" s="34">
        <f>O35*'Fixed data'!$G$10</f>
        <v>-6.6564185528675485E-4</v>
      </c>
      <c r="P19" s="34">
        <f>P35*'Fixed data'!$G$10</f>
        <v>-6.9977742879643809E-4</v>
      </c>
      <c r="Q19" s="34">
        <f>Q35*'Fixed data'!$G$10</f>
        <v>-7.2836748203353304E-4</v>
      </c>
      <c r="R19" s="34">
        <f>R35*'Fixed data'!$G$10</f>
        <v>-7.5013572180944227E-4</v>
      </c>
      <c r="S19" s="34">
        <f>S35*'Fixed data'!$G$10</f>
        <v>-7.7022518038675374E-4</v>
      </c>
      <c r="T19" s="34">
        <f>T35*'Fixed data'!$G$10</f>
        <v>-7.8960383795280452E-4</v>
      </c>
      <c r="U19" s="34">
        <f>U35*'Fixed data'!$G$10</f>
        <v>-8.0625160438258935E-4</v>
      </c>
      <c r="V19" s="34">
        <f>V35*'Fixed data'!$G$10</f>
        <v>-8.1946308386552757E-4</v>
      </c>
      <c r="W19" s="34">
        <f>W35*'Fixed data'!$G$10</f>
        <v>-8.2577149068327872E-4</v>
      </c>
      <c r="X19" s="34">
        <f>X35*'Fixed data'!$G$10</f>
        <v>-8.3046162112477293E-4</v>
      </c>
      <c r="Y19" s="34">
        <f>Y35*'Fixed data'!$G$10</f>
        <v>-8.3054016962671334E-4</v>
      </c>
      <c r="Z19" s="34">
        <f>Z35*'Fixed data'!$G$10</f>
        <v>-8.3054016962671334E-4</v>
      </c>
      <c r="AA19" s="34">
        <f>AA35*'Fixed data'!$G$10</f>
        <v>-8.3054016962671334E-4</v>
      </c>
      <c r="AB19" s="34">
        <f>AB35*'Fixed data'!$G$10</f>
        <v>-8.3054016962671334E-4</v>
      </c>
      <c r="AC19" s="34">
        <f>AC35*'Fixed data'!$G$10</f>
        <v>-8.3054016962671334E-4</v>
      </c>
      <c r="AD19" s="34">
        <f>AD35*'Fixed data'!$G$10</f>
        <v>-8.3054016962671334E-4</v>
      </c>
      <c r="AE19" s="34">
        <f>AE35*'Fixed data'!$G$10</f>
        <v>-8.3054016962671334E-4</v>
      </c>
      <c r="AF19" s="34">
        <f>AF35*'Fixed data'!$G$10</f>
        <v>-8.3054016962671334E-4</v>
      </c>
      <c r="AG19" s="34">
        <f>AG35*'Fixed data'!$G$10</f>
        <v>-8.3054016962671334E-4</v>
      </c>
      <c r="AH19" s="34">
        <f>AH35*'Fixed data'!$G$10</f>
        <v>-8.3054016962671334E-4</v>
      </c>
      <c r="AI19" s="34">
        <f>AI35*'Fixed data'!$G$10</f>
        <v>-8.3054016962671334E-4</v>
      </c>
      <c r="AJ19" s="34">
        <f>AJ35*'Fixed data'!$G$10</f>
        <v>-8.3054016962671334E-4</v>
      </c>
      <c r="AK19" s="34">
        <f>AK35*'Fixed data'!$G$10</f>
        <v>-8.3054016962671334E-4</v>
      </c>
      <c r="AL19" s="34">
        <f>AL35*'Fixed data'!$G$10</f>
        <v>-8.3054016962671334E-4</v>
      </c>
      <c r="AM19" s="34">
        <f>AM35*'Fixed data'!$G$10</f>
        <v>-8.3054016962671334E-4</v>
      </c>
      <c r="AN19" s="34">
        <f>AN35*'Fixed data'!$G$10</f>
        <v>-8.3054016962671334E-4</v>
      </c>
      <c r="AO19" s="34">
        <f>AO35*'Fixed data'!$G$10</f>
        <v>-8.3054016962671334E-4</v>
      </c>
      <c r="AP19" s="34">
        <f>AP35*'Fixed data'!$G$10</f>
        <v>-8.3054016962671334E-4</v>
      </c>
      <c r="AQ19" s="34">
        <f>AQ35*'Fixed data'!$G$10</f>
        <v>-8.3054016962671334E-4</v>
      </c>
      <c r="AR19" s="34">
        <f>AR35*'Fixed data'!$G$10</f>
        <v>-8.3054016962671334E-4</v>
      </c>
      <c r="AS19" s="34">
        <f>AS35*'Fixed data'!$G$10</f>
        <v>-8.3054016962671334E-4</v>
      </c>
      <c r="AT19" s="34">
        <f>AT35*'Fixed data'!$G$10</f>
        <v>-8.3054016962671334E-4</v>
      </c>
      <c r="AU19" s="34">
        <f>AU35*'Fixed data'!$G$10</f>
        <v>-8.3054016962671334E-4</v>
      </c>
      <c r="AV19" s="34">
        <f>AV35*'Fixed data'!$G$10</f>
        <v>-8.3054016962671334E-4</v>
      </c>
      <c r="AW19" s="34">
        <f>AW35*'Fixed data'!$G$10</f>
        <v>-8.3054016962671334E-4</v>
      </c>
      <c r="AX19" s="34">
        <f>AX35*'Fixed data'!$G$10</f>
        <v>0</v>
      </c>
      <c r="AY19" s="34">
        <f>AY35*'Fixed data'!$G$10</f>
        <v>0</v>
      </c>
      <c r="AZ19" s="34">
        <f>AZ35*'Fixed data'!$G$10</f>
        <v>0</v>
      </c>
      <c r="BA19" s="34">
        <f>BA35*'Fixed data'!$G$10</f>
        <v>0</v>
      </c>
      <c r="BB19" s="34">
        <f>BB35*'Fixed data'!$G$10</f>
        <v>0</v>
      </c>
      <c r="BC19" s="34">
        <f>BC35*'Fixed data'!$G$10</f>
        <v>0</v>
      </c>
      <c r="BD19" s="34">
        <f>BD35*'Fixed data'!$G$10</f>
        <v>0</v>
      </c>
    </row>
    <row r="20" spans="1:56" ht="15" customHeight="1" x14ac:dyDescent="0.3">
      <c r="A20" s="168"/>
      <c r="B20" s="4" t="s">
        <v>83</v>
      </c>
      <c r="D20" s="9" t="s">
        <v>40</v>
      </c>
      <c r="E20" s="34">
        <f>'Fixed data'!$G$11*E36/1000000</f>
        <v>0</v>
      </c>
      <c r="F20" s="34">
        <f>'Fixed data'!$G$11*F36/1000000</f>
        <v>0</v>
      </c>
      <c r="G20" s="34">
        <f>'Fixed data'!$G$11*G36/1000000</f>
        <v>0</v>
      </c>
      <c r="H20" s="34">
        <f>'Fixed data'!$G$11*H36/1000000</f>
        <v>0</v>
      </c>
      <c r="I20" s="34">
        <f>'Fixed data'!$G$11*I36/1000000</f>
        <v>0</v>
      </c>
      <c r="J20" s="34">
        <f>'Fixed data'!$G$11*J36/1000000</f>
        <v>0</v>
      </c>
      <c r="K20" s="34">
        <f>'Fixed data'!$G$11*K36/1000000</f>
        <v>0</v>
      </c>
      <c r="L20" s="34">
        <f>'Fixed data'!$G$11*L36/1000000</f>
        <v>0</v>
      </c>
      <c r="M20" s="34">
        <f>'Fixed data'!$G$11*M36/1000000</f>
        <v>0</v>
      </c>
      <c r="N20" s="34">
        <f>'Fixed data'!$G$11*N36/1000000</f>
        <v>0</v>
      </c>
      <c r="O20" s="34">
        <f>'Fixed data'!$G$11*O36/1000000</f>
        <v>0</v>
      </c>
      <c r="P20" s="34">
        <f>'Fixed data'!$G$11*P36/1000000</f>
        <v>0</v>
      </c>
      <c r="Q20" s="34">
        <f>'Fixed data'!$G$11*Q36/1000000</f>
        <v>0</v>
      </c>
      <c r="R20" s="34">
        <f>'Fixed data'!$G$11*R36/1000000</f>
        <v>0</v>
      </c>
      <c r="S20" s="34">
        <f>'Fixed data'!$G$11*S36/1000000</f>
        <v>0</v>
      </c>
      <c r="T20" s="34">
        <f>'Fixed data'!$G$11*T36/1000000</f>
        <v>0</v>
      </c>
      <c r="U20" s="34">
        <f>'Fixed data'!$G$11*U36/1000000</f>
        <v>0</v>
      </c>
      <c r="V20" s="34">
        <f>'Fixed data'!$G$11*V36/1000000</f>
        <v>0</v>
      </c>
      <c r="W20" s="34">
        <f>'Fixed data'!$G$11*W36/1000000</f>
        <v>0</v>
      </c>
      <c r="X20" s="34">
        <f>'Fixed data'!$G$11*X36/1000000</f>
        <v>0</v>
      </c>
      <c r="Y20" s="34">
        <f>'Fixed data'!$G$11*Y36/1000000</f>
        <v>0</v>
      </c>
      <c r="Z20" s="34">
        <f>'Fixed data'!$G$11*Z36/1000000</f>
        <v>0</v>
      </c>
      <c r="AA20" s="34">
        <f>'Fixed data'!$G$11*AA36/1000000</f>
        <v>0</v>
      </c>
      <c r="AB20" s="34">
        <f>'Fixed data'!$G$11*AB36/1000000</f>
        <v>0</v>
      </c>
      <c r="AC20" s="34">
        <f>'Fixed data'!$G$11*AC36/1000000</f>
        <v>0</v>
      </c>
      <c r="AD20" s="34">
        <f>'Fixed data'!$G$11*AD36/1000000</f>
        <v>0</v>
      </c>
      <c r="AE20" s="34">
        <f>'Fixed data'!$G$11*AE36/1000000</f>
        <v>0</v>
      </c>
      <c r="AF20" s="34">
        <f>'Fixed data'!$G$11*AF36/1000000</f>
        <v>0</v>
      </c>
      <c r="AG20" s="34">
        <f>'Fixed data'!$G$11*AG36/1000000</f>
        <v>0</v>
      </c>
      <c r="AH20" s="34">
        <f>'Fixed data'!$G$11*AH36/1000000</f>
        <v>0</v>
      </c>
      <c r="AI20" s="34">
        <f>'Fixed data'!$G$11*AI36/1000000</f>
        <v>0</v>
      </c>
      <c r="AJ20" s="34">
        <f>'Fixed data'!$G$11*AJ36/1000000</f>
        <v>0</v>
      </c>
      <c r="AK20" s="34">
        <f>'Fixed data'!$G$11*AK36/1000000</f>
        <v>0</v>
      </c>
      <c r="AL20" s="34">
        <f>'Fixed data'!$G$11*AL36/1000000</f>
        <v>0</v>
      </c>
      <c r="AM20" s="34">
        <f>'Fixed data'!$G$11*AM36/1000000</f>
        <v>0</v>
      </c>
      <c r="AN20" s="34">
        <f>'Fixed data'!$G$11*AN36/1000000</f>
        <v>0</v>
      </c>
      <c r="AO20" s="34">
        <f>'Fixed data'!$G$11*AO36/1000000</f>
        <v>0</v>
      </c>
      <c r="AP20" s="34">
        <f>'Fixed data'!$G$11*AP36/1000000</f>
        <v>0</v>
      </c>
      <c r="AQ20" s="34">
        <f>'Fixed data'!$G$11*AQ36/1000000</f>
        <v>0</v>
      </c>
      <c r="AR20" s="34">
        <f>'Fixed data'!$G$11*AR36/1000000</f>
        <v>0</v>
      </c>
      <c r="AS20" s="34">
        <f>'Fixed data'!$G$11*AS36/1000000</f>
        <v>0</v>
      </c>
      <c r="AT20" s="34">
        <f>'Fixed data'!$G$11*AT36/1000000</f>
        <v>0</v>
      </c>
      <c r="AU20" s="34">
        <f>'Fixed data'!$G$11*AU36/1000000</f>
        <v>0</v>
      </c>
      <c r="AV20" s="34">
        <f>'Fixed data'!$G$11*AV36/1000000</f>
        <v>0</v>
      </c>
      <c r="AW20" s="34">
        <f>'Fixed data'!$G$11*AW36/1000000</f>
        <v>0</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row>
    <row r="21" spans="1:56" ht="15" customHeight="1" x14ac:dyDescent="0.3">
      <c r="A21" s="168"/>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row>
    <row r="22" spans="1:56" ht="15" customHeight="1" x14ac:dyDescent="0.3">
      <c r="A22" s="168"/>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row>
    <row r="23" spans="1:56" ht="15" customHeight="1" x14ac:dyDescent="0.3">
      <c r="A23" s="168"/>
      <c r="B23" s="9" t="s">
        <v>210</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row>
    <row r="24" spans="1:56" ht="15.75" customHeight="1" thickBot="1" x14ac:dyDescent="0.35">
      <c r="A24" s="169"/>
      <c r="B24" s="13" t="s">
        <v>100</v>
      </c>
      <c r="C24" s="13"/>
      <c r="D24" s="13" t="s">
        <v>40</v>
      </c>
      <c r="E24" s="53">
        <f>SUM(E13:E23)</f>
        <v>-1.0276722784859724</v>
      </c>
      <c r="F24" s="53">
        <f t="shared" ref="F24:BD24" si="1">SUM(F13:F23)</f>
        <v>-1.1596697510781715</v>
      </c>
      <c r="G24" s="53">
        <f t="shared" si="1"/>
        <v>-1.3028549729188763</v>
      </c>
      <c r="H24" s="53">
        <f t="shared" si="1"/>
        <v>-1.4576953706393148</v>
      </c>
      <c r="I24" s="53">
        <f t="shared" si="1"/>
        <v>-1.6601848814498015</v>
      </c>
      <c r="J24" s="53">
        <f t="shared" si="1"/>
        <v>-1.8811586484490104</v>
      </c>
      <c r="K24" s="53">
        <f t="shared" si="1"/>
        <v>-2.1214458921855686</v>
      </c>
      <c r="L24" s="53">
        <f t="shared" si="1"/>
        <v>-2.3815588162368431</v>
      </c>
      <c r="M24" s="53">
        <f t="shared" si="1"/>
        <v>-2.725698584178236</v>
      </c>
      <c r="N24" s="53">
        <f t="shared" si="1"/>
        <v>-3.049386386107086</v>
      </c>
      <c r="O24" s="53">
        <f t="shared" si="1"/>
        <v>-3.3744206182074605</v>
      </c>
      <c r="P24" s="53">
        <f t="shared" si="1"/>
        <v>-3.5578710111493255</v>
      </c>
      <c r="Q24" s="53">
        <f t="shared" si="1"/>
        <v>-3.6994414631607477</v>
      </c>
      <c r="R24" s="53">
        <f t="shared" si="1"/>
        <v>-3.8172362137024063</v>
      </c>
      <c r="S24" s="53">
        <f t="shared" si="1"/>
        <v>-3.935230402619434</v>
      </c>
      <c r="T24" s="53">
        <f t="shared" si="1"/>
        <v>-4.0509993372276014</v>
      </c>
      <c r="U24" s="53">
        <f t="shared" si="1"/>
        <v>-4.1471686822318663</v>
      </c>
      <c r="V24" s="53">
        <f t="shared" si="1"/>
        <v>-4.2113600511006011</v>
      </c>
      <c r="W24" s="53">
        <f t="shared" si="1"/>
        <v>-4.2569056738234323</v>
      </c>
      <c r="X24" s="53">
        <f t="shared" si="1"/>
        <v>-4.2954130525415772</v>
      </c>
      <c r="Y24" s="53">
        <f t="shared" si="1"/>
        <v>-4.2960579593196906</v>
      </c>
      <c r="Z24" s="53">
        <f t="shared" si="1"/>
        <v>-4.2960579593196906</v>
      </c>
      <c r="AA24" s="53">
        <f t="shared" si="1"/>
        <v>-4.2960579593196906</v>
      </c>
      <c r="AB24" s="53">
        <f t="shared" si="1"/>
        <v>-4.2960579593196906</v>
      </c>
      <c r="AC24" s="53">
        <f t="shared" si="1"/>
        <v>-4.2960579593196906</v>
      </c>
      <c r="AD24" s="53">
        <f t="shared" si="1"/>
        <v>-4.2960579593196906</v>
      </c>
      <c r="AE24" s="53">
        <f t="shared" si="1"/>
        <v>-4.2960579593196906</v>
      </c>
      <c r="AF24" s="53">
        <f t="shared" si="1"/>
        <v>-4.2960579593196906</v>
      </c>
      <c r="AG24" s="53">
        <f t="shared" si="1"/>
        <v>-4.2960579593196906</v>
      </c>
      <c r="AH24" s="53">
        <f t="shared" si="1"/>
        <v>-4.2960579593196906</v>
      </c>
      <c r="AI24" s="53">
        <f t="shared" si="1"/>
        <v>-4.2960579593196906</v>
      </c>
      <c r="AJ24" s="53">
        <f t="shared" si="1"/>
        <v>-4.2960579593196906</v>
      </c>
      <c r="AK24" s="53">
        <f t="shared" si="1"/>
        <v>-4.2960579593196906</v>
      </c>
      <c r="AL24" s="53">
        <f t="shared" si="1"/>
        <v>-4.2960579593196906</v>
      </c>
      <c r="AM24" s="53">
        <f t="shared" si="1"/>
        <v>-4.2960579593196906</v>
      </c>
      <c r="AN24" s="53">
        <f t="shared" si="1"/>
        <v>-4.2960579593196906</v>
      </c>
      <c r="AO24" s="53">
        <f t="shared" si="1"/>
        <v>-4.2960579593196906</v>
      </c>
      <c r="AP24" s="53">
        <f t="shared" si="1"/>
        <v>-4.2960579593196906</v>
      </c>
      <c r="AQ24" s="53">
        <f t="shared" si="1"/>
        <v>-4.2960579593196906</v>
      </c>
      <c r="AR24" s="53">
        <f t="shared" si="1"/>
        <v>-4.2960579593196906</v>
      </c>
      <c r="AS24" s="53">
        <f t="shared" si="1"/>
        <v>-4.2960579593196906</v>
      </c>
      <c r="AT24" s="53">
        <f t="shared" si="1"/>
        <v>-4.2960579593196906</v>
      </c>
      <c r="AU24" s="53">
        <f t="shared" si="1"/>
        <v>-4.2960579593196906</v>
      </c>
      <c r="AV24" s="53">
        <f t="shared" si="1"/>
        <v>-4.2960579593196906</v>
      </c>
      <c r="AW24" s="53">
        <f t="shared" si="1"/>
        <v>-4.2960579593196906</v>
      </c>
      <c r="AX24" s="53">
        <f t="shared" si="1"/>
        <v>0</v>
      </c>
      <c r="AY24" s="53">
        <f t="shared" si="1"/>
        <v>0</v>
      </c>
      <c r="AZ24" s="53">
        <f t="shared" si="1"/>
        <v>0</v>
      </c>
      <c r="BA24" s="53">
        <f t="shared" si="1"/>
        <v>0</v>
      </c>
      <c r="BB24" s="53">
        <f t="shared" si="1"/>
        <v>0</v>
      </c>
      <c r="BC24" s="53">
        <f t="shared" si="1"/>
        <v>0</v>
      </c>
      <c r="BD24" s="53">
        <f t="shared" si="1"/>
        <v>0</v>
      </c>
    </row>
    <row r="25" spans="1:56" x14ac:dyDescent="0.3">
      <c r="A25" s="74"/>
      <c r="B25" s="14"/>
    </row>
    <row r="26" spans="1:56" x14ac:dyDescent="0.3">
      <c r="A26" s="74"/>
    </row>
    <row r="27" spans="1:56" x14ac:dyDescent="0.3">
      <c r="A27" s="116"/>
      <c r="B27" s="123" t="s">
        <v>216</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row>
    <row r="28" spans="1:56"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row>
    <row r="29" spans="1:56" ht="12.75" customHeight="1" x14ac:dyDescent="0.3">
      <c r="A29" s="170" t="s">
        <v>307</v>
      </c>
      <c r="B29" s="4" t="s">
        <v>211</v>
      </c>
      <c r="D29" s="4" t="s">
        <v>87</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row>
    <row r="30" spans="1:56" x14ac:dyDescent="0.3">
      <c r="A30" s="170"/>
      <c r="B30" s="4" t="s">
        <v>212</v>
      </c>
      <c r="D30" s="4" t="s">
        <v>89</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row>
    <row r="31" spans="1:56" ht="12.75" customHeight="1" x14ac:dyDescent="0.3">
      <c r="A31" s="170"/>
      <c r="B31" s="4" t="s">
        <v>213</v>
      </c>
      <c r="D31" s="4" t="s">
        <v>208</v>
      </c>
      <c r="E31" s="43">
        <v>-16816.360157413856</v>
      </c>
      <c r="F31" s="43">
        <v>-18976.367122793486</v>
      </c>
      <c r="G31" s="43">
        <v>-21319.457640817207</v>
      </c>
      <c r="H31" s="43">
        <v>-23853.281299828239</v>
      </c>
      <c r="I31" s="43">
        <v>-27166.873951113994</v>
      </c>
      <c r="J31" s="43">
        <v>-30782.960545103084</v>
      </c>
      <c r="K31" s="43">
        <v>-34715.111707644253</v>
      </c>
      <c r="L31" s="43">
        <v>-38971.705782573328</v>
      </c>
      <c r="M31" s="43">
        <v>-44602.913308240299</v>
      </c>
      <c r="N31" s="43">
        <v>-49898.228871793872</v>
      </c>
      <c r="O31" s="43">
        <v>-55214.66849498493</v>
      </c>
      <c r="P31" s="43">
        <v>-58217.549437738249</v>
      </c>
      <c r="Q31" s="43">
        <v>-60533.658616450426</v>
      </c>
      <c r="R31" s="43">
        <v>-62461.912212616844</v>
      </c>
      <c r="S31" s="43">
        <v>-64394.379655226883</v>
      </c>
      <c r="T31" s="43">
        <v>-66290.586294396518</v>
      </c>
      <c r="U31" s="43">
        <v>-67865.462426463375</v>
      </c>
      <c r="V31" s="43">
        <v>-68915.503499948274</v>
      </c>
      <c r="W31" s="43">
        <v>-69662.233742230324</v>
      </c>
      <c r="X31" s="43">
        <v>-70293.926420873744</v>
      </c>
      <c r="Y31" s="43">
        <v>-70304.505767059003</v>
      </c>
      <c r="Z31" s="43">
        <v>-70304.505767059003</v>
      </c>
      <c r="AA31" s="43">
        <v>-70304.505767059003</v>
      </c>
      <c r="AB31" s="43">
        <v>-70304.505767059003</v>
      </c>
      <c r="AC31" s="43">
        <v>-70304.505767059003</v>
      </c>
      <c r="AD31" s="43">
        <v>-70304.505767059003</v>
      </c>
      <c r="AE31" s="43">
        <v>-70304.505767059003</v>
      </c>
      <c r="AF31" s="43">
        <v>-70304.505767059003</v>
      </c>
      <c r="AG31" s="43">
        <v>-70304.505767059003</v>
      </c>
      <c r="AH31" s="43">
        <v>-70304.505767059003</v>
      </c>
      <c r="AI31" s="43">
        <v>-70304.505767059003</v>
      </c>
      <c r="AJ31" s="43">
        <v>-70304.505767059003</v>
      </c>
      <c r="AK31" s="43">
        <v>-70304.505767059003</v>
      </c>
      <c r="AL31" s="43">
        <v>-70304.505767059003</v>
      </c>
      <c r="AM31" s="43">
        <v>-70304.505767059003</v>
      </c>
      <c r="AN31" s="43">
        <v>-70304.505767059003</v>
      </c>
      <c r="AO31" s="43">
        <v>-70304.505767059003</v>
      </c>
      <c r="AP31" s="43">
        <v>-70304.505767059003</v>
      </c>
      <c r="AQ31" s="43">
        <v>-70304.505767059003</v>
      </c>
      <c r="AR31" s="43">
        <v>-70304.505767059003</v>
      </c>
      <c r="AS31" s="43">
        <v>-70304.505767059003</v>
      </c>
      <c r="AT31" s="43">
        <v>-70304.505767059003</v>
      </c>
      <c r="AU31" s="43">
        <v>-70304.505767059003</v>
      </c>
      <c r="AV31" s="43">
        <v>-70304.505767059003</v>
      </c>
      <c r="AW31" s="43">
        <v>-70304.505767059003</v>
      </c>
      <c r="AX31" s="43"/>
      <c r="AY31" s="43"/>
      <c r="AZ31" s="43"/>
      <c r="BA31" s="43"/>
      <c r="BB31" s="43"/>
      <c r="BC31" s="43"/>
      <c r="BD31" s="43"/>
    </row>
    <row r="32" spans="1:56" x14ac:dyDescent="0.3">
      <c r="A32" s="170"/>
      <c r="B32" s="4" t="s">
        <v>214</v>
      </c>
      <c r="D32" s="4" t="s">
        <v>88</v>
      </c>
      <c r="E32" s="43">
        <v>-2020892.1945327006</v>
      </c>
      <c r="F32" s="43">
        <v>-2280469.2478076438</v>
      </c>
      <c r="G32" s="43">
        <v>-2562048.2158264969</v>
      </c>
      <c r="H32" s="43">
        <v>-2866548.3815511246</v>
      </c>
      <c r="I32" s="43">
        <v>-3264756.6419690126</v>
      </c>
      <c r="J32" s="43">
        <v>-3699316.8621439398</v>
      </c>
      <c r="K32" s="43">
        <v>-4171859.8808303559</v>
      </c>
      <c r="L32" s="43">
        <v>-4683392.5585796442</v>
      </c>
      <c r="M32" s="43">
        <v>-5360118.2725800416</v>
      </c>
      <c r="N32" s="43">
        <v>-5996478.4474217836</v>
      </c>
      <c r="O32" s="43">
        <v>-6635377.188685583</v>
      </c>
      <c r="P32" s="43">
        <v>-6996245.9261243641</v>
      </c>
      <c r="Q32" s="43">
        <v>-7274582.4339732835</v>
      </c>
      <c r="R32" s="43">
        <v>-7506308.7174909934</v>
      </c>
      <c r="S32" s="43">
        <v>-7738541.3965251222</v>
      </c>
      <c r="T32" s="43">
        <v>-7966416.4634509133</v>
      </c>
      <c r="U32" s="43">
        <v>-8155675.9020486344</v>
      </c>
      <c r="V32" s="43">
        <v>-8281863.7209036658</v>
      </c>
      <c r="W32" s="43">
        <v>-8371601.4111007843</v>
      </c>
      <c r="X32" s="43">
        <v>-8447514.557088647</v>
      </c>
      <c r="Y32" s="43">
        <v>-8448785.9212797452</v>
      </c>
      <c r="Z32" s="43">
        <v>-8448785.9212797452</v>
      </c>
      <c r="AA32" s="43">
        <v>-8448785.9212797452</v>
      </c>
      <c r="AB32" s="43">
        <v>-8448785.9212797452</v>
      </c>
      <c r="AC32" s="43">
        <v>-8448785.9212797452</v>
      </c>
      <c r="AD32" s="43">
        <v>-8448785.9212797452</v>
      </c>
      <c r="AE32" s="43">
        <v>-8448785.9212797452</v>
      </c>
      <c r="AF32" s="43">
        <v>-8448785.9212797452</v>
      </c>
      <c r="AG32" s="43">
        <v>-8448785.9212797452</v>
      </c>
      <c r="AH32" s="43">
        <v>-8448785.9212797452</v>
      </c>
      <c r="AI32" s="43">
        <v>-8448785.9212797452</v>
      </c>
      <c r="AJ32" s="43">
        <v>-8448785.9212797452</v>
      </c>
      <c r="AK32" s="43">
        <v>-8448785.9212797452</v>
      </c>
      <c r="AL32" s="43">
        <v>-8448785.9212797452</v>
      </c>
      <c r="AM32" s="43">
        <v>-8448785.9212797452</v>
      </c>
      <c r="AN32" s="43">
        <v>-8448785.9212797452</v>
      </c>
      <c r="AO32" s="43">
        <v>-8448785.9212797452</v>
      </c>
      <c r="AP32" s="43">
        <v>-8448785.9212797452</v>
      </c>
      <c r="AQ32" s="43">
        <v>-8448785.9212797452</v>
      </c>
      <c r="AR32" s="43">
        <v>-8448785.9212797452</v>
      </c>
      <c r="AS32" s="43">
        <v>-8448785.9212797452</v>
      </c>
      <c r="AT32" s="43">
        <v>-8448785.9212797452</v>
      </c>
      <c r="AU32" s="43">
        <v>-8448785.9212797452</v>
      </c>
      <c r="AV32" s="43">
        <v>-8448785.9212797452</v>
      </c>
      <c r="AW32" s="43">
        <v>-8448785.9212797452</v>
      </c>
      <c r="AX32" s="43"/>
      <c r="AY32" s="43"/>
      <c r="AZ32" s="43"/>
      <c r="BA32" s="43"/>
      <c r="BB32" s="43"/>
      <c r="BC32" s="43"/>
      <c r="BD32" s="43"/>
    </row>
    <row r="33" spans="1:56" ht="16.5" x14ac:dyDescent="0.3">
      <c r="A33" s="170"/>
      <c r="B33" s="4" t="s">
        <v>331</v>
      </c>
      <c r="D33" s="4" t="s">
        <v>89</v>
      </c>
      <c r="E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row>
    <row r="34" spans="1:56" ht="16.5" x14ac:dyDescent="0.3">
      <c r="A34" s="170"/>
      <c r="B34" s="4" t="s">
        <v>332</v>
      </c>
      <c r="D34" s="4" t="s">
        <v>42</v>
      </c>
      <c r="E34" s="35">
        <v>-3.6571420353886347E-3</v>
      </c>
      <c r="F34" s="35">
        <v>-4.1248867030410225E-3</v>
      </c>
      <c r="G34" s="35">
        <v>-4.6320396630445551E-3</v>
      </c>
      <c r="H34" s="35">
        <v>-5.1802369813543957E-3</v>
      </c>
      <c r="I34" s="35">
        <v>-5.896008499139631E-3</v>
      </c>
      <c r="J34" s="35">
        <v>-6.6767045873118297E-3</v>
      </c>
      <c r="K34" s="35">
        <v>-7.5252222981791374E-3</v>
      </c>
      <c r="L34" s="35">
        <v>-8.4434869760126111E-3</v>
      </c>
      <c r="M34" s="35">
        <v>-9.6727191561724133E-3</v>
      </c>
      <c r="N34" s="35">
        <v>-1.0869434733704709E-2</v>
      </c>
      <c r="O34" s="35">
        <v>-1.2100789554906578E-2</v>
      </c>
      <c r="P34" s="35">
        <v>-1.2721344569733197E-2</v>
      </c>
      <c r="Q34" s="35">
        <v>-1.3241086852821162E-2</v>
      </c>
      <c r="R34" s="35">
        <v>-1.363681450488651E-2</v>
      </c>
      <c r="S34" s="35">
        <v>-1.4002023375971272E-2</v>
      </c>
      <c r="T34" s="35">
        <v>-1.4354310503352046E-2</v>
      </c>
      <c r="U34" s="35">
        <v>-1.4656952406841206E-2</v>
      </c>
      <c r="V34" s="35">
        <v>-1.4897125604578487E-2</v>
      </c>
      <c r="W34" s="35">
        <v>-1.5011806949692305E-2</v>
      </c>
      <c r="X34" s="35">
        <v>-1.5097069438832432E-2</v>
      </c>
      <c r="Y34" s="35">
        <v>-1.5098497382229126E-2</v>
      </c>
      <c r="Z34" s="35">
        <v>-1.5098497382229126E-2</v>
      </c>
      <c r="AA34" s="35">
        <v>-1.5098497382229126E-2</v>
      </c>
      <c r="AB34" s="35">
        <v>-1.5098497382229126E-2</v>
      </c>
      <c r="AC34" s="35">
        <v>-1.5098497382229126E-2</v>
      </c>
      <c r="AD34" s="35">
        <v>-1.5098497382229126E-2</v>
      </c>
      <c r="AE34" s="35">
        <v>-1.5098497382229126E-2</v>
      </c>
      <c r="AF34" s="35">
        <v>-1.5098497382229126E-2</v>
      </c>
      <c r="AG34" s="35">
        <v>-1.5098497382229126E-2</v>
      </c>
      <c r="AH34" s="35">
        <v>-1.5098497382229126E-2</v>
      </c>
      <c r="AI34" s="35">
        <v>-1.5098497382229126E-2</v>
      </c>
      <c r="AJ34" s="35">
        <v>-1.5098497382229126E-2</v>
      </c>
      <c r="AK34" s="35">
        <v>-1.5098497382229126E-2</v>
      </c>
      <c r="AL34" s="35">
        <v>-1.5098497382229126E-2</v>
      </c>
      <c r="AM34" s="35">
        <v>-1.5098497382229126E-2</v>
      </c>
      <c r="AN34" s="35">
        <v>-1.5098497382229126E-2</v>
      </c>
      <c r="AO34" s="35">
        <v>-1.5098497382229126E-2</v>
      </c>
      <c r="AP34" s="35">
        <v>-1.5098497382229126E-2</v>
      </c>
      <c r="AQ34" s="35">
        <v>-1.5098497382229126E-2</v>
      </c>
      <c r="AR34" s="35">
        <v>-1.5098497382229126E-2</v>
      </c>
      <c r="AS34" s="35">
        <v>-1.5098497382229126E-2</v>
      </c>
      <c r="AT34" s="35">
        <v>-1.5098497382229126E-2</v>
      </c>
      <c r="AU34" s="35">
        <v>-1.5098497382229126E-2</v>
      </c>
      <c r="AV34" s="35">
        <v>-1.5098497382229126E-2</v>
      </c>
      <c r="AW34" s="35">
        <v>-1.5098497382229126E-2</v>
      </c>
      <c r="AX34" s="35"/>
      <c r="AY34" s="35"/>
      <c r="AZ34" s="35"/>
      <c r="BA34" s="35"/>
      <c r="BB34" s="35"/>
      <c r="BC34" s="35"/>
      <c r="BD34" s="35"/>
    </row>
    <row r="35" spans="1:56" ht="16.5" x14ac:dyDescent="0.3">
      <c r="A35" s="170"/>
      <c r="B35" s="4" t="s">
        <v>333</v>
      </c>
      <c r="D35" s="4" t="s">
        <v>42</v>
      </c>
      <c r="E35" s="35">
        <v>-7.3186108673296488E-3</v>
      </c>
      <c r="F35" s="35">
        <v>-8.2546535954191973E-3</v>
      </c>
      <c r="G35" s="35">
        <v>-9.2695595325045267E-3</v>
      </c>
      <c r="H35" s="35">
        <v>-1.0366602746139802E-2</v>
      </c>
      <c r="I35" s="35">
        <v>-1.1798992617218848E-2</v>
      </c>
      <c r="J35" s="35">
        <v>-1.3361308441895772E-2</v>
      </c>
      <c r="K35" s="35">
        <v>-1.5059347752314628E-2</v>
      </c>
      <c r="L35" s="35">
        <v>-1.6896963514909043E-2</v>
      </c>
      <c r="M35" s="35">
        <v>-1.9356882190513122E-2</v>
      </c>
      <c r="N35" s="35">
        <v>-2.1751729190186597E-2</v>
      </c>
      <c r="O35" s="35">
        <v>-2.4215895659189635E-2</v>
      </c>
      <c r="P35" s="35">
        <v>-2.5457739872878665E-2</v>
      </c>
      <c r="Q35" s="35">
        <v>-2.6497839350670536E-2</v>
      </c>
      <c r="R35" s="35">
        <v>-2.7289762843628402E-2</v>
      </c>
      <c r="S35" s="35">
        <v>-2.8020612667589987E-2</v>
      </c>
      <c r="T35" s="35">
        <v>-2.8725603716316168E-2</v>
      </c>
      <c r="U35" s="35">
        <v>-2.9331245581562998E-2</v>
      </c>
      <c r="V35" s="35">
        <v>-2.981187612803687E-2</v>
      </c>
      <c r="W35" s="35">
        <v>-3.0041374498761427E-2</v>
      </c>
      <c r="X35" s="35">
        <v>-3.0212000351834151E-2</v>
      </c>
      <c r="Y35" s="35">
        <v>-3.0214857928039834E-2</v>
      </c>
      <c r="Z35" s="35">
        <v>-3.0214857928039834E-2</v>
      </c>
      <c r="AA35" s="35">
        <v>-3.0214857928039834E-2</v>
      </c>
      <c r="AB35" s="35">
        <v>-3.0214857928039834E-2</v>
      </c>
      <c r="AC35" s="35">
        <v>-3.0214857928039834E-2</v>
      </c>
      <c r="AD35" s="35">
        <v>-3.0214857928039834E-2</v>
      </c>
      <c r="AE35" s="35">
        <v>-3.0214857928039834E-2</v>
      </c>
      <c r="AF35" s="35">
        <v>-3.0214857928039834E-2</v>
      </c>
      <c r="AG35" s="35">
        <v>-3.0214857928039834E-2</v>
      </c>
      <c r="AH35" s="35">
        <v>-3.0214857928039834E-2</v>
      </c>
      <c r="AI35" s="35">
        <v>-3.0214857928039834E-2</v>
      </c>
      <c r="AJ35" s="35">
        <v>-3.0214857928039834E-2</v>
      </c>
      <c r="AK35" s="35">
        <v>-3.0214857928039834E-2</v>
      </c>
      <c r="AL35" s="35">
        <v>-3.0214857928039834E-2</v>
      </c>
      <c r="AM35" s="35">
        <v>-3.0214857928039834E-2</v>
      </c>
      <c r="AN35" s="35">
        <v>-3.0214857928039834E-2</v>
      </c>
      <c r="AO35" s="35">
        <v>-3.0214857928039834E-2</v>
      </c>
      <c r="AP35" s="35">
        <v>-3.0214857928039834E-2</v>
      </c>
      <c r="AQ35" s="35">
        <v>-3.0214857928039834E-2</v>
      </c>
      <c r="AR35" s="35">
        <v>-3.0214857928039834E-2</v>
      </c>
      <c r="AS35" s="35">
        <v>-3.0214857928039834E-2</v>
      </c>
      <c r="AT35" s="35">
        <v>-3.0214857928039834E-2</v>
      </c>
      <c r="AU35" s="35">
        <v>-3.0214857928039834E-2</v>
      </c>
      <c r="AV35" s="35">
        <v>-3.0214857928039834E-2</v>
      </c>
      <c r="AW35" s="35">
        <v>-3.0214857928039834E-2</v>
      </c>
      <c r="AX35" s="35"/>
      <c r="AY35" s="35"/>
      <c r="AZ35" s="35"/>
      <c r="BA35" s="35"/>
      <c r="BB35" s="35"/>
      <c r="BC35" s="35"/>
      <c r="BD35" s="35"/>
    </row>
    <row r="36" spans="1:56" x14ac:dyDescent="0.3">
      <c r="A36" s="170"/>
      <c r="B36" s="4" t="s">
        <v>215</v>
      </c>
      <c r="D36" s="4" t="s">
        <v>90</v>
      </c>
      <c r="E36" s="68"/>
      <c r="F36" s="68"/>
      <c r="G36" s="68"/>
      <c r="H36" s="68"/>
      <c r="I36" s="68"/>
      <c r="J36" s="68"/>
      <c r="K36" s="68"/>
      <c r="L36" s="68"/>
      <c r="M36" s="68"/>
      <c r="N36" s="68"/>
      <c r="O36" s="68"/>
      <c r="P36" s="68"/>
      <c r="Q36" s="68"/>
      <c r="R36" s="68"/>
      <c r="S36" s="68"/>
      <c r="T36" s="68"/>
      <c r="U36" s="68"/>
      <c r="V36" s="68"/>
      <c r="W36" s="68"/>
      <c r="X36" s="68"/>
      <c r="Y36" s="68"/>
      <c r="Z36" s="68"/>
      <c r="AA36" s="68"/>
      <c r="AB36" s="68"/>
      <c r="AC36" s="68"/>
      <c r="AD36" s="68"/>
      <c r="AE36" s="68"/>
      <c r="AF36" s="68"/>
      <c r="AG36" s="68"/>
      <c r="AH36" s="68"/>
      <c r="AI36" s="68"/>
      <c r="AJ36" s="68"/>
      <c r="AK36" s="68"/>
      <c r="AL36" s="68"/>
      <c r="AM36" s="68"/>
      <c r="AN36" s="68"/>
      <c r="AO36" s="68"/>
      <c r="AP36" s="68"/>
      <c r="AQ36" s="68"/>
      <c r="AR36" s="68"/>
      <c r="AS36" s="68"/>
      <c r="AT36" s="68"/>
      <c r="AU36" s="68"/>
      <c r="AV36" s="68"/>
      <c r="AW36" s="68"/>
      <c r="AX36" s="68"/>
      <c r="AY36" s="68"/>
      <c r="AZ36" s="68"/>
      <c r="BA36" s="68"/>
      <c r="BB36" s="68"/>
      <c r="BC36" s="68"/>
      <c r="BD36" s="68"/>
    </row>
    <row r="37" spans="1:56" x14ac:dyDescent="0.3">
      <c r="C37" s="36"/>
    </row>
    <row r="38" spans="1:56" ht="16.5" x14ac:dyDescent="0.3">
      <c r="A38" s="85"/>
      <c r="C38" s="36"/>
    </row>
    <row r="39" spans="1:56" ht="16.5" x14ac:dyDescent="0.3">
      <c r="A39" s="85">
        <v>1</v>
      </c>
      <c r="B39" s="4" t="s">
        <v>334</v>
      </c>
    </row>
    <row r="40" spans="1:56" x14ac:dyDescent="0.3">
      <c r="B40" s="129" t="s">
        <v>154</v>
      </c>
    </row>
    <row r="41" spans="1:56" x14ac:dyDescent="0.3">
      <c r="B41" s="4" t="s">
        <v>318</v>
      </c>
    </row>
    <row r="42" spans="1:56" x14ac:dyDescent="0.3">
      <c r="B42" s="4" t="s">
        <v>335</v>
      </c>
    </row>
    <row r="43" spans="1:56" ht="16.5" x14ac:dyDescent="0.3">
      <c r="A43" s="85">
        <v>2</v>
      </c>
      <c r="B43" s="69" t="s">
        <v>153</v>
      </c>
    </row>
    <row r="48" spans="1:56" x14ac:dyDescent="0.3">
      <c r="C48" s="36"/>
    </row>
    <row r="113" spans="2:2" x14ac:dyDescent="0.3">
      <c r="B113" s="4" t="s">
        <v>197</v>
      </c>
    </row>
    <row r="114" spans="2:2" x14ac:dyDescent="0.3">
      <c r="B114" s="4" t="s">
        <v>196</v>
      </c>
    </row>
    <row r="115" spans="2:2" x14ac:dyDescent="0.3">
      <c r="B115" s="4" t="s">
        <v>319</v>
      </c>
    </row>
    <row r="116" spans="2:2" x14ac:dyDescent="0.3">
      <c r="B116" s="4" t="s">
        <v>157</v>
      </c>
    </row>
    <row r="117" spans="2:2" x14ac:dyDescent="0.3">
      <c r="B117" s="4" t="s">
        <v>158</v>
      </c>
    </row>
    <row r="118" spans="2:2" x14ac:dyDescent="0.3">
      <c r="B118" s="4" t="s">
        <v>159</v>
      </c>
    </row>
    <row r="119" spans="2:2" x14ac:dyDescent="0.3">
      <c r="B119" s="4" t="s">
        <v>160</v>
      </c>
    </row>
    <row r="120" spans="2:2" x14ac:dyDescent="0.3">
      <c r="B120" s="4" t="s">
        <v>161</v>
      </c>
    </row>
    <row r="121" spans="2:2" x14ac:dyDescent="0.3">
      <c r="B121" s="4" t="s">
        <v>162</v>
      </c>
    </row>
    <row r="122" spans="2:2" x14ac:dyDescent="0.3">
      <c r="B122" s="4" t="s">
        <v>163</v>
      </c>
    </row>
    <row r="123" spans="2:2" x14ac:dyDescent="0.3">
      <c r="B123" s="4" t="s">
        <v>164</v>
      </c>
    </row>
    <row r="124" spans="2:2" x14ac:dyDescent="0.3">
      <c r="B124" s="4" t="s">
        <v>165</v>
      </c>
    </row>
    <row r="125" spans="2:2" x14ac:dyDescent="0.3">
      <c r="B125" s="4" t="s">
        <v>198</v>
      </c>
    </row>
    <row r="126" spans="2:2" x14ac:dyDescent="0.3">
      <c r="B126" s="4" t="s">
        <v>166</v>
      </c>
    </row>
    <row r="127" spans="2:2" x14ac:dyDescent="0.3">
      <c r="B127" s="4" t="s">
        <v>167</v>
      </c>
    </row>
    <row r="128" spans="2:2" x14ac:dyDescent="0.3">
      <c r="B128" s="4" t="s">
        <v>168</v>
      </c>
    </row>
    <row r="129" spans="2:2" x14ac:dyDescent="0.3">
      <c r="B129" s="4" t="s">
        <v>169</v>
      </c>
    </row>
    <row r="130" spans="2:2" x14ac:dyDescent="0.3">
      <c r="B130" s="4" t="s">
        <v>170</v>
      </c>
    </row>
    <row r="131" spans="2:2" x14ac:dyDescent="0.3">
      <c r="B131" s="4" t="s">
        <v>171</v>
      </c>
    </row>
    <row r="132" spans="2:2" x14ac:dyDescent="0.3">
      <c r="B132" s="4" t="s">
        <v>172</v>
      </c>
    </row>
    <row r="133" spans="2:2" x14ac:dyDescent="0.3">
      <c r="B133" s="4" t="s">
        <v>173</v>
      </c>
    </row>
    <row r="134" spans="2:2" x14ac:dyDescent="0.3">
      <c r="B134" s="4" t="s">
        <v>174</v>
      </c>
    </row>
    <row r="135" spans="2:2" x14ac:dyDescent="0.3">
      <c r="B135" s="4" t="s">
        <v>199</v>
      </c>
    </row>
    <row r="136" spans="2:2" x14ac:dyDescent="0.3">
      <c r="B136" s="4" t="s">
        <v>200</v>
      </c>
    </row>
    <row r="137" spans="2:2" x14ac:dyDescent="0.3">
      <c r="B137" s="4" t="s">
        <v>175</v>
      </c>
    </row>
    <row r="138" spans="2:2" x14ac:dyDescent="0.3">
      <c r="B138" s="4" t="s">
        <v>176</v>
      </c>
    </row>
    <row r="139" spans="2:2" x14ac:dyDescent="0.3">
      <c r="B139" s="4" t="s">
        <v>177</v>
      </c>
    </row>
    <row r="140" spans="2:2" x14ac:dyDescent="0.3">
      <c r="B140" s="4" t="s">
        <v>178</v>
      </c>
    </row>
    <row r="141" spans="2:2" x14ac:dyDescent="0.3">
      <c r="B141" s="4" t="s">
        <v>179</v>
      </c>
    </row>
    <row r="142" spans="2:2" x14ac:dyDescent="0.3">
      <c r="B142" s="4" t="s">
        <v>180</v>
      </c>
    </row>
    <row r="143" spans="2:2" x14ac:dyDescent="0.3">
      <c r="B143" s="4" t="s">
        <v>181</v>
      </c>
    </row>
    <row r="144" spans="2:2" x14ac:dyDescent="0.3">
      <c r="B144" s="4" t="s">
        <v>182</v>
      </c>
    </row>
    <row r="145" spans="2:2" x14ac:dyDescent="0.3">
      <c r="B145" s="4" t="s">
        <v>183</v>
      </c>
    </row>
    <row r="146" spans="2:2" x14ac:dyDescent="0.3">
      <c r="B146" s="4" t="s">
        <v>184</v>
      </c>
    </row>
    <row r="147" spans="2:2" x14ac:dyDescent="0.3">
      <c r="B147" s="4" t="s">
        <v>185</v>
      </c>
    </row>
    <row r="148" spans="2:2" x14ac:dyDescent="0.3">
      <c r="B148" s="4" t="s">
        <v>186</v>
      </c>
    </row>
    <row r="149" spans="2:2" x14ac:dyDescent="0.3">
      <c r="B149" s="4" t="s">
        <v>187</v>
      </c>
    </row>
    <row r="150" spans="2:2" x14ac:dyDescent="0.3">
      <c r="B150" s="4" t="s">
        <v>188</v>
      </c>
    </row>
    <row r="151" spans="2:2" x14ac:dyDescent="0.3">
      <c r="B151" s="4" t="s">
        <v>189</v>
      </c>
    </row>
    <row r="152" spans="2:2" x14ac:dyDescent="0.3">
      <c r="B152" s="4" t="s">
        <v>190</v>
      </c>
    </row>
    <row r="153" spans="2:2" x14ac:dyDescent="0.3">
      <c r="B153" s="4" t="s">
        <v>191</v>
      </c>
    </row>
    <row r="154" spans="2:2" x14ac:dyDescent="0.3">
      <c r="B154" s="4" t="s">
        <v>192</v>
      </c>
    </row>
    <row r="155" spans="2:2" x14ac:dyDescent="0.3">
      <c r="B155" s="4" t="s">
        <v>193</v>
      </c>
    </row>
    <row r="156" spans="2:2" x14ac:dyDescent="0.3">
      <c r="B156" s="4" t="s">
        <v>194</v>
      </c>
    </row>
    <row r="157" spans="2:2" x14ac:dyDescent="0.3">
      <c r="B157" s="4" t="s">
        <v>195</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20"/>
  <sheetViews>
    <sheetView workbookViewId="0">
      <selection activeCell="C18" sqref="C18"/>
    </sheetView>
  </sheetViews>
  <sheetFormatPr defaultRowHeight="15" x14ac:dyDescent="0.25"/>
  <cols>
    <col min="1" max="1" width="5.85546875" customWidth="1"/>
    <col min="2" max="2" width="64.85546875" customWidth="1"/>
    <col min="3" max="3" width="47.42578125" customWidth="1"/>
  </cols>
  <sheetData>
    <row r="1" spans="1:3" ht="18.75" x14ac:dyDescent="0.3">
      <c r="A1" s="1" t="s">
        <v>302</v>
      </c>
    </row>
    <row r="2" spans="1:3" x14ac:dyDescent="0.25">
      <c r="A2" t="s">
        <v>77</v>
      </c>
    </row>
    <row r="4" spans="1:3" ht="15.75" thickBot="1" x14ac:dyDescent="0.3"/>
    <row r="5" spans="1:3" ht="75" x14ac:dyDescent="0.25">
      <c r="A5" s="174" t="s">
        <v>11</v>
      </c>
      <c r="B5" s="132" t="s">
        <v>199</v>
      </c>
      <c r="C5" s="135" t="s">
        <v>353</v>
      </c>
    </row>
    <row r="6" spans="1:3" x14ac:dyDescent="0.25">
      <c r="A6" s="175"/>
      <c r="B6" s="133" t="s">
        <v>197</v>
      </c>
      <c r="C6" s="136"/>
    </row>
    <row r="7" spans="1:3" x14ac:dyDescent="0.25">
      <c r="A7" s="175"/>
      <c r="B7" s="133" t="s">
        <v>197</v>
      </c>
      <c r="C7" s="136"/>
    </row>
    <row r="8" spans="1:3" x14ac:dyDescent="0.25">
      <c r="A8" s="175"/>
      <c r="B8" s="133" t="s">
        <v>197</v>
      </c>
      <c r="C8" s="136"/>
    </row>
    <row r="9" spans="1:3" x14ac:dyDescent="0.25">
      <c r="A9" s="175"/>
      <c r="B9" s="133" t="s">
        <v>197</v>
      </c>
      <c r="C9" s="136"/>
    </row>
    <row r="10" spans="1:3" ht="15.75" thickBot="1" x14ac:dyDescent="0.3">
      <c r="A10" s="176"/>
      <c r="B10" s="134" t="s">
        <v>196</v>
      </c>
      <c r="C10" s="137"/>
    </row>
    <row r="11" spans="1:3" x14ac:dyDescent="0.25">
      <c r="A11" s="177" t="s">
        <v>307</v>
      </c>
      <c r="B11" s="132" t="s">
        <v>211</v>
      </c>
      <c r="C11" s="135"/>
    </row>
    <row r="12" spans="1:3" x14ac:dyDescent="0.25">
      <c r="A12" s="178"/>
      <c r="B12" s="133" t="s">
        <v>212</v>
      </c>
      <c r="C12" s="136"/>
    </row>
    <row r="13" spans="1:3" ht="90" x14ac:dyDescent="0.25">
      <c r="A13" s="178"/>
      <c r="B13" s="133" t="s">
        <v>213</v>
      </c>
      <c r="C13" s="136" t="s">
        <v>351</v>
      </c>
    </row>
    <row r="14" spans="1:3" ht="90" x14ac:dyDescent="0.25">
      <c r="A14" s="178"/>
      <c r="B14" s="133" t="s">
        <v>214</v>
      </c>
      <c r="C14" s="136" t="s">
        <v>352</v>
      </c>
    </row>
    <row r="15" spans="1:3" ht="94.5" x14ac:dyDescent="0.25">
      <c r="A15" s="178"/>
      <c r="B15" s="133" t="s">
        <v>331</v>
      </c>
      <c r="C15" s="136" t="s">
        <v>354</v>
      </c>
    </row>
    <row r="16" spans="1:3" ht="90" x14ac:dyDescent="0.25">
      <c r="A16" s="178"/>
      <c r="B16" s="133" t="s">
        <v>332</v>
      </c>
      <c r="C16" s="136" t="s">
        <v>356</v>
      </c>
    </row>
    <row r="17" spans="1:3" ht="105" x14ac:dyDescent="0.25">
      <c r="A17" s="178"/>
      <c r="B17" s="133" t="s">
        <v>333</v>
      </c>
      <c r="C17" s="136" t="s">
        <v>357</v>
      </c>
    </row>
    <row r="18" spans="1:3" ht="90.75" thickBot="1" x14ac:dyDescent="0.3">
      <c r="A18" s="179"/>
      <c r="B18" s="134" t="s">
        <v>215</v>
      </c>
      <c r="C18" s="137" t="s">
        <v>355</v>
      </c>
    </row>
    <row r="20" spans="1:3" x14ac:dyDescent="0.25">
      <c r="B20" s="138"/>
    </row>
  </sheetData>
  <mergeCells count="2">
    <mergeCell ref="A5:A10"/>
    <mergeCell ref="A11:A18"/>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214"/>
  <sheetViews>
    <sheetView zoomScale="80" zoomScaleNormal="80" zoomScaleSheetLayoutView="75" workbookViewId="0">
      <pane xSplit="2" ySplit="12" topLeftCell="C13" activePane="bottomRight" state="frozen"/>
      <selection activeCell="E64" sqref="E64:V64"/>
      <selection pane="topRight" activeCell="E64" sqref="E64:V64"/>
      <selection pane="bottomLeft" activeCell="E64" sqref="E64:V64"/>
      <selection pane="bottomRight"/>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301</v>
      </c>
      <c r="C1" s="3" t="s">
        <v>342</v>
      </c>
      <c r="D1" s="3"/>
      <c r="E1" s="3" t="str">
        <f>'Option summary'!G2&amp;" - "&amp;'Option summary'!G3</f>
        <v>South West - 33kV OHL (Pole Line) Conductor</v>
      </c>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14.366063003474844</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27.95656333965799</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39.143297206425565</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54.473160481377981</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160</v>
      </c>
      <c r="C13" s="60"/>
      <c r="D13" s="61" t="s">
        <v>40</v>
      </c>
      <c r="E13" s="62">
        <v>-1.4655</v>
      </c>
      <c r="F13" s="62">
        <v>-1.4809000000000001</v>
      </c>
      <c r="G13" s="62">
        <v>-1.496</v>
      </c>
      <c r="H13" s="62">
        <v>-1.4791000000000001</v>
      </c>
      <c r="I13" s="62">
        <v>-1.4926999999999999</v>
      </c>
      <c r="J13" s="62">
        <v>-1.5048999999999999</v>
      </c>
      <c r="K13" s="62">
        <v>-1.4881</v>
      </c>
      <c r="L13" s="62">
        <v>-1.5001</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-1.4655</v>
      </c>
      <c r="F18" s="59">
        <f t="shared" ref="F18:AW18" si="0">SUM(F13:F17)</f>
        <v>-1.4809000000000001</v>
      </c>
      <c r="G18" s="59">
        <f t="shared" si="0"/>
        <v>-1.496</v>
      </c>
      <c r="H18" s="59">
        <f t="shared" si="0"/>
        <v>-1.4791000000000001</v>
      </c>
      <c r="I18" s="59">
        <f t="shared" si="0"/>
        <v>-1.4926999999999999</v>
      </c>
      <c r="J18" s="59">
        <f t="shared" si="0"/>
        <v>-1.5048999999999999</v>
      </c>
      <c r="K18" s="59">
        <f t="shared" si="0"/>
        <v>-1.4881</v>
      </c>
      <c r="L18" s="59">
        <f t="shared" si="0"/>
        <v>-1.5001</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300</v>
      </c>
      <c r="B19" s="61" t="s">
        <v>199</v>
      </c>
      <c r="C19" s="8"/>
      <c r="D19" s="9" t="s">
        <v>40</v>
      </c>
      <c r="E19" s="33">
        <v>0</v>
      </c>
      <c r="F19" s="33">
        <v>3.4040461109580977E-3</v>
      </c>
      <c r="G19" s="33">
        <v>7.7155490132605926E-3</v>
      </c>
      <c r="H19" s="33">
        <v>1.3290856729430565E-2</v>
      </c>
      <c r="I19" s="33">
        <v>2.0658934432764411E-2</v>
      </c>
      <c r="J19" s="33">
        <v>2.9141286822427833E-2</v>
      </c>
      <c r="K19" s="33">
        <v>3.8112904341647214E-2</v>
      </c>
      <c r="L19" s="33">
        <v>4.7482515157411934E-2</v>
      </c>
      <c r="M19" s="33">
        <v>5.9520771285233712E-2</v>
      </c>
      <c r="N19" s="33">
        <v>6.8072580570213065E-2</v>
      </c>
      <c r="O19" s="33">
        <v>7.6870312022451717E-2</v>
      </c>
      <c r="P19" s="33">
        <v>8.1388861929587414E-2</v>
      </c>
      <c r="Q19" s="33">
        <v>8.5154430026044628E-2</v>
      </c>
      <c r="R19" s="33">
        <v>8.8036473155549758E-2</v>
      </c>
      <c r="S19" s="33">
        <v>9.0695148667447323E-2</v>
      </c>
      <c r="T19" s="33">
        <v>9.3252166428827707E-2</v>
      </c>
      <c r="U19" s="33">
        <v>9.5432158686005741E-2</v>
      </c>
      <c r="V19" s="33">
        <v>9.7138875458692514E-2</v>
      </c>
      <c r="W19" s="33">
        <v>9.7905807432805372E-2</v>
      </c>
      <c r="X19" s="33">
        <v>9.8451568412138257E-2</v>
      </c>
      <c r="Y19" s="33">
        <v>9.8460708607251896E-2</v>
      </c>
      <c r="Z19" s="33">
        <v>9.8460708607251896E-2</v>
      </c>
      <c r="AA19" s="33">
        <v>9.8460708607251896E-2</v>
      </c>
      <c r="AB19" s="33">
        <v>9.8460708607251896E-2</v>
      </c>
      <c r="AC19" s="33">
        <v>9.8460708607251896E-2</v>
      </c>
      <c r="AD19" s="33">
        <v>9.8460708607251896E-2</v>
      </c>
      <c r="AE19" s="33">
        <v>9.8460708607251896E-2</v>
      </c>
      <c r="AF19" s="33">
        <v>9.8460708607251896E-2</v>
      </c>
      <c r="AG19" s="33">
        <v>9.8460708607251896E-2</v>
      </c>
      <c r="AH19" s="33">
        <v>9.8460708607251896E-2</v>
      </c>
      <c r="AI19" s="33">
        <v>9.8460708607251896E-2</v>
      </c>
      <c r="AJ19" s="33">
        <v>9.8460708607251896E-2</v>
      </c>
      <c r="AK19" s="33">
        <v>9.8460708607251896E-2</v>
      </c>
      <c r="AL19" s="33">
        <v>9.8460708607251896E-2</v>
      </c>
      <c r="AM19" s="33">
        <v>9.8460708607251896E-2</v>
      </c>
      <c r="AN19" s="33">
        <v>9.8460708607251896E-2</v>
      </c>
      <c r="AO19" s="33">
        <v>9.8460708607251896E-2</v>
      </c>
      <c r="AP19" s="33">
        <v>9.8460708607251896E-2</v>
      </c>
      <c r="AQ19" s="33">
        <v>9.8460708607251896E-2</v>
      </c>
      <c r="AR19" s="33">
        <v>9.8460708607251896E-2</v>
      </c>
      <c r="AS19" s="33">
        <v>9.8460708607251896E-2</v>
      </c>
      <c r="AT19" s="33">
        <v>9.8460708607251896E-2</v>
      </c>
      <c r="AU19" s="33">
        <v>9.8460708607251896E-2</v>
      </c>
      <c r="AV19" s="33">
        <v>9.8460708607251896E-2</v>
      </c>
      <c r="AW19" s="33">
        <v>9.8460708607251896E-2</v>
      </c>
      <c r="AX19" s="33"/>
      <c r="AY19" s="33"/>
      <c r="AZ19" s="33"/>
      <c r="BA19" s="33"/>
      <c r="BB19" s="33"/>
      <c r="BC19" s="33"/>
      <c r="BD19" s="33"/>
    </row>
    <row r="20" spans="1:56" x14ac:dyDescent="0.3">
      <c r="A20" s="180"/>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7">
        <f>SUM(E19:E24)</f>
        <v>0</v>
      </c>
      <c r="F25" s="67">
        <f t="shared" ref="F25:BD25" si="1">SUM(F19:F24)</f>
        <v>3.4040461109580977E-3</v>
      </c>
      <c r="G25" s="67">
        <f t="shared" si="1"/>
        <v>7.7155490132605926E-3</v>
      </c>
      <c r="H25" s="67">
        <f t="shared" si="1"/>
        <v>1.3290856729430565E-2</v>
      </c>
      <c r="I25" s="67">
        <f t="shared" si="1"/>
        <v>2.0658934432764411E-2</v>
      </c>
      <c r="J25" s="67">
        <f t="shared" si="1"/>
        <v>2.9141286822427833E-2</v>
      </c>
      <c r="K25" s="67">
        <f t="shared" si="1"/>
        <v>3.8112904341647214E-2</v>
      </c>
      <c r="L25" s="67">
        <f t="shared" si="1"/>
        <v>4.7482515157411934E-2</v>
      </c>
      <c r="M25" s="67">
        <f t="shared" si="1"/>
        <v>5.9520771285233712E-2</v>
      </c>
      <c r="N25" s="67">
        <f t="shared" si="1"/>
        <v>6.8072580570213065E-2</v>
      </c>
      <c r="O25" s="67">
        <f t="shared" si="1"/>
        <v>7.6870312022451717E-2</v>
      </c>
      <c r="P25" s="67">
        <f t="shared" si="1"/>
        <v>8.1388861929587414E-2</v>
      </c>
      <c r="Q25" s="67">
        <f t="shared" si="1"/>
        <v>8.5154430026044628E-2</v>
      </c>
      <c r="R25" s="67">
        <f t="shared" si="1"/>
        <v>8.8036473155549758E-2</v>
      </c>
      <c r="S25" s="67">
        <f t="shared" si="1"/>
        <v>9.0695148667447323E-2</v>
      </c>
      <c r="T25" s="67">
        <f t="shared" si="1"/>
        <v>9.3252166428827707E-2</v>
      </c>
      <c r="U25" s="67">
        <f t="shared" si="1"/>
        <v>9.5432158686005741E-2</v>
      </c>
      <c r="V25" s="67">
        <f t="shared" si="1"/>
        <v>9.7138875458692514E-2</v>
      </c>
      <c r="W25" s="67">
        <f t="shared" si="1"/>
        <v>9.7905807432805372E-2</v>
      </c>
      <c r="X25" s="67">
        <f t="shared" si="1"/>
        <v>9.8451568412138257E-2</v>
      </c>
      <c r="Y25" s="67">
        <f t="shared" si="1"/>
        <v>9.8460708607251896E-2</v>
      </c>
      <c r="Z25" s="67">
        <f t="shared" si="1"/>
        <v>9.8460708607251896E-2</v>
      </c>
      <c r="AA25" s="67">
        <f t="shared" si="1"/>
        <v>9.8460708607251896E-2</v>
      </c>
      <c r="AB25" s="67">
        <f t="shared" si="1"/>
        <v>9.8460708607251896E-2</v>
      </c>
      <c r="AC25" s="67">
        <f t="shared" si="1"/>
        <v>9.8460708607251896E-2</v>
      </c>
      <c r="AD25" s="67">
        <f t="shared" si="1"/>
        <v>9.8460708607251896E-2</v>
      </c>
      <c r="AE25" s="67">
        <f t="shared" si="1"/>
        <v>9.8460708607251896E-2</v>
      </c>
      <c r="AF25" s="67">
        <f t="shared" si="1"/>
        <v>9.8460708607251896E-2</v>
      </c>
      <c r="AG25" s="67">
        <f t="shared" si="1"/>
        <v>9.8460708607251896E-2</v>
      </c>
      <c r="AH25" s="67">
        <f t="shared" si="1"/>
        <v>9.8460708607251896E-2</v>
      </c>
      <c r="AI25" s="67">
        <f t="shared" si="1"/>
        <v>9.8460708607251896E-2</v>
      </c>
      <c r="AJ25" s="67">
        <f t="shared" si="1"/>
        <v>9.8460708607251896E-2</v>
      </c>
      <c r="AK25" s="67">
        <f t="shared" si="1"/>
        <v>9.8460708607251896E-2</v>
      </c>
      <c r="AL25" s="67">
        <f t="shared" si="1"/>
        <v>9.8460708607251896E-2</v>
      </c>
      <c r="AM25" s="67">
        <f t="shared" si="1"/>
        <v>9.8460708607251896E-2</v>
      </c>
      <c r="AN25" s="67">
        <f t="shared" si="1"/>
        <v>9.8460708607251896E-2</v>
      </c>
      <c r="AO25" s="67">
        <f t="shared" si="1"/>
        <v>9.8460708607251896E-2</v>
      </c>
      <c r="AP25" s="67">
        <f t="shared" si="1"/>
        <v>9.8460708607251896E-2</v>
      </c>
      <c r="AQ25" s="67">
        <f t="shared" si="1"/>
        <v>9.8460708607251896E-2</v>
      </c>
      <c r="AR25" s="67">
        <f t="shared" si="1"/>
        <v>9.8460708607251896E-2</v>
      </c>
      <c r="AS25" s="67">
        <f t="shared" si="1"/>
        <v>9.8460708607251896E-2</v>
      </c>
      <c r="AT25" s="67">
        <f t="shared" si="1"/>
        <v>9.8460708607251896E-2</v>
      </c>
      <c r="AU25" s="67">
        <f t="shared" si="1"/>
        <v>9.8460708607251896E-2</v>
      </c>
      <c r="AV25" s="67">
        <f t="shared" si="1"/>
        <v>9.8460708607251896E-2</v>
      </c>
      <c r="AW25" s="67">
        <f t="shared" si="1"/>
        <v>9.8460708607251896E-2</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-1.4655</v>
      </c>
      <c r="F26" s="59">
        <f t="shared" ref="F26:BD26" si="2">F18+F25</f>
        <v>-1.477495953889042</v>
      </c>
      <c r="G26" s="59">
        <f t="shared" si="2"/>
        <v>-1.4882844509867394</v>
      </c>
      <c r="H26" s="59">
        <f t="shared" si="2"/>
        <v>-1.4658091432705695</v>
      </c>
      <c r="I26" s="59">
        <f t="shared" si="2"/>
        <v>-1.4720410655672356</v>
      </c>
      <c r="J26" s="59">
        <f t="shared" si="2"/>
        <v>-1.475758713177572</v>
      </c>
      <c r="K26" s="59">
        <f t="shared" si="2"/>
        <v>-1.4499870956583527</v>
      </c>
      <c r="L26" s="59">
        <f t="shared" si="2"/>
        <v>-1.4526174848425881</v>
      </c>
      <c r="M26" s="59">
        <f t="shared" si="2"/>
        <v>5.9520771285233712E-2</v>
      </c>
      <c r="N26" s="59">
        <f t="shared" si="2"/>
        <v>6.8072580570213065E-2</v>
      </c>
      <c r="O26" s="59">
        <f t="shared" si="2"/>
        <v>7.6870312022451717E-2</v>
      </c>
      <c r="P26" s="59">
        <f t="shared" si="2"/>
        <v>8.1388861929587414E-2</v>
      </c>
      <c r="Q26" s="59">
        <f t="shared" si="2"/>
        <v>8.5154430026044628E-2</v>
      </c>
      <c r="R26" s="59">
        <f t="shared" si="2"/>
        <v>8.8036473155549758E-2</v>
      </c>
      <c r="S26" s="59">
        <f t="shared" si="2"/>
        <v>9.0695148667447323E-2</v>
      </c>
      <c r="T26" s="59">
        <f t="shared" si="2"/>
        <v>9.3252166428827707E-2</v>
      </c>
      <c r="U26" s="59">
        <f t="shared" si="2"/>
        <v>9.5432158686005741E-2</v>
      </c>
      <c r="V26" s="59">
        <f t="shared" si="2"/>
        <v>9.7138875458692514E-2</v>
      </c>
      <c r="W26" s="59">
        <f t="shared" si="2"/>
        <v>9.7905807432805372E-2</v>
      </c>
      <c r="X26" s="59">
        <f t="shared" si="2"/>
        <v>9.8451568412138257E-2</v>
      </c>
      <c r="Y26" s="59">
        <f t="shared" si="2"/>
        <v>9.8460708607251896E-2</v>
      </c>
      <c r="Z26" s="59">
        <f t="shared" si="2"/>
        <v>9.8460708607251896E-2</v>
      </c>
      <c r="AA26" s="59">
        <f t="shared" si="2"/>
        <v>9.8460708607251896E-2</v>
      </c>
      <c r="AB26" s="59">
        <f t="shared" si="2"/>
        <v>9.8460708607251896E-2</v>
      </c>
      <c r="AC26" s="59">
        <f t="shared" si="2"/>
        <v>9.8460708607251896E-2</v>
      </c>
      <c r="AD26" s="59">
        <f t="shared" si="2"/>
        <v>9.8460708607251896E-2</v>
      </c>
      <c r="AE26" s="59">
        <f t="shared" si="2"/>
        <v>9.8460708607251896E-2</v>
      </c>
      <c r="AF26" s="59">
        <f t="shared" si="2"/>
        <v>9.8460708607251896E-2</v>
      </c>
      <c r="AG26" s="59">
        <f t="shared" si="2"/>
        <v>9.8460708607251896E-2</v>
      </c>
      <c r="AH26" s="59">
        <f t="shared" si="2"/>
        <v>9.8460708607251896E-2</v>
      </c>
      <c r="AI26" s="59">
        <f t="shared" si="2"/>
        <v>9.8460708607251896E-2</v>
      </c>
      <c r="AJ26" s="59">
        <f t="shared" si="2"/>
        <v>9.8460708607251896E-2</v>
      </c>
      <c r="AK26" s="59">
        <f t="shared" si="2"/>
        <v>9.8460708607251896E-2</v>
      </c>
      <c r="AL26" s="59">
        <f t="shared" si="2"/>
        <v>9.8460708607251896E-2</v>
      </c>
      <c r="AM26" s="59">
        <f t="shared" si="2"/>
        <v>9.8460708607251896E-2</v>
      </c>
      <c r="AN26" s="59">
        <f t="shared" si="2"/>
        <v>9.8460708607251896E-2</v>
      </c>
      <c r="AO26" s="59">
        <f t="shared" si="2"/>
        <v>9.8460708607251896E-2</v>
      </c>
      <c r="AP26" s="59">
        <f t="shared" si="2"/>
        <v>9.8460708607251896E-2</v>
      </c>
      <c r="AQ26" s="59">
        <f t="shared" si="2"/>
        <v>9.8460708607251896E-2</v>
      </c>
      <c r="AR26" s="59">
        <f t="shared" si="2"/>
        <v>9.8460708607251896E-2</v>
      </c>
      <c r="AS26" s="59">
        <f t="shared" si="2"/>
        <v>9.8460708607251896E-2</v>
      </c>
      <c r="AT26" s="59">
        <f t="shared" si="2"/>
        <v>9.8460708607251896E-2</v>
      </c>
      <c r="AU26" s="59">
        <f t="shared" si="2"/>
        <v>9.8460708607251896E-2</v>
      </c>
      <c r="AV26" s="59">
        <f t="shared" si="2"/>
        <v>9.8460708607251896E-2</v>
      </c>
      <c r="AW26" s="59">
        <f t="shared" si="2"/>
        <v>9.8460708607251896E-2</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-1.1724000000000001</v>
      </c>
      <c r="F28" s="34">
        <f t="shared" ref="F28:AW28" si="4">F26*F27</f>
        <v>-1.1819967631112336</v>
      </c>
      <c r="G28" s="34">
        <f t="shared" si="4"/>
        <v>-1.1906275607893917</v>
      </c>
      <c r="H28" s="34">
        <f t="shared" si="4"/>
        <v>-1.1726473146164558</v>
      </c>
      <c r="I28" s="34">
        <f t="shared" si="4"/>
        <v>-1.1776328524537885</v>
      </c>
      <c r="J28" s="34">
        <f t="shared" si="4"/>
        <v>-1.1806069705420577</v>
      </c>
      <c r="K28" s="34">
        <f t="shared" si="4"/>
        <v>-1.1599896765266822</v>
      </c>
      <c r="L28" s="34">
        <f t="shared" si="4"/>
        <v>-1.1620939878740706</v>
      </c>
      <c r="M28" s="34">
        <f t="shared" si="4"/>
        <v>4.7616617028186974E-2</v>
      </c>
      <c r="N28" s="34">
        <f t="shared" si="4"/>
        <v>5.4458064456170456E-2</v>
      </c>
      <c r="O28" s="34">
        <f t="shared" si="4"/>
        <v>6.1496249617961379E-2</v>
      </c>
      <c r="P28" s="34">
        <f t="shared" si="4"/>
        <v>6.5111089543669939E-2</v>
      </c>
      <c r="Q28" s="34">
        <f t="shared" si="4"/>
        <v>6.8123544020835702E-2</v>
      </c>
      <c r="R28" s="34">
        <f t="shared" si="4"/>
        <v>7.0429178524439806E-2</v>
      </c>
      <c r="S28" s="34">
        <f t="shared" si="4"/>
        <v>7.2556118933957858E-2</v>
      </c>
      <c r="T28" s="34">
        <f t="shared" si="4"/>
        <v>7.4601733143062163E-2</v>
      </c>
      <c r="U28" s="34">
        <f t="shared" si="4"/>
        <v>7.6345726948804593E-2</v>
      </c>
      <c r="V28" s="34">
        <f t="shared" si="4"/>
        <v>7.7711100366954014E-2</v>
      </c>
      <c r="W28" s="34">
        <f t="shared" si="4"/>
        <v>7.8324645946244303E-2</v>
      </c>
      <c r="X28" s="34">
        <f t="shared" si="4"/>
        <v>7.8761254729710614E-2</v>
      </c>
      <c r="Y28" s="34">
        <f t="shared" si="4"/>
        <v>7.8768566885801528E-2</v>
      </c>
      <c r="Z28" s="34">
        <f t="shared" si="4"/>
        <v>7.8768566885801528E-2</v>
      </c>
      <c r="AA28" s="34">
        <f t="shared" si="4"/>
        <v>7.8768566885801528E-2</v>
      </c>
      <c r="AB28" s="34">
        <f t="shared" si="4"/>
        <v>7.8768566885801528E-2</v>
      </c>
      <c r="AC28" s="34">
        <f t="shared" si="4"/>
        <v>7.8768566885801528E-2</v>
      </c>
      <c r="AD28" s="34">
        <f t="shared" si="4"/>
        <v>7.8768566885801528E-2</v>
      </c>
      <c r="AE28" s="34">
        <f t="shared" si="4"/>
        <v>7.8768566885801528E-2</v>
      </c>
      <c r="AF28" s="34">
        <f t="shared" si="4"/>
        <v>7.8768566885801528E-2</v>
      </c>
      <c r="AG28" s="34">
        <f t="shared" si="4"/>
        <v>7.8768566885801528E-2</v>
      </c>
      <c r="AH28" s="34">
        <f t="shared" si="4"/>
        <v>7.8768566885801528E-2</v>
      </c>
      <c r="AI28" s="34">
        <f t="shared" si="4"/>
        <v>7.8768566885801528E-2</v>
      </c>
      <c r="AJ28" s="34">
        <f t="shared" si="4"/>
        <v>7.8768566885801528E-2</v>
      </c>
      <c r="AK28" s="34">
        <f t="shared" si="4"/>
        <v>7.8768566885801528E-2</v>
      </c>
      <c r="AL28" s="34">
        <f t="shared" si="4"/>
        <v>7.8768566885801528E-2</v>
      </c>
      <c r="AM28" s="34">
        <f t="shared" si="4"/>
        <v>7.8768566885801528E-2</v>
      </c>
      <c r="AN28" s="34">
        <f t="shared" si="4"/>
        <v>7.8768566885801528E-2</v>
      </c>
      <c r="AO28" s="34">
        <f t="shared" si="4"/>
        <v>7.8768566885801528E-2</v>
      </c>
      <c r="AP28" s="34">
        <f t="shared" si="4"/>
        <v>7.8768566885801528E-2</v>
      </c>
      <c r="AQ28" s="34">
        <f t="shared" si="4"/>
        <v>7.8768566885801528E-2</v>
      </c>
      <c r="AR28" s="34">
        <f t="shared" si="4"/>
        <v>7.8768566885801528E-2</v>
      </c>
      <c r="AS28" s="34">
        <f t="shared" si="4"/>
        <v>7.8768566885801528E-2</v>
      </c>
      <c r="AT28" s="34">
        <f t="shared" si="4"/>
        <v>7.8768566885801528E-2</v>
      </c>
      <c r="AU28" s="34">
        <f t="shared" si="4"/>
        <v>7.8768566885801528E-2</v>
      </c>
      <c r="AV28" s="34">
        <f t="shared" si="4"/>
        <v>7.8768566885801528E-2</v>
      </c>
      <c r="AW28" s="34">
        <f t="shared" si="4"/>
        <v>7.8768566885801528E-2</v>
      </c>
      <c r="AX28" s="34"/>
      <c r="AY28" s="34"/>
      <c r="AZ28" s="34"/>
      <c r="BA28" s="34"/>
      <c r="BB28" s="34"/>
      <c r="BC28" s="34"/>
      <c r="BD28" s="34"/>
    </row>
    <row r="29" spans="1:56" x14ac:dyDescent="0.3">
      <c r="A29" s="115"/>
      <c r="B29" s="9" t="s">
        <v>92</v>
      </c>
      <c r="C29" s="11" t="s">
        <v>44</v>
      </c>
      <c r="D29" s="9" t="s">
        <v>40</v>
      </c>
      <c r="E29" s="34">
        <f>E26-E28</f>
        <v>-0.29309999999999992</v>
      </c>
      <c r="F29" s="34">
        <f t="shared" ref="F29:AW29" si="5">F26-F28</f>
        <v>-0.2954991907778084</v>
      </c>
      <c r="G29" s="34">
        <f t="shared" si="5"/>
        <v>-0.29765689019734776</v>
      </c>
      <c r="H29" s="34">
        <f t="shared" si="5"/>
        <v>-0.29316182865411378</v>
      </c>
      <c r="I29" s="34">
        <f t="shared" si="5"/>
        <v>-0.29440821311344711</v>
      </c>
      <c r="J29" s="34">
        <f t="shared" si="5"/>
        <v>-0.29515174263551436</v>
      </c>
      <c r="K29" s="34">
        <f t="shared" si="5"/>
        <v>-0.28999741913167054</v>
      </c>
      <c r="L29" s="34">
        <f t="shared" si="5"/>
        <v>-0.29052349696851754</v>
      </c>
      <c r="M29" s="34">
        <f t="shared" si="5"/>
        <v>1.1904154257046738E-2</v>
      </c>
      <c r="N29" s="34">
        <f t="shared" si="5"/>
        <v>1.3614516114042609E-2</v>
      </c>
      <c r="O29" s="34">
        <f t="shared" si="5"/>
        <v>1.5374062404490338E-2</v>
      </c>
      <c r="P29" s="34">
        <f t="shared" si="5"/>
        <v>1.6277772385917474E-2</v>
      </c>
      <c r="Q29" s="34">
        <f t="shared" si="5"/>
        <v>1.7030886005208926E-2</v>
      </c>
      <c r="R29" s="34">
        <f t="shared" si="5"/>
        <v>1.7607294631109952E-2</v>
      </c>
      <c r="S29" s="34">
        <f t="shared" si="5"/>
        <v>1.8139029733489465E-2</v>
      </c>
      <c r="T29" s="34">
        <f t="shared" si="5"/>
        <v>1.8650433285765544E-2</v>
      </c>
      <c r="U29" s="34">
        <f t="shared" si="5"/>
        <v>1.9086431737201148E-2</v>
      </c>
      <c r="V29" s="34">
        <f t="shared" si="5"/>
        <v>1.94277750917385E-2</v>
      </c>
      <c r="W29" s="34">
        <f t="shared" si="5"/>
        <v>1.9581161486561069E-2</v>
      </c>
      <c r="X29" s="34">
        <f t="shared" si="5"/>
        <v>1.9690313682427643E-2</v>
      </c>
      <c r="Y29" s="34">
        <f t="shared" si="5"/>
        <v>1.9692141721450368E-2</v>
      </c>
      <c r="Z29" s="34">
        <f t="shared" si="5"/>
        <v>1.9692141721450368E-2</v>
      </c>
      <c r="AA29" s="34">
        <f t="shared" si="5"/>
        <v>1.9692141721450368E-2</v>
      </c>
      <c r="AB29" s="34">
        <f t="shared" si="5"/>
        <v>1.9692141721450368E-2</v>
      </c>
      <c r="AC29" s="34">
        <f t="shared" si="5"/>
        <v>1.9692141721450368E-2</v>
      </c>
      <c r="AD29" s="34">
        <f t="shared" si="5"/>
        <v>1.9692141721450368E-2</v>
      </c>
      <c r="AE29" s="34">
        <f t="shared" si="5"/>
        <v>1.9692141721450368E-2</v>
      </c>
      <c r="AF29" s="34">
        <f t="shared" si="5"/>
        <v>1.9692141721450368E-2</v>
      </c>
      <c r="AG29" s="34">
        <f t="shared" si="5"/>
        <v>1.9692141721450368E-2</v>
      </c>
      <c r="AH29" s="34">
        <f t="shared" si="5"/>
        <v>1.9692141721450368E-2</v>
      </c>
      <c r="AI29" s="34">
        <f t="shared" si="5"/>
        <v>1.9692141721450368E-2</v>
      </c>
      <c r="AJ29" s="34">
        <f t="shared" si="5"/>
        <v>1.9692141721450368E-2</v>
      </c>
      <c r="AK29" s="34">
        <f t="shared" si="5"/>
        <v>1.9692141721450368E-2</v>
      </c>
      <c r="AL29" s="34">
        <f t="shared" si="5"/>
        <v>1.9692141721450368E-2</v>
      </c>
      <c r="AM29" s="34">
        <f t="shared" si="5"/>
        <v>1.9692141721450368E-2</v>
      </c>
      <c r="AN29" s="34">
        <f t="shared" si="5"/>
        <v>1.9692141721450368E-2</v>
      </c>
      <c r="AO29" s="34">
        <f t="shared" si="5"/>
        <v>1.9692141721450368E-2</v>
      </c>
      <c r="AP29" s="34">
        <f t="shared" si="5"/>
        <v>1.9692141721450368E-2</v>
      </c>
      <c r="AQ29" s="34">
        <f t="shared" si="5"/>
        <v>1.9692141721450368E-2</v>
      </c>
      <c r="AR29" s="34">
        <f t="shared" si="5"/>
        <v>1.9692141721450368E-2</v>
      </c>
      <c r="AS29" s="34">
        <f t="shared" si="5"/>
        <v>1.9692141721450368E-2</v>
      </c>
      <c r="AT29" s="34">
        <f t="shared" si="5"/>
        <v>1.9692141721450368E-2</v>
      </c>
      <c r="AU29" s="34">
        <f t="shared" si="5"/>
        <v>1.9692141721450368E-2</v>
      </c>
      <c r="AV29" s="34">
        <f t="shared" si="5"/>
        <v>1.9692141721450368E-2</v>
      </c>
      <c r="AW29" s="34">
        <f t="shared" si="5"/>
        <v>1.9692141721450368E-2</v>
      </c>
      <c r="AX29" s="34"/>
      <c r="AY29" s="34"/>
      <c r="AZ29" s="34"/>
      <c r="BA29" s="34"/>
      <c r="BB29" s="34"/>
      <c r="BC29" s="34"/>
      <c r="BD29" s="34"/>
    </row>
    <row r="30" spans="1:56" ht="16.5" hidden="1" customHeight="1" outlineLevel="1" x14ac:dyDescent="0.35">
      <c r="A30" s="115"/>
      <c r="B30" s="9" t="s">
        <v>1</v>
      </c>
      <c r="C30" s="11" t="s">
        <v>53</v>
      </c>
      <c r="D30" s="9" t="s">
        <v>40</v>
      </c>
      <c r="F30" s="34">
        <f>$E$28/'Fixed data'!$C$7</f>
        <v>-2.6053333333333335E-2</v>
      </c>
      <c r="G30" s="34">
        <f>$E$28/'Fixed data'!$C$7</f>
        <v>-2.6053333333333335E-2</v>
      </c>
      <c r="H30" s="34">
        <f>$E$28/'Fixed data'!$C$7</f>
        <v>-2.6053333333333335E-2</v>
      </c>
      <c r="I30" s="34">
        <f>$E$28/'Fixed data'!$C$7</f>
        <v>-2.6053333333333335E-2</v>
      </c>
      <c r="J30" s="34">
        <f>$E$28/'Fixed data'!$C$7</f>
        <v>-2.6053333333333335E-2</v>
      </c>
      <c r="K30" s="34">
        <f>$E$28/'Fixed data'!$C$7</f>
        <v>-2.6053333333333335E-2</v>
      </c>
      <c r="L30" s="34">
        <f>$E$28/'Fixed data'!$C$7</f>
        <v>-2.6053333333333335E-2</v>
      </c>
      <c r="M30" s="34">
        <f>$E$28/'Fixed data'!$C$7</f>
        <v>-2.6053333333333335E-2</v>
      </c>
      <c r="N30" s="34">
        <f>$E$28/'Fixed data'!$C$7</f>
        <v>-2.6053333333333335E-2</v>
      </c>
      <c r="O30" s="34">
        <f>$E$28/'Fixed data'!$C$7</f>
        <v>-2.6053333333333335E-2</v>
      </c>
      <c r="P30" s="34">
        <f>$E$28/'Fixed data'!$C$7</f>
        <v>-2.6053333333333335E-2</v>
      </c>
      <c r="Q30" s="34">
        <f>$E$28/'Fixed data'!$C$7</f>
        <v>-2.6053333333333335E-2</v>
      </c>
      <c r="R30" s="34">
        <f>$E$28/'Fixed data'!$C$7</f>
        <v>-2.6053333333333335E-2</v>
      </c>
      <c r="S30" s="34">
        <f>$E$28/'Fixed data'!$C$7</f>
        <v>-2.6053333333333335E-2</v>
      </c>
      <c r="T30" s="34">
        <f>$E$28/'Fixed data'!$C$7</f>
        <v>-2.6053333333333335E-2</v>
      </c>
      <c r="U30" s="34">
        <f>$E$28/'Fixed data'!$C$7</f>
        <v>-2.6053333333333335E-2</v>
      </c>
      <c r="V30" s="34">
        <f>$E$28/'Fixed data'!$C$7</f>
        <v>-2.6053333333333335E-2</v>
      </c>
      <c r="W30" s="34">
        <f>$E$28/'Fixed data'!$C$7</f>
        <v>-2.6053333333333335E-2</v>
      </c>
      <c r="X30" s="34">
        <f>$E$28/'Fixed data'!$C$7</f>
        <v>-2.6053333333333335E-2</v>
      </c>
      <c r="Y30" s="34">
        <f>$E$28/'Fixed data'!$C$7</f>
        <v>-2.6053333333333335E-2</v>
      </c>
      <c r="Z30" s="34">
        <f>$E$28/'Fixed data'!$C$7</f>
        <v>-2.6053333333333335E-2</v>
      </c>
      <c r="AA30" s="34">
        <f>$E$28/'Fixed data'!$C$7</f>
        <v>-2.6053333333333335E-2</v>
      </c>
      <c r="AB30" s="34">
        <f>$E$28/'Fixed data'!$C$7</f>
        <v>-2.6053333333333335E-2</v>
      </c>
      <c r="AC30" s="34">
        <f>$E$28/'Fixed data'!$C$7</f>
        <v>-2.6053333333333335E-2</v>
      </c>
      <c r="AD30" s="34">
        <f>$E$28/'Fixed data'!$C$7</f>
        <v>-2.6053333333333335E-2</v>
      </c>
      <c r="AE30" s="34">
        <f>$E$28/'Fixed data'!$C$7</f>
        <v>-2.6053333333333335E-2</v>
      </c>
      <c r="AF30" s="34">
        <f>$E$28/'Fixed data'!$C$7</f>
        <v>-2.6053333333333335E-2</v>
      </c>
      <c r="AG30" s="34">
        <f>$E$28/'Fixed data'!$C$7</f>
        <v>-2.6053333333333335E-2</v>
      </c>
      <c r="AH30" s="34">
        <f>$E$28/'Fixed data'!$C$7</f>
        <v>-2.6053333333333335E-2</v>
      </c>
      <c r="AI30" s="34">
        <f>$E$28/'Fixed data'!$C$7</f>
        <v>-2.6053333333333335E-2</v>
      </c>
      <c r="AJ30" s="34">
        <f>$E$28/'Fixed data'!$C$7</f>
        <v>-2.6053333333333335E-2</v>
      </c>
      <c r="AK30" s="34">
        <f>$E$28/'Fixed data'!$C$7</f>
        <v>-2.6053333333333335E-2</v>
      </c>
      <c r="AL30" s="34">
        <f>$E$28/'Fixed data'!$C$7</f>
        <v>-2.6053333333333335E-2</v>
      </c>
      <c r="AM30" s="34">
        <f>$E$28/'Fixed data'!$C$7</f>
        <v>-2.6053333333333335E-2</v>
      </c>
      <c r="AN30" s="34">
        <f>$E$28/'Fixed data'!$C$7</f>
        <v>-2.6053333333333335E-2</v>
      </c>
      <c r="AO30" s="34">
        <f>$E$28/'Fixed data'!$C$7</f>
        <v>-2.6053333333333335E-2</v>
      </c>
      <c r="AP30" s="34">
        <f>$E$28/'Fixed data'!$C$7</f>
        <v>-2.6053333333333335E-2</v>
      </c>
      <c r="AQ30" s="34">
        <f>$E$28/'Fixed data'!$C$7</f>
        <v>-2.6053333333333335E-2</v>
      </c>
      <c r="AR30" s="34">
        <f>$E$28/'Fixed data'!$C$7</f>
        <v>-2.6053333333333335E-2</v>
      </c>
      <c r="AS30" s="34">
        <f>$E$28/'Fixed data'!$C$7</f>
        <v>-2.6053333333333335E-2</v>
      </c>
      <c r="AT30" s="34">
        <f>$E$28/'Fixed data'!$C$7</f>
        <v>-2.6053333333333335E-2</v>
      </c>
      <c r="AU30" s="34">
        <f>$E$28/'Fixed data'!$C$7</f>
        <v>-2.6053333333333335E-2</v>
      </c>
      <c r="AV30" s="34">
        <f>$E$28/'Fixed data'!$C$7</f>
        <v>-2.6053333333333335E-2</v>
      </c>
      <c r="AW30" s="34">
        <f>$E$28/'Fixed data'!$C$7</f>
        <v>-2.6053333333333335E-2</v>
      </c>
      <c r="AX30" s="34">
        <f>$E$28/'Fixed data'!$C$7</f>
        <v>-2.6053333333333335E-2</v>
      </c>
      <c r="AY30" s="34"/>
      <c r="AZ30" s="34"/>
      <c r="BA30" s="34"/>
      <c r="BB30" s="34"/>
      <c r="BC30" s="34"/>
      <c r="BD30" s="34"/>
    </row>
    <row r="31" spans="1:56" ht="16.5" hidden="1" customHeight="1" outlineLevel="1" x14ac:dyDescent="0.35">
      <c r="A31" s="115"/>
      <c r="B31" s="9" t="s">
        <v>2</v>
      </c>
      <c r="C31" s="11" t="s">
        <v>54</v>
      </c>
      <c r="D31" s="9" t="s">
        <v>40</v>
      </c>
      <c r="F31" s="34"/>
      <c r="G31" s="34">
        <f>$F$28/'Fixed data'!$C$7</f>
        <v>-2.6266594735805192E-2</v>
      </c>
      <c r="H31" s="34">
        <f>$F$28/'Fixed data'!$C$7</f>
        <v>-2.6266594735805192E-2</v>
      </c>
      <c r="I31" s="34">
        <f>$F$28/'Fixed data'!$C$7</f>
        <v>-2.6266594735805192E-2</v>
      </c>
      <c r="J31" s="34">
        <f>$F$28/'Fixed data'!$C$7</f>
        <v>-2.6266594735805192E-2</v>
      </c>
      <c r="K31" s="34">
        <f>$F$28/'Fixed data'!$C$7</f>
        <v>-2.6266594735805192E-2</v>
      </c>
      <c r="L31" s="34">
        <f>$F$28/'Fixed data'!$C$7</f>
        <v>-2.6266594735805192E-2</v>
      </c>
      <c r="M31" s="34">
        <f>$F$28/'Fixed data'!$C$7</f>
        <v>-2.6266594735805192E-2</v>
      </c>
      <c r="N31" s="34">
        <f>$F$28/'Fixed data'!$C$7</f>
        <v>-2.6266594735805192E-2</v>
      </c>
      <c r="O31" s="34">
        <f>$F$28/'Fixed data'!$C$7</f>
        <v>-2.6266594735805192E-2</v>
      </c>
      <c r="P31" s="34">
        <f>$F$28/'Fixed data'!$C$7</f>
        <v>-2.6266594735805192E-2</v>
      </c>
      <c r="Q31" s="34">
        <f>$F$28/'Fixed data'!$C$7</f>
        <v>-2.6266594735805192E-2</v>
      </c>
      <c r="R31" s="34">
        <f>$F$28/'Fixed data'!$C$7</f>
        <v>-2.6266594735805192E-2</v>
      </c>
      <c r="S31" s="34">
        <f>$F$28/'Fixed data'!$C$7</f>
        <v>-2.6266594735805192E-2</v>
      </c>
      <c r="T31" s="34">
        <f>$F$28/'Fixed data'!$C$7</f>
        <v>-2.6266594735805192E-2</v>
      </c>
      <c r="U31" s="34">
        <f>$F$28/'Fixed data'!$C$7</f>
        <v>-2.6266594735805192E-2</v>
      </c>
      <c r="V31" s="34">
        <f>$F$28/'Fixed data'!$C$7</f>
        <v>-2.6266594735805192E-2</v>
      </c>
      <c r="W31" s="34">
        <f>$F$28/'Fixed data'!$C$7</f>
        <v>-2.6266594735805192E-2</v>
      </c>
      <c r="X31" s="34">
        <f>$F$28/'Fixed data'!$C$7</f>
        <v>-2.6266594735805192E-2</v>
      </c>
      <c r="Y31" s="34">
        <f>$F$28/'Fixed data'!$C$7</f>
        <v>-2.6266594735805192E-2</v>
      </c>
      <c r="Z31" s="34">
        <f>$F$28/'Fixed data'!$C$7</f>
        <v>-2.6266594735805192E-2</v>
      </c>
      <c r="AA31" s="34">
        <f>$F$28/'Fixed data'!$C$7</f>
        <v>-2.6266594735805192E-2</v>
      </c>
      <c r="AB31" s="34">
        <f>$F$28/'Fixed data'!$C$7</f>
        <v>-2.6266594735805192E-2</v>
      </c>
      <c r="AC31" s="34">
        <f>$F$28/'Fixed data'!$C$7</f>
        <v>-2.6266594735805192E-2</v>
      </c>
      <c r="AD31" s="34">
        <f>$F$28/'Fixed data'!$C$7</f>
        <v>-2.6266594735805192E-2</v>
      </c>
      <c r="AE31" s="34">
        <f>$F$28/'Fixed data'!$C$7</f>
        <v>-2.6266594735805192E-2</v>
      </c>
      <c r="AF31" s="34">
        <f>$F$28/'Fixed data'!$C$7</f>
        <v>-2.6266594735805192E-2</v>
      </c>
      <c r="AG31" s="34">
        <f>$F$28/'Fixed data'!$C$7</f>
        <v>-2.6266594735805192E-2</v>
      </c>
      <c r="AH31" s="34">
        <f>$F$28/'Fixed data'!$C$7</f>
        <v>-2.6266594735805192E-2</v>
      </c>
      <c r="AI31" s="34">
        <f>$F$28/'Fixed data'!$C$7</f>
        <v>-2.6266594735805192E-2</v>
      </c>
      <c r="AJ31" s="34">
        <f>$F$28/'Fixed data'!$C$7</f>
        <v>-2.6266594735805192E-2</v>
      </c>
      <c r="AK31" s="34">
        <f>$F$28/'Fixed data'!$C$7</f>
        <v>-2.6266594735805192E-2</v>
      </c>
      <c r="AL31" s="34">
        <f>$F$28/'Fixed data'!$C$7</f>
        <v>-2.6266594735805192E-2</v>
      </c>
      <c r="AM31" s="34">
        <f>$F$28/'Fixed data'!$C$7</f>
        <v>-2.6266594735805192E-2</v>
      </c>
      <c r="AN31" s="34">
        <f>$F$28/'Fixed data'!$C$7</f>
        <v>-2.6266594735805192E-2</v>
      </c>
      <c r="AO31" s="34">
        <f>$F$28/'Fixed data'!$C$7</f>
        <v>-2.6266594735805192E-2</v>
      </c>
      <c r="AP31" s="34">
        <f>$F$28/'Fixed data'!$C$7</f>
        <v>-2.6266594735805192E-2</v>
      </c>
      <c r="AQ31" s="34">
        <f>$F$28/'Fixed data'!$C$7</f>
        <v>-2.6266594735805192E-2</v>
      </c>
      <c r="AR31" s="34">
        <f>$F$28/'Fixed data'!$C$7</f>
        <v>-2.6266594735805192E-2</v>
      </c>
      <c r="AS31" s="34">
        <f>$F$28/'Fixed data'!$C$7</f>
        <v>-2.6266594735805192E-2</v>
      </c>
      <c r="AT31" s="34">
        <f>$F$28/'Fixed data'!$C$7</f>
        <v>-2.6266594735805192E-2</v>
      </c>
      <c r="AU31" s="34">
        <f>$F$28/'Fixed data'!$C$7</f>
        <v>-2.6266594735805192E-2</v>
      </c>
      <c r="AV31" s="34">
        <f>$F$28/'Fixed data'!$C$7</f>
        <v>-2.6266594735805192E-2</v>
      </c>
      <c r="AW31" s="34">
        <f>$F$28/'Fixed data'!$C$7</f>
        <v>-2.6266594735805192E-2</v>
      </c>
      <c r="AX31" s="34">
        <f>$F$28/'Fixed data'!$C$7</f>
        <v>-2.6266594735805192E-2</v>
      </c>
      <c r="AY31" s="34">
        <f>$F$28/'Fixed data'!$C$7</f>
        <v>-2.6266594735805192E-2</v>
      </c>
      <c r="AZ31" s="34"/>
      <c r="BA31" s="34"/>
      <c r="BB31" s="34"/>
      <c r="BC31" s="34"/>
      <c r="BD31" s="34"/>
    </row>
    <row r="32" spans="1:56" ht="16.5" hidden="1" customHeight="1" outlineLevel="1" x14ac:dyDescent="0.35">
      <c r="A32" s="115"/>
      <c r="B32" s="9" t="s">
        <v>3</v>
      </c>
      <c r="C32" s="11" t="s">
        <v>55</v>
      </c>
      <c r="D32" s="9" t="s">
        <v>40</v>
      </c>
      <c r="F32" s="34"/>
      <c r="G32" s="34"/>
      <c r="H32" s="34">
        <f>$G$28/'Fixed data'!$C$7</f>
        <v>-2.6458390239764259E-2</v>
      </c>
      <c r="I32" s="34">
        <f>$G$28/'Fixed data'!$C$7</f>
        <v>-2.6458390239764259E-2</v>
      </c>
      <c r="J32" s="34">
        <f>$G$28/'Fixed data'!$C$7</f>
        <v>-2.6458390239764259E-2</v>
      </c>
      <c r="K32" s="34">
        <f>$G$28/'Fixed data'!$C$7</f>
        <v>-2.6458390239764259E-2</v>
      </c>
      <c r="L32" s="34">
        <f>$G$28/'Fixed data'!$C$7</f>
        <v>-2.6458390239764259E-2</v>
      </c>
      <c r="M32" s="34">
        <f>$G$28/'Fixed data'!$C$7</f>
        <v>-2.6458390239764259E-2</v>
      </c>
      <c r="N32" s="34">
        <f>$G$28/'Fixed data'!$C$7</f>
        <v>-2.6458390239764259E-2</v>
      </c>
      <c r="O32" s="34">
        <f>$G$28/'Fixed data'!$C$7</f>
        <v>-2.6458390239764259E-2</v>
      </c>
      <c r="P32" s="34">
        <f>$G$28/'Fixed data'!$C$7</f>
        <v>-2.6458390239764259E-2</v>
      </c>
      <c r="Q32" s="34">
        <f>$G$28/'Fixed data'!$C$7</f>
        <v>-2.6458390239764259E-2</v>
      </c>
      <c r="R32" s="34">
        <f>$G$28/'Fixed data'!$C$7</f>
        <v>-2.6458390239764259E-2</v>
      </c>
      <c r="S32" s="34">
        <f>$G$28/'Fixed data'!$C$7</f>
        <v>-2.6458390239764259E-2</v>
      </c>
      <c r="T32" s="34">
        <f>$G$28/'Fixed data'!$C$7</f>
        <v>-2.6458390239764259E-2</v>
      </c>
      <c r="U32" s="34">
        <f>$G$28/'Fixed data'!$C$7</f>
        <v>-2.6458390239764259E-2</v>
      </c>
      <c r="V32" s="34">
        <f>$G$28/'Fixed data'!$C$7</f>
        <v>-2.6458390239764259E-2</v>
      </c>
      <c r="W32" s="34">
        <f>$G$28/'Fixed data'!$C$7</f>
        <v>-2.6458390239764259E-2</v>
      </c>
      <c r="X32" s="34">
        <f>$G$28/'Fixed data'!$C$7</f>
        <v>-2.6458390239764259E-2</v>
      </c>
      <c r="Y32" s="34">
        <f>$G$28/'Fixed data'!$C$7</f>
        <v>-2.6458390239764259E-2</v>
      </c>
      <c r="Z32" s="34">
        <f>$G$28/'Fixed data'!$C$7</f>
        <v>-2.6458390239764259E-2</v>
      </c>
      <c r="AA32" s="34">
        <f>$G$28/'Fixed data'!$C$7</f>
        <v>-2.6458390239764259E-2</v>
      </c>
      <c r="AB32" s="34">
        <f>$G$28/'Fixed data'!$C$7</f>
        <v>-2.6458390239764259E-2</v>
      </c>
      <c r="AC32" s="34">
        <f>$G$28/'Fixed data'!$C$7</f>
        <v>-2.6458390239764259E-2</v>
      </c>
      <c r="AD32" s="34">
        <f>$G$28/'Fixed data'!$C$7</f>
        <v>-2.6458390239764259E-2</v>
      </c>
      <c r="AE32" s="34">
        <f>$G$28/'Fixed data'!$C$7</f>
        <v>-2.6458390239764259E-2</v>
      </c>
      <c r="AF32" s="34">
        <f>$G$28/'Fixed data'!$C$7</f>
        <v>-2.6458390239764259E-2</v>
      </c>
      <c r="AG32" s="34">
        <f>$G$28/'Fixed data'!$C$7</f>
        <v>-2.6458390239764259E-2</v>
      </c>
      <c r="AH32" s="34">
        <f>$G$28/'Fixed data'!$C$7</f>
        <v>-2.6458390239764259E-2</v>
      </c>
      <c r="AI32" s="34">
        <f>$G$28/'Fixed data'!$C$7</f>
        <v>-2.6458390239764259E-2</v>
      </c>
      <c r="AJ32" s="34">
        <f>$G$28/'Fixed data'!$C$7</f>
        <v>-2.6458390239764259E-2</v>
      </c>
      <c r="AK32" s="34">
        <f>$G$28/'Fixed data'!$C$7</f>
        <v>-2.6458390239764259E-2</v>
      </c>
      <c r="AL32" s="34">
        <f>$G$28/'Fixed data'!$C$7</f>
        <v>-2.6458390239764259E-2</v>
      </c>
      <c r="AM32" s="34">
        <f>$G$28/'Fixed data'!$C$7</f>
        <v>-2.6458390239764259E-2</v>
      </c>
      <c r="AN32" s="34">
        <f>$G$28/'Fixed data'!$C$7</f>
        <v>-2.6458390239764259E-2</v>
      </c>
      <c r="AO32" s="34">
        <f>$G$28/'Fixed data'!$C$7</f>
        <v>-2.6458390239764259E-2</v>
      </c>
      <c r="AP32" s="34">
        <f>$G$28/'Fixed data'!$C$7</f>
        <v>-2.6458390239764259E-2</v>
      </c>
      <c r="AQ32" s="34">
        <f>$G$28/'Fixed data'!$C$7</f>
        <v>-2.6458390239764259E-2</v>
      </c>
      <c r="AR32" s="34">
        <f>$G$28/'Fixed data'!$C$7</f>
        <v>-2.6458390239764259E-2</v>
      </c>
      <c r="AS32" s="34">
        <f>$G$28/'Fixed data'!$C$7</f>
        <v>-2.6458390239764259E-2</v>
      </c>
      <c r="AT32" s="34">
        <f>$G$28/'Fixed data'!$C$7</f>
        <v>-2.6458390239764259E-2</v>
      </c>
      <c r="AU32" s="34">
        <f>$G$28/'Fixed data'!$C$7</f>
        <v>-2.6458390239764259E-2</v>
      </c>
      <c r="AV32" s="34">
        <f>$G$28/'Fixed data'!$C$7</f>
        <v>-2.6458390239764259E-2</v>
      </c>
      <c r="AW32" s="34">
        <f>$G$28/'Fixed data'!$C$7</f>
        <v>-2.6458390239764259E-2</v>
      </c>
      <c r="AX32" s="34">
        <f>$G$28/'Fixed data'!$C$7</f>
        <v>-2.6458390239764259E-2</v>
      </c>
      <c r="AY32" s="34">
        <f>$G$28/'Fixed data'!$C$7</f>
        <v>-2.6458390239764259E-2</v>
      </c>
      <c r="AZ32" s="34">
        <f>$G$28/'Fixed data'!$C$7</f>
        <v>-2.6458390239764259E-2</v>
      </c>
      <c r="BA32" s="34"/>
      <c r="BB32" s="34"/>
      <c r="BC32" s="34"/>
      <c r="BD32" s="34"/>
    </row>
    <row r="33" spans="1:57" ht="16.5" hidden="1" customHeight="1" outlineLevel="1" x14ac:dyDescent="0.35">
      <c r="A33" s="115"/>
      <c r="B33" s="9" t="s">
        <v>4</v>
      </c>
      <c r="C33" s="11" t="s">
        <v>56</v>
      </c>
      <c r="D33" s="9" t="s">
        <v>40</v>
      </c>
      <c r="F33" s="34"/>
      <c r="G33" s="34"/>
      <c r="H33" s="34"/>
      <c r="I33" s="34">
        <f>$H$28/'Fixed data'!$C$7</f>
        <v>-2.6058829213699015E-2</v>
      </c>
      <c r="J33" s="34">
        <f>$H$28/'Fixed data'!$C$7</f>
        <v>-2.6058829213699015E-2</v>
      </c>
      <c r="K33" s="34">
        <f>$H$28/'Fixed data'!$C$7</f>
        <v>-2.6058829213699015E-2</v>
      </c>
      <c r="L33" s="34">
        <f>$H$28/'Fixed data'!$C$7</f>
        <v>-2.6058829213699015E-2</v>
      </c>
      <c r="M33" s="34">
        <f>$H$28/'Fixed data'!$C$7</f>
        <v>-2.6058829213699015E-2</v>
      </c>
      <c r="N33" s="34">
        <f>$H$28/'Fixed data'!$C$7</f>
        <v>-2.6058829213699015E-2</v>
      </c>
      <c r="O33" s="34">
        <f>$H$28/'Fixed data'!$C$7</f>
        <v>-2.6058829213699015E-2</v>
      </c>
      <c r="P33" s="34">
        <f>$H$28/'Fixed data'!$C$7</f>
        <v>-2.6058829213699015E-2</v>
      </c>
      <c r="Q33" s="34">
        <f>$H$28/'Fixed data'!$C$7</f>
        <v>-2.6058829213699015E-2</v>
      </c>
      <c r="R33" s="34">
        <f>$H$28/'Fixed data'!$C$7</f>
        <v>-2.6058829213699015E-2</v>
      </c>
      <c r="S33" s="34">
        <f>$H$28/'Fixed data'!$C$7</f>
        <v>-2.6058829213699015E-2</v>
      </c>
      <c r="T33" s="34">
        <f>$H$28/'Fixed data'!$C$7</f>
        <v>-2.6058829213699015E-2</v>
      </c>
      <c r="U33" s="34">
        <f>$H$28/'Fixed data'!$C$7</f>
        <v>-2.6058829213699015E-2</v>
      </c>
      <c r="V33" s="34">
        <f>$H$28/'Fixed data'!$C$7</f>
        <v>-2.6058829213699015E-2</v>
      </c>
      <c r="W33" s="34">
        <f>$H$28/'Fixed data'!$C$7</f>
        <v>-2.6058829213699015E-2</v>
      </c>
      <c r="X33" s="34">
        <f>$H$28/'Fixed data'!$C$7</f>
        <v>-2.6058829213699015E-2</v>
      </c>
      <c r="Y33" s="34">
        <f>$H$28/'Fixed data'!$C$7</f>
        <v>-2.6058829213699015E-2</v>
      </c>
      <c r="Z33" s="34">
        <f>$H$28/'Fixed data'!$C$7</f>
        <v>-2.6058829213699015E-2</v>
      </c>
      <c r="AA33" s="34">
        <f>$H$28/'Fixed data'!$C$7</f>
        <v>-2.6058829213699015E-2</v>
      </c>
      <c r="AB33" s="34">
        <f>$H$28/'Fixed data'!$C$7</f>
        <v>-2.6058829213699015E-2</v>
      </c>
      <c r="AC33" s="34">
        <f>$H$28/'Fixed data'!$C$7</f>
        <v>-2.6058829213699015E-2</v>
      </c>
      <c r="AD33" s="34">
        <f>$H$28/'Fixed data'!$C$7</f>
        <v>-2.6058829213699015E-2</v>
      </c>
      <c r="AE33" s="34">
        <f>$H$28/'Fixed data'!$C$7</f>
        <v>-2.6058829213699015E-2</v>
      </c>
      <c r="AF33" s="34">
        <f>$H$28/'Fixed data'!$C$7</f>
        <v>-2.6058829213699015E-2</v>
      </c>
      <c r="AG33" s="34">
        <f>$H$28/'Fixed data'!$C$7</f>
        <v>-2.6058829213699015E-2</v>
      </c>
      <c r="AH33" s="34">
        <f>$H$28/'Fixed data'!$C$7</f>
        <v>-2.6058829213699015E-2</v>
      </c>
      <c r="AI33" s="34">
        <f>$H$28/'Fixed data'!$C$7</f>
        <v>-2.6058829213699015E-2</v>
      </c>
      <c r="AJ33" s="34">
        <f>$H$28/'Fixed data'!$C$7</f>
        <v>-2.6058829213699015E-2</v>
      </c>
      <c r="AK33" s="34">
        <f>$H$28/'Fixed data'!$C$7</f>
        <v>-2.6058829213699015E-2</v>
      </c>
      <c r="AL33" s="34">
        <f>$H$28/'Fixed data'!$C$7</f>
        <v>-2.6058829213699015E-2</v>
      </c>
      <c r="AM33" s="34">
        <f>$H$28/'Fixed data'!$C$7</f>
        <v>-2.6058829213699015E-2</v>
      </c>
      <c r="AN33" s="34">
        <f>$H$28/'Fixed data'!$C$7</f>
        <v>-2.6058829213699015E-2</v>
      </c>
      <c r="AO33" s="34">
        <f>$H$28/'Fixed data'!$C$7</f>
        <v>-2.6058829213699015E-2</v>
      </c>
      <c r="AP33" s="34">
        <f>$H$28/'Fixed data'!$C$7</f>
        <v>-2.6058829213699015E-2</v>
      </c>
      <c r="AQ33" s="34">
        <f>$H$28/'Fixed data'!$C$7</f>
        <v>-2.6058829213699015E-2</v>
      </c>
      <c r="AR33" s="34">
        <f>$H$28/'Fixed data'!$C$7</f>
        <v>-2.6058829213699015E-2</v>
      </c>
      <c r="AS33" s="34">
        <f>$H$28/'Fixed data'!$C$7</f>
        <v>-2.6058829213699015E-2</v>
      </c>
      <c r="AT33" s="34">
        <f>$H$28/'Fixed data'!$C$7</f>
        <v>-2.6058829213699015E-2</v>
      </c>
      <c r="AU33" s="34">
        <f>$H$28/'Fixed data'!$C$7</f>
        <v>-2.6058829213699015E-2</v>
      </c>
      <c r="AV33" s="34">
        <f>$H$28/'Fixed data'!$C$7</f>
        <v>-2.6058829213699015E-2</v>
      </c>
      <c r="AW33" s="34">
        <f>$H$28/'Fixed data'!$C$7</f>
        <v>-2.6058829213699015E-2</v>
      </c>
      <c r="AX33" s="34">
        <f>$H$28/'Fixed data'!$C$7</f>
        <v>-2.6058829213699015E-2</v>
      </c>
      <c r="AY33" s="34">
        <f>$H$28/'Fixed data'!$C$7</f>
        <v>-2.6058829213699015E-2</v>
      </c>
      <c r="AZ33" s="34">
        <f>$H$28/'Fixed data'!$C$7</f>
        <v>-2.6058829213699015E-2</v>
      </c>
      <c r="BA33" s="34">
        <f>$H$28/'Fixed data'!$C$7</f>
        <v>-2.6058829213699015E-2</v>
      </c>
      <c r="BB33" s="34"/>
      <c r="BC33" s="34"/>
      <c r="BD33" s="34"/>
    </row>
    <row r="34" spans="1:57" ht="16.5" hidden="1" customHeight="1" outlineLevel="1" x14ac:dyDescent="0.35">
      <c r="A34" s="115"/>
      <c r="B34" s="9" t="s">
        <v>5</v>
      </c>
      <c r="C34" s="11" t="s">
        <v>57</v>
      </c>
      <c r="D34" s="9" t="s">
        <v>40</v>
      </c>
      <c r="F34" s="34"/>
      <c r="G34" s="34"/>
      <c r="H34" s="34"/>
      <c r="I34" s="34"/>
      <c r="J34" s="34">
        <f>$I$28/'Fixed data'!$C$7</f>
        <v>-2.616961894341752E-2</v>
      </c>
      <c r="K34" s="34">
        <f>$I$28/'Fixed data'!$C$7</f>
        <v>-2.616961894341752E-2</v>
      </c>
      <c r="L34" s="34">
        <f>$I$28/'Fixed data'!$C$7</f>
        <v>-2.616961894341752E-2</v>
      </c>
      <c r="M34" s="34">
        <f>$I$28/'Fixed data'!$C$7</f>
        <v>-2.616961894341752E-2</v>
      </c>
      <c r="N34" s="34">
        <f>$I$28/'Fixed data'!$C$7</f>
        <v>-2.616961894341752E-2</v>
      </c>
      <c r="O34" s="34">
        <f>$I$28/'Fixed data'!$C$7</f>
        <v>-2.616961894341752E-2</v>
      </c>
      <c r="P34" s="34">
        <f>$I$28/'Fixed data'!$C$7</f>
        <v>-2.616961894341752E-2</v>
      </c>
      <c r="Q34" s="34">
        <f>$I$28/'Fixed data'!$C$7</f>
        <v>-2.616961894341752E-2</v>
      </c>
      <c r="R34" s="34">
        <f>$I$28/'Fixed data'!$C$7</f>
        <v>-2.616961894341752E-2</v>
      </c>
      <c r="S34" s="34">
        <f>$I$28/'Fixed data'!$C$7</f>
        <v>-2.616961894341752E-2</v>
      </c>
      <c r="T34" s="34">
        <f>$I$28/'Fixed data'!$C$7</f>
        <v>-2.616961894341752E-2</v>
      </c>
      <c r="U34" s="34">
        <f>$I$28/'Fixed data'!$C$7</f>
        <v>-2.616961894341752E-2</v>
      </c>
      <c r="V34" s="34">
        <f>$I$28/'Fixed data'!$C$7</f>
        <v>-2.616961894341752E-2</v>
      </c>
      <c r="W34" s="34">
        <f>$I$28/'Fixed data'!$C$7</f>
        <v>-2.616961894341752E-2</v>
      </c>
      <c r="X34" s="34">
        <f>$I$28/'Fixed data'!$C$7</f>
        <v>-2.616961894341752E-2</v>
      </c>
      <c r="Y34" s="34">
        <f>$I$28/'Fixed data'!$C$7</f>
        <v>-2.616961894341752E-2</v>
      </c>
      <c r="Z34" s="34">
        <f>$I$28/'Fixed data'!$C$7</f>
        <v>-2.616961894341752E-2</v>
      </c>
      <c r="AA34" s="34">
        <f>$I$28/'Fixed data'!$C$7</f>
        <v>-2.616961894341752E-2</v>
      </c>
      <c r="AB34" s="34">
        <f>$I$28/'Fixed data'!$C$7</f>
        <v>-2.616961894341752E-2</v>
      </c>
      <c r="AC34" s="34">
        <f>$I$28/'Fixed data'!$C$7</f>
        <v>-2.616961894341752E-2</v>
      </c>
      <c r="AD34" s="34">
        <f>$I$28/'Fixed data'!$C$7</f>
        <v>-2.616961894341752E-2</v>
      </c>
      <c r="AE34" s="34">
        <f>$I$28/'Fixed data'!$C$7</f>
        <v>-2.616961894341752E-2</v>
      </c>
      <c r="AF34" s="34">
        <f>$I$28/'Fixed data'!$C$7</f>
        <v>-2.616961894341752E-2</v>
      </c>
      <c r="AG34" s="34">
        <f>$I$28/'Fixed data'!$C$7</f>
        <v>-2.616961894341752E-2</v>
      </c>
      <c r="AH34" s="34">
        <f>$I$28/'Fixed data'!$C$7</f>
        <v>-2.616961894341752E-2</v>
      </c>
      <c r="AI34" s="34">
        <f>$I$28/'Fixed data'!$C$7</f>
        <v>-2.616961894341752E-2</v>
      </c>
      <c r="AJ34" s="34">
        <f>$I$28/'Fixed data'!$C$7</f>
        <v>-2.616961894341752E-2</v>
      </c>
      <c r="AK34" s="34">
        <f>$I$28/'Fixed data'!$C$7</f>
        <v>-2.616961894341752E-2</v>
      </c>
      <c r="AL34" s="34">
        <f>$I$28/'Fixed data'!$C$7</f>
        <v>-2.616961894341752E-2</v>
      </c>
      <c r="AM34" s="34">
        <f>$I$28/'Fixed data'!$C$7</f>
        <v>-2.616961894341752E-2</v>
      </c>
      <c r="AN34" s="34">
        <f>$I$28/'Fixed data'!$C$7</f>
        <v>-2.616961894341752E-2</v>
      </c>
      <c r="AO34" s="34">
        <f>$I$28/'Fixed data'!$C$7</f>
        <v>-2.616961894341752E-2</v>
      </c>
      <c r="AP34" s="34">
        <f>$I$28/'Fixed data'!$C$7</f>
        <v>-2.616961894341752E-2</v>
      </c>
      <c r="AQ34" s="34">
        <f>$I$28/'Fixed data'!$C$7</f>
        <v>-2.616961894341752E-2</v>
      </c>
      <c r="AR34" s="34">
        <f>$I$28/'Fixed data'!$C$7</f>
        <v>-2.616961894341752E-2</v>
      </c>
      <c r="AS34" s="34">
        <f>$I$28/'Fixed data'!$C$7</f>
        <v>-2.616961894341752E-2</v>
      </c>
      <c r="AT34" s="34">
        <f>$I$28/'Fixed data'!$C$7</f>
        <v>-2.616961894341752E-2</v>
      </c>
      <c r="AU34" s="34">
        <f>$I$28/'Fixed data'!$C$7</f>
        <v>-2.616961894341752E-2</v>
      </c>
      <c r="AV34" s="34">
        <f>$I$28/'Fixed data'!$C$7</f>
        <v>-2.616961894341752E-2</v>
      </c>
      <c r="AW34" s="34">
        <f>$I$28/'Fixed data'!$C$7</f>
        <v>-2.616961894341752E-2</v>
      </c>
      <c r="AX34" s="34">
        <f>$I$28/'Fixed data'!$C$7</f>
        <v>-2.616961894341752E-2</v>
      </c>
      <c r="AY34" s="34">
        <f>$I$28/'Fixed data'!$C$7</f>
        <v>-2.616961894341752E-2</v>
      </c>
      <c r="AZ34" s="34">
        <f>$I$28/'Fixed data'!$C$7</f>
        <v>-2.616961894341752E-2</v>
      </c>
      <c r="BA34" s="34">
        <f>$I$28/'Fixed data'!$C$7</f>
        <v>-2.616961894341752E-2</v>
      </c>
      <c r="BB34" s="34">
        <f>$I$28/'Fixed data'!$C$7</f>
        <v>-2.616961894341752E-2</v>
      </c>
      <c r="BC34" s="34"/>
      <c r="BD34" s="34"/>
    </row>
    <row r="35" spans="1:57" ht="16.5" hidden="1" customHeight="1" outlineLevel="1" x14ac:dyDescent="0.35">
      <c r="A35" s="115"/>
      <c r="B35" s="9" t="s">
        <v>6</v>
      </c>
      <c r="C35" s="11" t="s">
        <v>58</v>
      </c>
      <c r="D35" s="9" t="s">
        <v>40</v>
      </c>
      <c r="F35" s="34"/>
      <c r="G35" s="34"/>
      <c r="H35" s="34"/>
      <c r="I35" s="34"/>
      <c r="J35" s="34"/>
      <c r="K35" s="34">
        <f>$J$28/'Fixed data'!$C$7</f>
        <v>-2.6235710456490171E-2</v>
      </c>
      <c r="L35" s="34">
        <f>$J$28/'Fixed data'!$C$7</f>
        <v>-2.6235710456490171E-2</v>
      </c>
      <c r="M35" s="34">
        <f>$J$28/'Fixed data'!$C$7</f>
        <v>-2.6235710456490171E-2</v>
      </c>
      <c r="N35" s="34">
        <f>$J$28/'Fixed data'!$C$7</f>
        <v>-2.6235710456490171E-2</v>
      </c>
      <c r="O35" s="34">
        <f>$J$28/'Fixed data'!$C$7</f>
        <v>-2.6235710456490171E-2</v>
      </c>
      <c r="P35" s="34">
        <f>$J$28/'Fixed data'!$C$7</f>
        <v>-2.6235710456490171E-2</v>
      </c>
      <c r="Q35" s="34">
        <f>$J$28/'Fixed data'!$C$7</f>
        <v>-2.6235710456490171E-2</v>
      </c>
      <c r="R35" s="34">
        <f>$J$28/'Fixed data'!$C$7</f>
        <v>-2.6235710456490171E-2</v>
      </c>
      <c r="S35" s="34">
        <f>$J$28/'Fixed data'!$C$7</f>
        <v>-2.6235710456490171E-2</v>
      </c>
      <c r="T35" s="34">
        <f>$J$28/'Fixed data'!$C$7</f>
        <v>-2.6235710456490171E-2</v>
      </c>
      <c r="U35" s="34">
        <f>$J$28/'Fixed data'!$C$7</f>
        <v>-2.6235710456490171E-2</v>
      </c>
      <c r="V35" s="34">
        <f>$J$28/'Fixed data'!$C$7</f>
        <v>-2.6235710456490171E-2</v>
      </c>
      <c r="W35" s="34">
        <f>$J$28/'Fixed data'!$C$7</f>
        <v>-2.6235710456490171E-2</v>
      </c>
      <c r="X35" s="34">
        <f>$J$28/'Fixed data'!$C$7</f>
        <v>-2.6235710456490171E-2</v>
      </c>
      <c r="Y35" s="34">
        <f>$J$28/'Fixed data'!$C$7</f>
        <v>-2.6235710456490171E-2</v>
      </c>
      <c r="Z35" s="34">
        <f>$J$28/'Fixed data'!$C$7</f>
        <v>-2.6235710456490171E-2</v>
      </c>
      <c r="AA35" s="34">
        <f>$J$28/'Fixed data'!$C$7</f>
        <v>-2.6235710456490171E-2</v>
      </c>
      <c r="AB35" s="34">
        <f>$J$28/'Fixed data'!$C$7</f>
        <v>-2.6235710456490171E-2</v>
      </c>
      <c r="AC35" s="34">
        <f>$J$28/'Fixed data'!$C$7</f>
        <v>-2.6235710456490171E-2</v>
      </c>
      <c r="AD35" s="34">
        <f>$J$28/'Fixed data'!$C$7</f>
        <v>-2.6235710456490171E-2</v>
      </c>
      <c r="AE35" s="34">
        <f>$J$28/'Fixed data'!$C$7</f>
        <v>-2.6235710456490171E-2</v>
      </c>
      <c r="AF35" s="34">
        <f>$J$28/'Fixed data'!$C$7</f>
        <v>-2.6235710456490171E-2</v>
      </c>
      <c r="AG35" s="34">
        <f>$J$28/'Fixed data'!$C$7</f>
        <v>-2.6235710456490171E-2</v>
      </c>
      <c r="AH35" s="34">
        <f>$J$28/'Fixed data'!$C$7</f>
        <v>-2.6235710456490171E-2</v>
      </c>
      <c r="AI35" s="34">
        <f>$J$28/'Fixed data'!$C$7</f>
        <v>-2.6235710456490171E-2</v>
      </c>
      <c r="AJ35" s="34">
        <f>$J$28/'Fixed data'!$C$7</f>
        <v>-2.6235710456490171E-2</v>
      </c>
      <c r="AK35" s="34">
        <f>$J$28/'Fixed data'!$C$7</f>
        <v>-2.6235710456490171E-2</v>
      </c>
      <c r="AL35" s="34">
        <f>$J$28/'Fixed data'!$C$7</f>
        <v>-2.6235710456490171E-2</v>
      </c>
      <c r="AM35" s="34">
        <f>$J$28/'Fixed data'!$C$7</f>
        <v>-2.6235710456490171E-2</v>
      </c>
      <c r="AN35" s="34">
        <f>$J$28/'Fixed data'!$C$7</f>
        <v>-2.6235710456490171E-2</v>
      </c>
      <c r="AO35" s="34">
        <f>$J$28/'Fixed data'!$C$7</f>
        <v>-2.6235710456490171E-2</v>
      </c>
      <c r="AP35" s="34">
        <f>$J$28/'Fixed data'!$C$7</f>
        <v>-2.6235710456490171E-2</v>
      </c>
      <c r="AQ35" s="34">
        <f>$J$28/'Fixed data'!$C$7</f>
        <v>-2.6235710456490171E-2</v>
      </c>
      <c r="AR35" s="34">
        <f>$J$28/'Fixed data'!$C$7</f>
        <v>-2.6235710456490171E-2</v>
      </c>
      <c r="AS35" s="34">
        <f>$J$28/'Fixed data'!$C$7</f>
        <v>-2.6235710456490171E-2</v>
      </c>
      <c r="AT35" s="34">
        <f>$J$28/'Fixed data'!$C$7</f>
        <v>-2.6235710456490171E-2</v>
      </c>
      <c r="AU35" s="34">
        <f>$J$28/'Fixed data'!$C$7</f>
        <v>-2.6235710456490171E-2</v>
      </c>
      <c r="AV35" s="34">
        <f>$J$28/'Fixed data'!$C$7</f>
        <v>-2.6235710456490171E-2</v>
      </c>
      <c r="AW35" s="34">
        <f>$J$28/'Fixed data'!$C$7</f>
        <v>-2.6235710456490171E-2</v>
      </c>
      <c r="AX35" s="34">
        <f>$J$28/'Fixed data'!$C$7</f>
        <v>-2.6235710456490171E-2</v>
      </c>
      <c r="AY35" s="34">
        <f>$J$28/'Fixed data'!$C$7</f>
        <v>-2.6235710456490171E-2</v>
      </c>
      <c r="AZ35" s="34">
        <f>$J$28/'Fixed data'!$C$7</f>
        <v>-2.6235710456490171E-2</v>
      </c>
      <c r="BA35" s="34">
        <f>$J$28/'Fixed data'!$C$7</f>
        <v>-2.6235710456490171E-2</v>
      </c>
      <c r="BB35" s="34">
        <f>$J$28/'Fixed data'!$C$7</f>
        <v>-2.6235710456490171E-2</v>
      </c>
      <c r="BC35" s="34">
        <f>$J$28/'Fixed data'!$C$7</f>
        <v>-2.6235710456490171E-2</v>
      </c>
      <c r="BD35" s="34"/>
    </row>
    <row r="36" spans="1:57" ht="16.5" hidden="1" customHeight="1" outlineLevel="1" x14ac:dyDescent="0.35">
      <c r="A36" s="115"/>
      <c r="B36" s="9" t="s">
        <v>32</v>
      </c>
      <c r="C36" s="11" t="s">
        <v>59</v>
      </c>
      <c r="D36" s="9" t="s">
        <v>40</v>
      </c>
      <c r="F36" s="34"/>
      <c r="G36" s="34"/>
      <c r="H36" s="34"/>
      <c r="I36" s="34"/>
      <c r="J36" s="34"/>
      <c r="K36" s="34"/>
      <c r="L36" s="34">
        <f>$K$28/'Fixed data'!$C$7</f>
        <v>-2.5777548367259602E-2</v>
      </c>
      <c r="M36" s="34">
        <f>$K$28/'Fixed data'!$C$7</f>
        <v>-2.5777548367259602E-2</v>
      </c>
      <c r="N36" s="34">
        <f>$K$28/'Fixed data'!$C$7</f>
        <v>-2.5777548367259602E-2</v>
      </c>
      <c r="O36" s="34">
        <f>$K$28/'Fixed data'!$C$7</f>
        <v>-2.5777548367259602E-2</v>
      </c>
      <c r="P36" s="34">
        <f>$K$28/'Fixed data'!$C$7</f>
        <v>-2.5777548367259602E-2</v>
      </c>
      <c r="Q36" s="34">
        <f>$K$28/'Fixed data'!$C$7</f>
        <v>-2.5777548367259602E-2</v>
      </c>
      <c r="R36" s="34">
        <f>$K$28/'Fixed data'!$C$7</f>
        <v>-2.5777548367259602E-2</v>
      </c>
      <c r="S36" s="34">
        <f>$K$28/'Fixed data'!$C$7</f>
        <v>-2.5777548367259602E-2</v>
      </c>
      <c r="T36" s="34">
        <f>$K$28/'Fixed data'!$C$7</f>
        <v>-2.5777548367259602E-2</v>
      </c>
      <c r="U36" s="34">
        <f>$K$28/'Fixed data'!$C$7</f>
        <v>-2.5777548367259602E-2</v>
      </c>
      <c r="V36" s="34">
        <f>$K$28/'Fixed data'!$C$7</f>
        <v>-2.5777548367259602E-2</v>
      </c>
      <c r="W36" s="34">
        <f>$K$28/'Fixed data'!$C$7</f>
        <v>-2.5777548367259602E-2</v>
      </c>
      <c r="X36" s="34">
        <f>$K$28/'Fixed data'!$C$7</f>
        <v>-2.5777548367259602E-2</v>
      </c>
      <c r="Y36" s="34">
        <f>$K$28/'Fixed data'!$C$7</f>
        <v>-2.5777548367259602E-2</v>
      </c>
      <c r="Z36" s="34">
        <f>$K$28/'Fixed data'!$C$7</f>
        <v>-2.5777548367259602E-2</v>
      </c>
      <c r="AA36" s="34">
        <f>$K$28/'Fixed data'!$C$7</f>
        <v>-2.5777548367259602E-2</v>
      </c>
      <c r="AB36" s="34">
        <f>$K$28/'Fixed data'!$C$7</f>
        <v>-2.5777548367259602E-2</v>
      </c>
      <c r="AC36" s="34">
        <f>$K$28/'Fixed data'!$C$7</f>
        <v>-2.5777548367259602E-2</v>
      </c>
      <c r="AD36" s="34">
        <f>$K$28/'Fixed data'!$C$7</f>
        <v>-2.5777548367259602E-2</v>
      </c>
      <c r="AE36" s="34">
        <f>$K$28/'Fixed data'!$C$7</f>
        <v>-2.5777548367259602E-2</v>
      </c>
      <c r="AF36" s="34">
        <f>$K$28/'Fixed data'!$C$7</f>
        <v>-2.5777548367259602E-2</v>
      </c>
      <c r="AG36" s="34">
        <f>$K$28/'Fixed data'!$C$7</f>
        <v>-2.5777548367259602E-2</v>
      </c>
      <c r="AH36" s="34">
        <f>$K$28/'Fixed data'!$C$7</f>
        <v>-2.5777548367259602E-2</v>
      </c>
      <c r="AI36" s="34">
        <f>$K$28/'Fixed data'!$C$7</f>
        <v>-2.5777548367259602E-2</v>
      </c>
      <c r="AJ36" s="34">
        <f>$K$28/'Fixed data'!$C$7</f>
        <v>-2.5777548367259602E-2</v>
      </c>
      <c r="AK36" s="34">
        <f>$K$28/'Fixed data'!$C$7</f>
        <v>-2.5777548367259602E-2</v>
      </c>
      <c r="AL36" s="34">
        <f>$K$28/'Fixed data'!$C$7</f>
        <v>-2.5777548367259602E-2</v>
      </c>
      <c r="AM36" s="34">
        <f>$K$28/'Fixed data'!$C$7</f>
        <v>-2.5777548367259602E-2</v>
      </c>
      <c r="AN36" s="34">
        <f>$K$28/'Fixed data'!$C$7</f>
        <v>-2.5777548367259602E-2</v>
      </c>
      <c r="AO36" s="34">
        <f>$K$28/'Fixed data'!$C$7</f>
        <v>-2.5777548367259602E-2</v>
      </c>
      <c r="AP36" s="34">
        <f>$K$28/'Fixed data'!$C$7</f>
        <v>-2.5777548367259602E-2</v>
      </c>
      <c r="AQ36" s="34">
        <f>$K$28/'Fixed data'!$C$7</f>
        <v>-2.5777548367259602E-2</v>
      </c>
      <c r="AR36" s="34">
        <f>$K$28/'Fixed data'!$C$7</f>
        <v>-2.5777548367259602E-2</v>
      </c>
      <c r="AS36" s="34">
        <f>$K$28/'Fixed data'!$C$7</f>
        <v>-2.5777548367259602E-2</v>
      </c>
      <c r="AT36" s="34">
        <f>$K$28/'Fixed data'!$C$7</f>
        <v>-2.5777548367259602E-2</v>
      </c>
      <c r="AU36" s="34">
        <f>$K$28/'Fixed data'!$C$7</f>
        <v>-2.5777548367259602E-2</v>
      </c>
      <c r="AV36" s="34">
        <f>$K$28/'Fixed data'!$C$7</f>
        <v>-2.5777548367259602E-2</v>
      </c>
      <c r="AW36" s="34">
        <f>$K$28/'Fixed data'!$C$7</f>
        <v>-2.5777548367259602E-2</v>
      </c>
      <c r="AX36" s="34">
        <f>$K$28/'Fixed data'!$C$7</f>
        <v>-2.5777548367259602E-2</v>
      </c>
      <c r="AY36" s="34">
        <f>$K$28/'Fixed data'!$C$7</f>
        <v>-2.5777548367259602E-2</v>
      </c>
      <c r="AZ36" s="34">
        <f>$K$28/'Fixed data'!$C$7</f>
        <v>-2.5777548367259602E-2</v>
      </c>
      <c r="BA36" s="34">
        <f>$K$28/'Fixed data'!$C$7</f>
        <v>-2.5777548367259602E-2</v>
      </c>
      <c r="BB36" s="34">
        <f>$K$28/'Fixed data'!$C$7</f>
        <v>-2.5777548367259602E-2</v>
      </c>
      <c r="BC36" s="34">
        <f>$K$28/'Fixed data'!$C$7</f>
        <v>-2.5777548367259602E-2</v>
      </c>
      <c r="BD36" s="34">
        <f>$K$28/'Fixed data'!$C$7</f>
        <v>-2.5777548367259602E-2</v>
      </c>
    </row>
    <row r="37" spans="1:57" ht="16.5" hidden="1" customHeight="1" outlineLevel="1" x14ac:dyDescent="0.35">
      <c r="A37" s="115"/>
      <c r="B37" s="9" t="s">
        <v>33</v>
      </c>
      <c r="C37" s="11" t="s">
        <v>60</v>
      </c>
      <c r="D37" s="9" t="s">
        <v>40</v>
      </c>
      <c r="F37" s="34"/>
      <c r="G37" s="34"/>
      <c r="H37" s="34"/>
      <c r="I37" s="34"/>
      <c r="J37" s="34"/>
      <c r="K37" s="34"/>
      <c r="L37" s="34"/>
      <c r="M37" s="34">
        <f>$L$28/'Fixed data'!$C$7</f>
        <v>-2.5824310841646013E-2</v>
      </c>
      <c r="N37" s="34">
        <f>$L$28/'Fixed data'!$C$7</f>
        <v>-2.5824310841646013E-2</v>
      </c>
      <c r="O37" s="34">
        <f>$L$28/'Fixed data'!$C$7</f>
        <v>-2.5824310841646013E-2</v>
      </c>
      <c r="P37" s="34">
        <f>$L$28/'Fixed data'!$C$7</f>
        <v>-2.5824310841646013E-2</v>
      </c>
      <c r="Q37" s="34">
        <f>$L$28/'Fixed data'!$C$7</f>
        <v>-2.5824310841646013E-2</v>
      </c>
      <c r="R37" s="34">
        <f>$L$28/'Fixed data'!$C$7</f>
        <v>-2.5824310841646013E-2</v>
      </c>
      <c r="S37" s="34">
        <f>$L$28/'Fixed data'!$C$7</f>
        <v>-2.5824310841646013E-2</v>
      </c>
      <c r="T37" s="34">
        <f>$L$28/'Fixed data'!$C$7</f>
        <v>-2.5824310841646013E-2</v>
      </c>
      <c r="U37" s="34">
        <f>$L$28/'Fixed data'!$C$7</f>
        <v>-2.5824310841646013E-2</v>
      </c>
      <c r="V37" s="34">
        <f>$L$28/'Fixed data'!$C$7</f>
        <v>-2.5824310841646013E-2</v>
      </c>
      <c r="W37" s="34">
        <f>$L$28/'Fixed data'!$C$7</f>
        <v>-2.5824310841646013E-2</v>
      </c>
      <c r="X37" s="34">
        <f>$L$28/'Fixed data'!$C$7</f>
        <v>-2.5824310841646013E-2</v>
      </c>
      <c r="Y37" s="34">
        <f>$L$28/'Fixed data'!$C$7</f>
        <v>-2.5824310841646013E-2</v>
      </c>
      <c r="Z37" s="34">
        <f>$L$28/'Fixed data'!$C$7</f>
        <v>-2.5824310841646013E-2</v>
      </c>
      <c r="AA37" s="34">
        <f>$L$28/'Fixed data'!$C$7</f>
        <v>-2.5824310841646013E-2</v>
      </c>
      <c r="AB37" s="34">
        <f>$L$28/'Fixed data'!$C$7</f>
        <v>-2.5824310841646013E-2</v>
      </c>
      <c r="AC37" s="34">
        <f>$L$28/'Fixed data'!$C$7</f>
        <v>-2.5824310841646013E-2</v>
      </c>
      <c r="AD37" s="34">
        <f>$L$28/'Fixed data'!$C$7</f>
        <v>-2.5824310841646013E-2</v>
      </c>
      <c r="AE37" s="34">
        <f>$L$28/'Fixed data'!$C$7</f>
        <v>-2.5824310841646013E-2</v>
      </c>
      <c r="AF37" s="34">
        <f>$L$28/'Fixed data'!$C$7</f>
        <v>-2.5824310841646013E-2</v>
      </c>
      <c r="AG37" s="34">
        <f>$L$28/'Fixed data'!$C$7</f>
        <v>-2.5824310841646013E-2</v>
      </c>
      <c r="AH37" s="34">
        <f>$L$28/'Fixed data'!$C$7</f>
        <v>-2.5824310841646013E-2</v>
      </c>
      <c r="AI37" s="34">
        <f>$L$28/'Fixed data'!$C$7</f>
        <v>-2.5824310841646013E-2</v>
      </c>
      <c r="AJ37" s="34">
        <f>$L$28/'Fixed data'!$C$7</f>
        <v>-2.5824310841646013E-2</v>
      </c>
      <c r="AK37" s="34">
        <f>$L$28/'Fixed data'!$C$7</f>
        <v>-2.5824310841646013E-2</v>
      </c>
      <c r="AL37" s="34">
        <f>$L$28/'Fixed data'!$C$7</f>
        <v>-2.5824310841646013E-2</v>
      </c>
      <c r="AM37" s="34">
        <f>$L$28/'Fixed data'!$C$7</f>
        <v>-2.5824310841646013E-2</v>
      </c>
      <c r="AN37" s="34">
        <f>$L$28/'Fixed data'!$C$7</f>
        <v>-2.5824310841646013E-2</v>
      </c>
      <c r="AO37" s="34">
        <f>$L$28/'Fixed data'!$C$7</f>
        <v>-2.5824310841646013E-2</v>
      </c>
      <c r="AP37" s="34">
        <f>$L$28/'Fixed data'!$C$7</f>
        <v>-2.5824310841646013E-2</v>
      </c>
      <c r="AQ37" s="34">
        <f>$L$28/'Fixed data'!$C$7</f>
        <v>-2.5824310841646013E-2</v>
      </c>
      <c r="AR37" s="34">
        <f>$L$28/'Fixed data'!$C$7</f>
        <v>-2.5824310841646013E-2</v>
      </c>
      <c r="AS37" s="34">
        <f>$L$28/'Fixed data'!$C$7</f>
        <v>-2.5824310841646013E-2</v>
      </c>
      <c r="AT37" s="34">
        <f>$L$28/'Fixed data'!$C$7</f>
        <v>-2.5824310841646013E-2</v>
      </c>
      <c r="AU37" s="34">
        <f>$L$28/'Fixed data'!$C$7</f>
        <v>-2.5824310841646013E-2</v>
      </c>
      <c r="AV37" s="34">
        <f>$L$28/'Fixed data'!$C$7</f>
        <v>-2.5824310841646013E-2</v>
      </c>
      <c r="AW37" s="34">
        <f>$L$28/'Fixed data'!$C$7</f>
        <v>-2.5824310841646013E-2</v>
      </c>
      <c r="AX37" s="34">
        <f>$L$28/'Fixed data'!$C$7</f>
        <v>-2.5824310841646013E-2</v>
      </c>
      <c r="AY37" s="34">
        <f>$L$28/'Fixed data'!$C$7</f>
        <v>-2.5824310841646013E-2</v>
      </c>
      <c r="AZ37" s="34">
        <f>$L$28/'Fixed data'!$C$7</f>
        <v>-2.5824310841646013E-2</v>
      </c>
      <c r="BA37" s="34">
        <f>$L$28/'Fixed data'!$C$7</f>
        <v>-2.5824310841646013E-2</v>
      </c>
      <c r="BB37" s="34">
        <f>$L$28/'Fixed data'!$C$7</f>
        <v>-2.5824310841646013E-2</v>
      </c>
      <c r="BC37" s="34">
        <f>$L$28/'Fixed data'!$C$7</f>
        <v>-2.5824310841646013E-2</v>
      </c>
      <c r="BD37" s="34">
        <f>$L$28/'Fixed data'!$C$7</f>
        <v>-2.5824310841646013E-2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1.0581470450708216E-3</v>
      </c>
      <c r="O38" s="34">
        <f>$M$28/'Fixed data'!$C$7</f>
        <v>1.0581470450708216E-3</v>
      </c>
      <c r="P38" s="34">
        <f>$M$28/'Fixed data'!$C$7</f>
        <v>1.0581470450708216E-3</v>
      </c>
      <c r="Q38" s="34">
        <f>$M$28/'Fixed data'!$C$7</f>
        <v>1.0581470450708216E-3</v>
      </c>
      <c r="R38" s="34">
        <f>$M$28/'Fixed data'!$C$7</f>
        <v>1.0581470450708216E-3</v>
      </c>
      <c r="S38" s="34">
        <f>$M$28/'Fixed data'!$C$7</f>
        <v>1.0581470450708216E-3</v>
      </c>
      <c r="T38" s="34">
        <f>$M$28/'Fixed data'!$C$7</f>
        <v>1.0581470450708216E-3</v>
      </c>
      <c r="U38" s="34">
        <f>$M$28/'Fixed data'!$C$7</f>
        <v>1.0581470450708216E-3</v>
      </c>
      <c r="V38" s="34">
        <f>$M$28/'Fixed data'!$C$7</f>
        <v>1.0581470450708216E-3</v>
      </c>
      <c r="W38" s="34">
        <f>$M$28/'Fixed data'!$C$7</f>
        <v>1.0581470450708216E-3</v>
      </c>
      <c r="X38" s="34">
        <f>$M$28/'Fixed data'!$C$7</f>
        <v>1.0581470450708216E-3</v>
      </c>
      <c r="Y38" s="34">
        <f>$M$28/'Fixed data'!$C$7</f>
        <v>1.0581470450708216E-3</v>
      </c>
      <c r="Z38" s="34">
        <f>$M$28/'Fixed data'!$C$7</f>
        <v>1.0581470450708216E-3</v>
      </c>
      <c r="AA38" s="34">
        <f>$M$28/'Fixed data'!$C$7</f>
        <v>1.0581470450708216E-3</v>
      </c>
      <c r="AB38" s="34">
        <f>$M$28/'Fixed data'!$C$7</f>
        <v>1.0581470450708216E-3</v>
      </c>
      <c r="AC38" s="34">
        <f>$M$28/'Fixed data'!$C$7</f>
        <v>1.0581470450708216E-3</v>
      </c>
      <c r="AD38" s="34">
        <f>$M$28/'Fixed data'!$C$7</f>
        <v>1.0581470450708216E-3</v>
      </c>
      <c r="AE38" s="34">
        <f>$M$28/'Fixed data'!$C$7</f>
        <v>1.0581470450708216E-3</v>
      </c>
      <c r="AF38" s="34">
        <f>$M$28/'Fixed data'!$C$7</f>
        <v>1.0581470450708216E-3</v>
      </c>
      <c r="AG38" s="34">
        <f>$M$28/'Fixed data'!$C$7</f>
        <v>1.0581470450708216E-3</v>
      </c>
      <c r="AH38" s="34">
        <f>$M$28/'Fixed data'!$C$7</f>
        <v>1.0581470450708216E-3</v>
      </c>
      <c r="AI38" s="34">
        <f>$M$28/'Fixed data'!$C$7</f>
        <v>1.0581470450708216E-3</v>
      </c>
      <c r="AJ38" s="34">
        <f>$M$28/'Fixed data'!$C$7</f>
        <v>1.0581470450708216E-3</v>
      </c>
      <c r="AK38" s="34">
        <f>$M$28/'Fixed data'!$C$7</f>
        <v>1.0581470450708216E-3</v>
      </c>
      <c r="AL38" s="34">
        <f>$M$28/'Fixed data'!$C$7</f>
        <v>1.0581470450708216E-3</v>
      </c>
      <c r="AM38" s="34">
        <f>$M$28/'Fixed data'!$C$7</f>
        <v>1.0581470450708216E-3</v>
      </c>
      <c r="AN38" s="34">
        <f>$M$28/'Fixed data'!$C$7</f>
        <v>1.0581470450708216E-3</v>
      </c>
      <c r="AO38" s="34">
        <f>$M$28/'Fixed data'!$C$7</f>
        <v>1.0581470450708216E-3</v>
      </c>
      <c r="AP38" s="34">
        <f>$M$28/'Fixed data'!$C$7</f>
        <v>1.0581470450708216E-3</v>
      </c>
      <c r="AQ38" s="34">
        <f>$M$28/'Fixed data'!$C$7</f>
        <v>1.0581470450708216E-3</v>
      </c>
      <c r="AR38" s="34">
        <f>$M$28/'Fixed data'!$C$7</f>
        <v>1.0581470450708216E-3</v>
      </c>
      <c r="AS38" s="34">
        <f>$M$28/'Fixed data'!$C$7</f>
        <v>1.0581470450708216E-3</v>
      </c>
      <c r="AT38" s="34">
        <f>$M$28/'Fixed data'!$C$7</f>
        <v>1.0581470450708216E-3</v>
      </c>
      <c r="AU38" s="34">
        <f>$M$28/'Fixed data'!$C$7</f>
        <v>1.0581470450708216E-3</v>
      </c>
      <c r="AV38" s="34">
        <f>$M$28/'Fixed data'!$C$7</f>
        <v>1.0581470450708216E-3</v>
      </c>
      <c r="AW38" s="34">
        <f>$M$28/'Fixed data'!$C$7</f>
        <v>1.0581470450708216E-3</v>
      </c>
      <c r="AX38" s="34">
        <f>$M$28/'Fixed data'!$C$7</f>
        <v>1.0581470450708216E-3</v>
      </c>
      <c r="AY38" s="34">
        <f>$M$28/'Fixed data'!$C$7</f>
        <v>1.0581470450708216E-3</v>
      </c>
      <c r="AZ38" s="34">
        <f>$M$28/'Fixed data'!$C$7</f>
        <v>1.0581470450708216E-3</v>
      </c>
      <c r="BA38" s="34">
        <f>$M$28/'Fixed data'!$C$7</f>
        <v>1.0581470450708216E-3</v>
      </c>
      <c r="BB38" s="34">
        <f>$M$28/'Fixed data'!$C$7</f>
        <v>1.0581470450708216E-3</v>
      </c>
      <c r="BC38" s="34">
        <f>$M$28/'Fixed data'!$C$7</f>
        <v>1.0581470450708216E-3</v>
      </c>
      <c r="BD38" s="34">
        <f>$M$28/'Fixed data'!$C$7</f>
        <v>1.0581470450708216E-3</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1.2101792101371213E-3</v>
      </c>
      <c r="P39" s="34">
        <f>$N$28/'Fixed data'!$C$7</f>
        <v>1.2101792101371213E-3</v>
      </c>
      <c r="Q39" s="34">
        <f>$N$28/'Fixed data'!$C$7</f>
        <v>1.2101792101371213E-3</v>
      </c>
      <c r="R39" s="34">
        <f>$N$28/'Fixed data'!$C$7</f>
        <v>1.2101792101371213E-3</v>
      </c>
      <c r="S39" s="34">
        <f>$N$28/'Fixed data'!$C$7</f>
        <v>1.2101792101371213E-3</v>
      </c>
      <c r="T39" s="34">
        <f>$N$28/'Fixed data'!$C$7</f>
        <v>1.2101792101371213E-3</v>
      </c>
      <c r="U39" s="34">
        <f>$N$28/'Fixed data'!$C$7</f>
        <v>1.2101792101371213E-3</v>
      </c>
      <c r="V39" s="34">
        <f>$N$28/'Fixed data'!$C$7</f>
        <v>1.2101792101371213E-3</v>
      </c>
      <c r="W39" s="34">
        <f>$N$28/'Fixed data'!$C$7</f>
        <v>1.2101792101371213E-3</v>
      </c>
      <c r="X39" s="34">
        <f>$N$28/'Fixed data'!$C$7</f>
        <v>1.2101792101371213E-3</v>
      </c>
      <c r="Y39" s="34">
        <f>$N$28/'Fixed data'!$C$7</f>
        <v>1.2101792101371213E-3</v>
      </c>
      <c r="Z39" s="34">
        <f>$N$28/'Fixed data'!$C$7</f>
        <v>1.2101792101371213E-3</v>
      </c>
      <c r="AA39" s="34">
        <f>$N$28/'Fixed data'!$C$7</f>
        <v>1.2101792101371213E-3</v>
      </c>
      <c r="AB39" s="34">
        <f>$N$28/'Fixed data'!$C$7</f>
        <v>1.2101792101371213E-3</v>
      </c>
      <c r="AC39" s="34">
        <f>$N$28/'Fixed data'!$C$7</f>
        <v>1.2101792101371213E-3</v>
      </c>
      <c r="AD39" s="34">
        <f>$N$28/'Fixed data'!$C$7</f>
        <v>1.2101792101371213E-3</v>
      </c>
      <c r="AE39" s="34">
        <f>$N$28/'Fixed data'!$C$7</f>
        <v>1.2101792101371213E-3</v>
      </c>
      <c r="AF39" s="34">
        <f>$N$28/'Fixed data'!$C$7</f>
        <v>1.2101792101371213E-3</v>
      </c>
      <c r="AG39" s="34">
        <f>$N$28/'Fixed data'!$C$7</f>
        <v>1.2101792101371213E-3</v>
      </c>
      <c r="AH39" s="34">
        <f>$N$28/'Fixed data'!$C$7</f>
        <v>1.2101792101371213E-3</v>
      </c>
      <c r="AI39" s="34">
        <f>$N$28/'Fixed data'!$C$7</f>
        <v>1.2101792101371213E-3</v>
      </c>
      <c r="AJ39" s="34">
        <f>$N$28/'Fixed data'!$C$7</f>
        <v>1.2101792101371213E-3</v>
      </c>
      <c r="AK39" s="34">
        <f>$N$28/'Fixed data'!$C$7</f>
        <v>1.2101792101371213E-3</v>
      </c>
      <c r="AL39" s="34">
        <f>$N$28/'Fixed data'!$C$7</f>
        <v>1.2101792101371213E-3</v>
      </c>
      <c r="AM39" s="34">
        <f>$N$28/'Fixed data'!$C$7</f>
        <v>1.2101792101371213E-3</v>
      </c>
      <c r="AN39" s="34">
        <f>$N$28/'Fixed data'!$C$7</f>
        <v>1.2101792101371213E-3</v>
      </c>
      <c r="AO39" s="34">
        <f>$N$28/'Fixed data'!$C$7</f>
        <v>1.2101792101371213E-3</v>
      </c>
      <c r="AP39" s="34">
        <f>$N$28/'Fixed data'!$C$7</f>
        <v>1.2101792101371213E-3</v>
      </c>
      <c r="AQ39" s="34">
        <f>$N$28/'Fixed data'!$C$7</f>
        <v>1.2101792101371213E-3</v>
      </c>
      <c r="AR39" s="34">
        <f>$N$28/'Fixed data'!$C$7</f>
        <v>1.2101792101371213E-3</v>
      </c>
      <c r="AS39" s="34">
        <f>$N$28/'Fixed data'!$C$7</f>
        <v>1.2101792101371213E-3</v>
      </c>
      <c r="AT39" s="34">
        <f>$N$28/'Fixed data'!$C$7</f>
        <v>1.2101792101371213E-3</v>
      </c>
      <c r="AU39" s="34">
        <f>$N$28/'Fixed data'!$C$7</f>
        <v>1.2101792101371213E-3</v>
      </c>
      <c r="AV39" s="34">
        <f>$N$28/'Fixed data'!$C$7</f>
        <v>1.2101792101371213E-3</v>
      </c>
      <c r="AW39" s="34">
        <f>$N$28/'Fixed data'!$C$7</f>
        <v>1.2101792101371213E-3</v>
      </c>
      <c r="AX39" s="34">
        <f>$N$28/'Fixed data'!$C$7</f>
        <v>1.2101792101371213E-3</v>
      </c>
      <c r="AY39" s="34">
        <f>$N$28/'Fixed data'!$C$7</f>
        <v>1.2101792101371213E-3</v>
      </c>
      <c r="AZ39" s="34">
        <f>$N$28/'Fixed data'!$C$7</f>
        <v>1.2101792101371213E-3</v>
      </c>
      <c r="BA39" s="34">
        <f>$N$28/'Fixed data'!$C$7</f>
        <v>1.2101792101371213E-3</v>
      </c>
      <c r="BB39" s="34">
        <f>$N$28/'Fixed data'!$C$7</f>
        <v>1.2101792101371213E-3</v>
      </c>
      <c r="BC39" s="34">
        <f>$N$28/'Fixed data'!$C$7</f>
        <v>1.2101792101371213E-3</v>
      </c>
      <c r="BD39" s="34">
        <f>$N$28/'Fixed data'!$C$7</f>
        <v>1.2101792101371213E-3</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1.3665833248435863E-3</v>
      </c>
      <c r="Q40" s="34">
        <f>$O$28/'Fixed data'!$C$7</f>
        <v>1.3665833248435863E-3</v>
      </c>
      <c r="R40" s="34">
        <f>$O$28/'Fixed data'!$C$7</f>
        <v>1.3665833248435863E-3</v>
      </c>
      <c r="S40" s="34">
        <f>$O$28/'Fixed data'!$C$7</f>
        <v>1.3665833248435863E-3</v>
      </c>
      <c r="T40" s="34">
        <f>$O$28/'Fixed data'!$C$7</f>
        <v>1.3665833248435863E-3</v>
      </c>
      <c r="U40" s="34">
        <f>$O$28/'Fixed data'!$C$7</f>
        <v>1.3665833248435863E-3</v>
      </c>
      <c r="V40" s="34">
        <f>$O$28/'Fixed data'!$C$7</f>
        <v>1.3665833248435863E-3</v>
      </c>
      <c r="W40" s="34">
        <f>$O$28/'Fixed data'!$C$7</f>
        <v>1.3665833248435863E-3</v>
      </c>
      <c r="X40" s="34">
        <f>$O$28/'Fixed data'!$C$7</f>
        <v>1.3665833248435863E-3</v>
      </c>
      <c r="Y40" s="34">
        <f>$O$28/'Fixed data'!$C$7</f>
        <v>1.3665833248435863E-3</v>
      </c>
      <c r="Z40" s="34">
        <f>$O$28/'Fixed data'!$C$7</f>
        <v>1.3665833248435863E-3</v>
      </c>
      <c r="AA40" s="34">
        <f>$O$28/'Fixed data'!$C$7</f>
        <v>1.3665833248435863E-3</v>
      </c>
      <c r="AB40" s="34">
        <f>$O$28/'Fixed data'!$C$7</f>
        <v>1.3665833248435863E-3</v>
      </c>
      <c r="AC40" s="34">
        <f>$O$28/'Fixed data'!$C$7</f>
        <v>1.3665833248435863E-3</v>
      </c>
      <c r="AD40" s="34">
        <f>$O$28/'Fixed data'!$C$7</f>
        <v>1.3665833248435863E-3</v>
      </c>
      <c r="AE40" s="34">
        <f>$O$28/'Fixed data'!$C$7</f>
        <v>1.3665833248435863E-3</v>
      </c>
      <c r="AF40" s="34">
        <f>$O$28/'Fixed data'!$C$7</f>
        <v>1.3665833248435863E-3</v>
      </c>
      <c r="AG40" s="34">
        <f>$O$28/'Fixed data'!$C$7</f>
        <v>1.3665833248435863E-3</v>
      </c>
      <c r="AH40" s="34">
        <f>$O$28/'Fixed data'!$C$7</f>
        <v>1.3665833248435863E-3</v>
      </c>
      <c r="AI40" s="34">
        <f>$O$28/'Fixed data'!$C$7</f>
        <v>1.3665833248435863E-3</v>
      </c>
      <c r="AJ40" s="34">
        <f>$O$28/'Fixed data'!$C$7</f>
        <v>1.3665833248435863E-3</v>
      </c>
      <c r="AK40" s="34">
        <f>$O$28/'Fixed data'!$C$7</f>
        <v>1.3665833248435863E-3</v>
      </c>
      <c r="AL40" s="34">
        <f>$O$28/'Fixed data'!$C$7</f>
        <v>1.3665833248435863E-3</v>
      </c>
      <c r="AM40" s="34">
        <f>$O$28/'Fixed data'!$C$7</f>
        <v>1.3665833248435863E-3</v>
      </c>
      <c r="AN40" s="34">
        <f>$O$28/'Fixed data'!$C$7</f>
        <v>1.3665833248435863E-3</v>
      </c>
      <c r="AO40" s="34">
        <f>$O$28/'Fixed data'!$C$7</f>
        <v>1.3665833248435863E-3</v>
      </c>
      <c r="AP40" s="34">
        <f>$O$28/'Fixed data'!$C$7</f>
        <v>1.3665833248435863E-3</v>
      </c>
      <c r="AQ40" s="34">
        <f>$O$28/'Fixed data'!$C$7</f>
        <v>1.3665833248435863E-3</v>
      </c>
      <c r="AR40" s="34">
        <f>$O$28/'Fixed data'!$C$7</f>
        <v>1.3665833248435863E-3</v>
      </c>
      <c r="AS40" s="34">
        <f>$O$28/'Fixed data'!$C$7</f>
        <v>1.3665833248435863E-3</v>
      </c>
      <c r="AT40" s="34">
        <f>$O$28/'Fixed data'!$C$7</f>
        <v>1.3665833248435863E-3</v>
      </c>
      <c r="AU40" s="34">
        <f>$O$28/'Fixed data'!$C$7</f>
        <v>1.3665833248435863E-3</v>
      </c>
      <c r="AV40" s="34">
        <f>$O$28/'Fixed data'!$C$7</f>
        <v>1.3665833248435863E-3</v>
      </c>
      <c r="AW40" s="34">
        <f>$O$28/'Fixed data'!$C$7</f>
        <v>1.3665833248435863E-3</v>
      </c>
      <c r="AX40" s="34">
        <f>$O$28/'Fixed data'!$C$7</f>
        <v>1.3665833248435863E-3</v>
      </c>
      <c r="AY40" s="34">
        <f>$O$28/'Fixed data'!$C$7</f>
        <v>1.3665833248435863E-3</v>
      </c>
      <c r="AZ40" s="34">
        <f>$O$28/'Fixed data'!$C$7</f>
        <v>1.3665833248435863E-3</v>
      </c>
      <c r="BA40" s="34">
        <f>$O$28/'Fixed data'!$C$7</f>
        <v>1.3665833248435863E-3</v>
      </c>
      <c r="BB40" s="34">
        <f>$O$28/'Fixed data'!$C$7</f>
        <v>1.3665833248435863E-3</v>
      </c>
      <c r="BC40" s="34">
        <f>$O$28/'Fixed data'!$C$7</f>
        <v>1.3665833248435863E-3</v>
      </c>
      <c r="BD40" s="34">
        <f>$O$28/'Fixed data'!$C$7</f>
        <v>1.3665833248435863E-3</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1.4469131009704431E-3</v>
      </c>
      <c r="R41" s="34">
        <f>$P$28/'Fixed data'!$C$7</f>
        <v>1.4469131009704431E-3</v>
      </c>
      <c r="S41" s="34">
        <f>$P$28/'Fixed data'!$C$7</f>
        <v>1.4469131009704431E-3</v>
      </c>
      <c r="T41" s="34">
        <f>$P$28/'Fixed data'!$C$7</f>
        <v>1.4469131009704431E-3</v>
      </c>
      <c r="U41" s="34">
        <f>$P$28/'Fixed data'!$C$7</f>
        <v>1.4469131009704431E-3</v>
      </c>
      <c r="V41" s="34">
        <f>$P$28/'Fixed data'!$C$7</f>
        <v>1.4469131009704431E-3</v>
      </c>
      <c r="W41" s="34">
        <f>$P$28/'Fixed data'!$C$7</f>
        <v>1.4469131009704431E-3</v>
      </c>
      <c r="X41" s="34">
        <f>$P$28/'Fixed data'!$C$7</f>
        <v>1.4469131009704431E-3</v>
      </c>
      <c r="Y41" s="34">
        <f>$P$28/'Fixed data'!$C$7</f>
        <v>1.4469131009704431E-3</v>
      </c>
      <c r="Z41" s="34">
        <f>$P$28/'Fixed data'!$C$7</f>
        <v>1.4469131009704431E-3</v>
      </c>
      <c r="AA41" s="34">
        <f>$P$28/'Fixed data'!$C$7</f>
        <v>1.4469131009704431E-3</v>
      </c>
      <c r="AB41" s="34">
        <f>$P$28/'Fixed data'!$C$7</f>
        <v>1.4469131009704431E-3</v>
      </c>
      <c r="AC41" s="34">
        <f>$P$28/'Fixed data'!$C$7</f>
        <v>1.4469131009704431E-3</v>
      </c>
      <c r="AD41" s="34">
        <f>$P$28/'Fixed data'!$C$7</f>
        <v>1.4469131009704431E-3</v>
      </c>
      <c r="AE41" s="34">
        <f>$P$28/'Fixed data'!$C$7</f>
        <v>1.4469131009704431E-3</v>
      </c>
      <c r="AF41" s="34">
        <f>$P$28/'Fixed data'!$C$7</f>
        <v>1.4469131009704431E-3</v>
      </c>
      <c r="AG41" s="34">
        <f>$P$28/'Fixed data'!$C$7</f>
        <v>1.4469131009704431E-3</v>
      </c>
      <c r="AH41" s="34">
        <f>$P$28/'Fixed data'!$C$7</f>
        <v>1.4469131009704431E-3</v>
      </c>
      <c r="AI41" s="34">
        <f>$P$28/'Fixed data'!$C$7</f>
        <v>1.4469131009704431E-3</v>
      </c>
      <c r="AJ41" s="34">
        <f>$P$28/'Fixed data'!$C$7</f>
        <v>1.4469131009704431E-3</v>
      </c>
      <c r="AK41" s="34">
        <f>$P$28/'Fixed data'!$C$7</f>
        <v>1.4469131009704431E-3</v>
      </c>
      <c r="AL41" s="34">
        <f>$P$28/'Fixed data'!$C$7</f>
        <v>1.4469131009704431E-3</v>
      </c>
      <c r="AM41" s="34">
        <f>$P$28/'Fixed data'!$C$7</f>
        <v>1.4469131009704431E-3</v>
      </c>
      <c r="AN41" s="34">
        <f>$P$28/'Fixed data'!$C$7</f>
        <v>1.4469131009704431E-3</v>
      </c>
      <c r="AO41" s="34">
        <f>$P$28/'Fixed data'!$C$7</f>
        <v>1.4469131009704431E-3</v>
      </c>
      <c r="AP41" s="34">
        <f>$P$28/'Fixed data'!$C$7</f>
        <v>1.4469131009704431E-3</v>
      </c>
      <c r="AQ41" s="34">
        <f>$P$28/'Fixed data'!$C$7</f>
        <v>1.4469131009704431E-3</v>
      </c>
      <c r="AR41" s="34">
        <f>$P$28/'Fixed data'!$C$7</f>
        <v>1.4469131009704431E-3</v>
      </c>
      <c r="AS41" s="34">
        <f>$P$28/'Fixed data'!$C$7</f>
        <v>1.4469131009704431E-3</v>
      </c>
      <c r="AT41" s="34">
        <f>$P$28/'Fixed data'!$C$7</f>
        <v>1.4469131009704431E-3</v>
      </c>
      <c r="AU41" s="34">
        <f>$P$28/'Fixed data'!$C$7</f>
        <v>1.4469131009704431E-3</v>
      </c>
      <c r="AV41" s="34">
        <f>$P$28/'Fixed data'!$C$7</f>
        <v>1.4469131009704431E-3</v>
      </c>
      <c r="AW41" s="34">
        <f>$P$28/'Fixed data'!$C$7</f>
        <v>1.4469131009704431E-3</v>
      </c>
      <c r="AX41" s="34">
        <f>$P$28/'Fixed data'!$C$7</f>
        <v>1.4469131009704431E-3</v>
      </c>
      <c r="AY41" s="34">
        <f>$P$28/'Fixed data'!$C$7</f>
        <v>1.4469131009704431E-3</v>
      </c>
      <c r="AZ41" s="34">
        <f>$P$28/'Fixed data'!$C$7</f>
        <v>1.4469131009704431E-3</v>
      </c>
      <c r="BA41" s="34">
        <f>$P$28/'Fixed data'!$C$7</f>
        <v>1.4469131009704431E-3</v>
      </c>
      <c r="BB41" s="34">
        <f>$P$28/'Fixed data'!$C$7</f>
        <v>1.4469131009704431E-3</v>
      </c>
      <c r="BC41" s="34">
        <f>$P$28/'Fixed data'!$C$7</f>
        <v>1.4469131009704431E-3</v>
      </c>
      <c r="BD41" s="34">
        <f>$P$28/'Fixed data'!$C$7</f>
        <v>1.4469131009704431E-3</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1.513856533796349E-3</v>
      </c>
      <c r="S42" s="34">
        <f>$Q$28/'Fixed data'!$C$7</f>
        <v>1.513856533796349E-3</v>
      </c>
      <c r="T42" s="34">
        <f>$Q$28/'Fixed data'!$C$7</f>
        <v>1.513856533796349E-3</v>
      </c>
      <c r="U42" s="34">
        <f>$Q$28/'Fixed data'!$C$7</f>
        <v>1.513856533796349E-3</v>
      </c>
      <c r="V42" s="34">
        <f>$Q$28/'Fixed data'!$C$7</f>
        <v>1.513856533796349E-3</v>
      </c>
      <c r="W42" s="34">
        <f>$Q$28/'Fixed data'!$C$7</f>
        <v>1.513856533796349E-3</v>
      </c>
      <c r="X42" s="34">
        <f>$Q$28/'Fixed data'!$C$7</f>
        <v>1.513856533796349E-3</v>
      </c>
      <c r="Y42" s="34">
        <f>$Q$28/'Fixed data'!$C$7</f>
        <v>1.513856533796349E-3</v>
      </c>
      <c r="Z42" s="34">
        <f>$Q$28/'Fixed data'!$C$7</f>
        <v>1.513856533796349E-3</v>
      </c>
      <c r="AA42" s="34">
        <f>$Q$28/'Fixed data'!$C$7</f>
        <v>1.513856533796349E-3</v>
      </c>
      <c r="AB42" s="34">
        <f>$Q$28/'Fixed data'!$C$7</f>
        <v>1.513856533796349E-3</v>
      </c>
      <c r="AC42" s="34">
        <f>$Q$28/'Fixed data'!$C$7</f>
        <v>1.513856533796349E-3</v>
      </c>
      <c r="AD42" s="34">
        <f>$Q$28/'Fixed data'!$C$7</f>
        <v>1.513856533796349E-3</v>
      </c>
      <c r="AE42" s="34">
        <f>$Q$28/'Fixed data'!$C$7</f>
        <v>1.513856533796349E-3</v>
      </c>
      <c r="AF42" s="34">
        <f>$Q$28/'Fixed data'!$C$7</f>
        <v>1.513856533796349E-3</v>
      </c>
      <c r="AG42" s="34">
        <f>$Q$28/'Fixed data'!$C$7</f>
        <v>1.513856533796349E-3</v>
      </c>
      <c r="AH42" s="34">
        <f>$Q$28/'Fixed data'!$C$7</f>
        <v>1.513856533796349E-3</v>
      </c>
      <c r="AI42" s="34">
        <f>$Q$28/'Fixed data'!$C$7</f>
        <v>1.513856533796349E-3</v>
      </c>
      <c r="AJ42" s="34">
        <f>$Q$28/'Fixed data'!$C$7</f>
        <v>1.513856533796349E-3</v>
      </c>
      <c r="AK42" s="34">
        <f>$Q$28/'Fixed data'!$C$7</f>
        <v>1.513856533796349E-3</v>
      </c>
      <c r="AL42" s="34">
        <f>$Q$28/'Fixed data'!$C$7</f>
        <v>1.513856533796349E-3</v>
      </c>
      <c r="AM42" s="34">
        <f>$Q$28/'Fixed data'!$C$7</f>
        <v>1.513856533796349E-3</v>
      </c>
      <c r="AN42" s="34">
        <f>$Q$28/'Fixed data'!$C$7</f>
        <v>1.513856533796349E-3</v>
      </c>
      <c r="AO42" s="34">
        <f>$Q$28/'Fixed data'!$C$7</f>
        <v>1.513856533796349E-3</v>
      </c>
      <c r="AP42" s="34">
        <f>$Q$28/'Fixed data'!$C$7</f>
        <v>1.513856533796349E-3</v>
      </c>
      <c r="AQ42" s="34">
        <f>$Q$28/'Fixed data'!$C$7</f>
        <v>1.513856533796349E-3</v>
      </c>
      <c r="AR42" s="34">
        <f>$Q$28/'Fixed data'!$C$7</f>
        <v>1.513856533796349E-3</v>
      </c>
      <c r="AS42" s="34">
        <f>$Q$28/'Fixed data'!$C$7</f>
        <v>1.513856533796349E-3</v>
      </c>
      <c r="AT42" s="34">
        <f>$Q$28/'Fixed data'!$C$7</f>
        <v>1.513856533796349E-3</v>
      </c>
      <c r="AU42" s="34">
        <f>$Q$28/'Fixed data'!$C$7</f>
        <v>1.513856533796349E-3</v>
      </c>
      <c r="AV42" s="34">
        <f>$Q$28/'Fixed data'!$C$7</f>
        <v>1.513856533796349E-3</v>
      </c>
      <c r="AW42" s="34">
        <f>$Q$28/'Fixed data'!$C$7</f>
        <v>1.513856533796349E-3</v>
      </c>
      <c r="AX42" s="34">
        <f>$Q$28/'Fixed data'!$C$7</f>
        <v>1.513856533796349E-3</v>
      </c>
      <c r="AY42" s="34">
        <f>$Q$28/'Fixed data'!$C$7</f>
        <v>1.513856533796349E-3</v>
      </c>
      <c r="AZ42" s="34">
        <f>$Q$28/'Fixed data'!$C$7</f>
        <v>1.513856533796349E-3</v>
      </c>
      <c r="BA42" s="34">
        <f>$Q$28/'Fixed data'!$C$7</f>
        <v>1.513856533796349E-3</v>
      </c>
      <c r="BB42" s="34">
        <f>$Q$28/'Fixed data'!$C$7</f>
        <v>1.513856533796349E-3</v>
      </c>
      <c r="BC42" s="34">
        <f>$Q$28/'Fixed data'!$C$7</f>
        <v>1.513856533796349E-3</v>
      </c>
      <c r="BD42" s="34">
        <f>$Q$28/'Fixed data'!$C$7</f>
        <v>1.513856533796349E-3</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1.5650928560986624E-3</v>
      </c>
      <c r="T43" s="34">
        <f>$R$28/'Fixed data'!$C$7</f>
        <v>1.5650928560986624E-3</v>
      </c>
      <c r="U43" s="34">
        <f>$R$28/'Fixed data'!$C$7</f>
        <v>1.5650928560986624E-3</v>
      </c>
      <c r="V43" s="34">
        <f>$R$28/'Fixed data'!$C$7</f>
        <v>1.5650928560986624E-3</v>
      </c>
      <c r="W43" s="34">
        <f>$R$28/'Fixed data'!$C$7</f>
        <v>1.5650928560986624E-3</v>
      </c>
      <c r="X43" s="34">
        <f>$R$28/'Fixed data'!$C$7</f>
        <v>1.5650928560986624E-3</v>
      </c>
      <c r="Y43" s="34">
        <f>$R$28/'Fixed data'!$C$7</f>
        <v>1.5650928560986624E-3</v>
      </c>
      <c r="Z43" s="34">
        <f>$R$28/'Fixed data'!$C$7</f>
        <v>1.5650928560986624E-3</v>
      </c>
      <c r="AA43" s="34">
        <f>$R$28/'Fixed data'!$C$7</f>
        <v>1.5650928560986624E-3</v>
      </c>
      <c r="AB43" s="34">
        <f>$R$28/'Fixed data'!$C$7</f>
        <v>1.5650928560986624E-3</v>
      </c>
      <c r="AC43" s="34">
        <f>$R$28/'Fixed data'!$C$7</f>
        <v>1.5650928560986624E-3</v>
      </c>
      <c r="AD43" s="34">
        <f>$R$28/'Fixed data'!$C$7</f>
        <v>1.5650928560986624E-3</v>
      </c>
      <c r="AE43" s="34">
        <f>$R$28/'Fixed data'!$C$7</f>
        <v>1.5650928560986624E-3</v>
      </c>
      <c r="AF43" s="34">
        <f>$R$28/'Fixed data'!$C$7</f>
        <v>1.5650928560986624E-3</v>
      </c>
      <c r="AG43" s="34">
        <f>$R$28/'Fixed data'!$C$7</f>
        <v>1.5650928560986624E-3</v>
      </c>
      <c r="AH43" s="34">
        <f>$R$28/'Fixed data'!$C$7</f>
        <v>1.5650928560986624E-3</v>
      </c>
      <c r="AI43" s="34">
        <f>$R$28/'Fixed data'!$C$7</f>
        <v>1.5650928560986624E-3</v>
      </c>
      <c r="AJ43" s="34">
        <f>$R$28/'Fixed data'!$C$7</f>
        <v>1.5650928560986624E-3</v>
      </c>
      <c r="AK43" s="34">
        <f>$R$28/'Fixed data'!$C$7</f>
        <v>1.5650928560986624E-3</v>
      </c>
      <c r="AL43" s="34">
        <f>$R$28/'Fixed data'!$C$7</f>
        <v>1.5650928560986624E-3</v>
      </c>
      <c r="AM43" s="34">
        <f>$R$28/'Fixed data'!$C$7</f>
        <v>1.5650928560986624E-3</v>
      </c>
      <c r="AN43" s="34">
        <f>$R$28/'Fixed data'!$C$7</f>
        <v>1.5650928560986624E-3</v>
      </c>
      <c r="AO43" s="34">
        <f>$R$28/'Fixed data'!$C$7</f>
        <v>1.5650928560986624E-3</v>
      </c>
      <c r="AP43" s="34">
        <f>$R$28/'Fixed data'!$C$7</f>
        <v>1.5650928560986624E-3</v>
      </c>
      <c r="AQ43" s="34">
        <f>$R$28/'Fixed data'!$C$7</f>
        <v>1.5650928560986624E-3</v>
      </c>
      <c r="AR43" s="34">
        <f>$R$28/'Fixed data'!$C$7</f>
        <v>1.5650928560986624E-3</v>
      </c>
      <c r="AS43" s="34">
        <f>$R$28/'Fixed data'!$C$7</f>
        <v>1.5650928560986624E-3</v>
      </c>
      <c r="AT43" s="34">
        <f>$R$28/'Fixed data'!$C$7</f>
        <v>1.5650928560986624E-3</v>
      </c>
      <c r="AU43" s="34">
        <f>$R$28/'Fixed data'!$C$7</f>
        <v>1.5650928560986624E-3</v>
      </c>
      <c r="AV43" s="34">
        <f>$R$28/'Fixed data'!$C$7</f>
        <v>1.5650928560986624E-3</v>
      </c>
      <c r="AW43" s="34">
        <f>$R$28/'Fixed data'!$C$7</f>
        <v>1.5650928560986624E-3</v>
      </c>
      <c r="AX43" s="34">
        <f>$R$28/'Fixed data'!$C$7</f>
        <v>1.5650928560986624E-3</v>
      </c>
      <c r="AY43" s="34">
        <f>$R$28/'Fixed data'!$C$7</f>
        <v>1.5650928560986624E-3</v>
      </c>
      <c r="AZ43" s="34">
        <f>$R$28/'Fixed data'!$C$7</f>
        <v>1.5650928560986624E-3</v>
      </c>
      <c r="BA43" s="34">
        <f>$R$28/'Fixed data'!$C$7</f>
        <v>1.5650928560986624E-3</v>
      </c>
      <c r="BB43" s="34">
        <f>$R$28/'Fixed data'!$C$7</f>
        <v>1.5650928560986624E-3</v>
      </c>
      <c r="BC43" s="34">
        <f>$R$28/'Fixed data'!$C$7</f>
        <v>1.5650928560986624E-3</v>
      </c>
      <c r="BD43" s="34">
        <f>$R$28/'Fixed data'!$C$7</f>
        <v>1.5650928560986624E-3</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1.6123581985323968E-3</v>
      </c>
      <c r="U44" s="34">
        <f>$S$28/'Fixed data'!$C$7</f>
        <v>1.6123581985323968E-3</v>
      </c>
      <c r="V44" s="34">
        <f>$S$28/'Fixed data'!$C$7</f>
        <v>1.6123581985323968E-3</v>
      </c>
      <c r="W44" s="34">
        <f>$S$28/'Fixed data'!$C$7</f>
        <v>1.6123581985323968E-3</v>
      </c>
      <c r="X44" s="34">
        <f>$S$28/'Fixed data'!$C$7</f>
        <v>1.6123581985323968E-3</v>
      </c>
      <c r="Y44" s="34">
        <f>$S$28/'Fixed data'!$C$7</f>
        <v>1.6123581985323968E-3</v>
      </c>
      <c r="Z44" s="34">
        <f>$S$28/'Fixed data'!$C$7</f>
        <v>1.6123581985323968E-3</v>
      </c>
      <c r="AA44" s="34">
        <f>$S$28/'Fixed data'!$C$7</f>
        <v>1.6123581985323968E-3</v>
      </c>
      <c r="AB44" s="34">
        <f>$S$28/'Fixed data'!$C$7</f>
        <v>1.6123581985323968E-3</v>
      </c>
      <c r="AC44" s="34">
        <f>$S$28/'Fixed data'!$C$7</f>
        <v>1.6123581985323968E-3</v>
      </c>
      <c r="AD44" s="34">
        <f>$S$28/'Fixed data'!$C$7</f>
        <v>1.6123581985323968E-3</v>
      </c>
      <c r="AE44" s="34">
        <f>$S$28/'Fixed data'!$C$7</f>
        <v>1.6123581985323968E-3</v>
      </c>
      <c r="AF44" s="34">
        <f>$S$28/'Fixed data'!$C$7</f>
        <v>1.6123581985323968E-3</v>
      </c>
      <c r="AG44" s="34">
        <f>$S$28/'Fixed data'!$C$7</f>
        <v>1.6123581985323968E-3</v>
      </c>
      <c r="AH44" s="34">
        <f>$S$28/'Fixed data'!$C$7</f>
        <v>1.6123581985323968E-3</v>
      </c>
      <c r="AI44" s="34">
        <f>$S$28/'Fixed data'!$C$7</f>
        <v>1.6123581985323968E-3</v>
      </c>
      <c r="AJ44" s="34">
        <f>$S$28/'Fixed data'!$C$7</f>
        <v>1.6123581985323968E-3</v>
      </c>
      <c r="AK44" s="34">
        <f>$S$28/'Fixed data'!$C$7</f>
        <v>1.6123581985323968E-3</v>
      </c>
      <c r="AL44" s="34">
        <f>$S$28/'Fixed data'!$C$7</f>
        <v>1.6123581985323968E-3</v>
      </c>
      <c r="AM44" s="34">
        <f>$S$28/'Fixed data'!$C$7</f>
        <v>1.6123581985323968E-3</v>
      </c>
      <c r="AN44" s="34">
        <f>$S$28/'Fixed data'!$C$7</f>
        <v>1.6123581985323968E-3</v>
      </c>
      <c r="AO44" s="34">
        <f>$S$28/'Fixed data'!$C$7</f>
        <v>1.6123581985323968E-3</v>
      </c>
      <c r="AP44" s="34">
        <f>$S$28/'Fixed data'!$C$7</f>
        <v>1.6123581985323968E-3</v>
      </c>
      <c r="AQ44" s="34">
        <f>$S$28/'Fixed data'!$C$7</f>
        <v>1.6123581985323968E-3</v>
      </c>
      <c r="AR44" s="34">
        <f>$S$28/'Fixed data'!$C$7</f>
        <v>1.6123581985323968E-3</v>
      </c>
      <c r="AS44" s="34">
        <f>$S$28/'Fixed data'!$C$7</f>
        <v>1.6123581985323968E-3</v>
      </c>
      <c r="AT44" s="34">
        <f>$S$28/'Fixed data'!$C$7</f>
        <v>1.6123581985323968E-3</v>
      </c>
      <c r="AU44" s="34">
        <f>$S$28/'Fixed data'!$C$7</f>
        <v>1.6123581985323968E-3</v>
      </c>
      <c r="AV44" s="34">
        <f>$S$28/'Fixed data'!$C$7</f>
        <v>1.6123581985323968E-3</v>
      </c>
      <c r="AW44" s="34">
        <f>$S$28/'Fixed data'!$C$7</f>
        <v>1.6123581985323968E-3</v>
      </c>
      <c r="AX44" s="34">
        <f>$S$28/'Fixed data'!$C$7</f>
        <v>1.6123581985323968E-3</v>
      </c>
      <c r="AY44" s="34">
        <f>$S$28/'Fixed data'!$C$7</f>
        <v>1.6123581985323968E-3</v>
      </c>
      <c r="AZ44" s="34">
        <f>$S$28/'Fixed data'!$C$7</f>
        <v>1.6123581985323968E-3</v>
      </c>
      <c r="BA44" s="34">
        <f>$S$28/'Fixed data'!$C$7</f>
        <v>1.6123581985323968E-3</v>
      </c>
      <c r="BB44" s="34">
        <f>$S$28/'Fixed data'!$C$7</f>
        <v>1.6123581985323968E-3</v>
      </c>
      <c r="BC44" s="34">
        <f>$S$28/'Fixed data'!$C$7</f>
        <v>1.6123581985323968E-3</v>
      </c>
      <c r="BD44" s="34">
        <f>$S$28/'Fixed data'!$C$7</f>
        <v>1.6123581985323968E-3</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1.657816292068048E-3</v>
      </c>
      <c r="V45" s="34">
        <f>$T$28/'Fixed data'!$C$7</f>
        <v>1.657816292068048E-3</v>
      </c>
      <c r="W45" s="34">
        <f>$T$28/'Fixed data'!$C$7</f>
        <v>1.657816292068048E-3</v>
      </c>
      <c r="X45" s="34">
        <f>$T$28/'Fixed data'!$C$7</f>
        <v>1.657816292068048E-3</v>
      </c>
      <c r="Y45" s="34">
        <f>$T$28/'Fixed data'!$C$7</f>
        <v>1.657816292068048E-3</v>
      </c>
      <c r="Z45" s="34">
        <f>$T$28/'Fixed data'!$C$7</f>
        <v>1.657816292068048E-3</v>
      </c>
      <c r="AA45" s="34">
        <f>$T$28/'Fixed data'!$C$7</f>
        <v>1.657816292068048E-3</v>
      </c>
      <c r="AB45" s="34">
        <f>$T$28/'Fixed data'!$C$7</f>
        <v>1.657816292068048E-3</v>
      </c>
      <c r="AC45" s="34">
        <f>$T$28/'Fixed data'!$C$7</f>
        <v>1.657816292068048E-3</v>
      </c>
      <c r="AD45" s="34">
        <f>$T$28/'Fixed data'!$C$7</f>
        <v>1.657816292068048E-3</v>
      </c>
      <c r="AE45" s="34">
        <f>$T$28/'Fixed data'!$C$7</f>
        <v>1.657816292068048E-3</v>
      </c>
      <c r="AF45" s="34">
        <f>$T$28/'Fixed data'!$C$7</f>
        <v>1.657816292068048E-3</v>
      </c>
      <c r="AG45" s="34">
        <f>$T$28/'Fixed data'!$C$7</f>
        <v>1.657816292068048E-3</v>
      </c>
      <c r="AH45" s="34">
        <f>$T$28/'Fixed data'!$C$7</f>
        <v>1.657816292068048E-3</v>
      </c>
      <c r="AI45" s="34">
        <f>$T$28/'Fixed data'!$C$7</f>
        <v>1.657816292068048E-3</v>
      </c>
      <c r="AJ45" s="34">
        <f>$T$28/'Fixed data'!$C$7</f>
        <v>1.657816292068048E-3</v>
      </c>
      <c r="AK45" s="34">
        <f>$T$28/'Fixed data'!$C$7</f>
        <v>1.657816292068048E-3</v>
      </c>
      <c r="AL45" s="34">
        <f>$T$28/'Fixed data'!$C$7</f>
        <v>1.657816292068048E-3</v>
      </c>
      <c r="AM45" s="34">
        <f>$T$28/'Fixed data'!$C$7</f>
        <v>1.657816292068048E-3</v>
      </c>
      <c r="AN45" s="34">
        <f>$T$28/'Fixed data'!$C$7</f>
        <v>1.657816292068048E-3</v>
      </c>
      <c r="AO45" s="34">
        <f>$T$28/'Fixed data'!$C$7</f>
        <v>1.657816292068048E-3</v>
      </c>
      <c r="AP45" s="34">
        <f>$T$28/'Fixed data'!$C$7</f>
        <v>1.657816292068048E-3</v>
      </c>
      <c r="AQ45" s="34">
        <f>$T$28/'Fixed data'!$C$7</f>
        <v>1.657816292068048E-3</v>
      </c>
      <c r="AR45" s="34">
        <f>$T$28/'Fixed data'!$C$7</f>
        <v>1.657816292068048E-3</v>
      </c>
      <c r="AS45" s="34">
        <f>$T$28/'Fixed data'!$C$7</f>
        <v>1.657816292068048E-3</v>
      </c>
      <c r="AT45" s="34">
        <f>$T$28/'Fixed data'!$C$7</f>
        <v>1.657816292068048E-3</v>
      </c>
      <c r="AU45" s="34">
        <f>$T$28/'Fixed data'!$C$7</f>
        <v>1.657816292068048E-3</v>
      </c>
      <c r="AV45" s="34">
        <f>$T$28/'Fixed data'!$C$7</f>
        <v>1.657816292068048E-3</v>
      </c>
      <c r="AW45" s="34">
        <f>$T$28/'Fixed data'!$C$7</f>
        <v>1.657816292068048E-3</v>
      </c>
      <c r="AX45" s="34">
        <f>$T$28/'Fixed data'!$C$7</f>
        <v>1.657816292068048E-3</v>
      </c>
      <c r="AY45" s="34">
        <f>$T$28/'Fixed data'!$C$7</f>
        <v>1.657816292068048E-3</v>
      </c>
      <c r="AZ45" s="34">
        <f>$T$28/'Fixed data'!$C$7</f>
        <v>1.657816292068048E-3</v>
      </c>
      <c r="BA45" s="34">
        <f>$T$28/'Fixed data'!$C$7</f>
        <v>1.657816292068048E-3</v>
      </c>
      <c r="BB45" s="34">
        <f>$T$28/'Fixed data'!$C$7</f>
        <v>1.657816292068048E-3</v>
      </c>
      <c r="BC45" s="34">
        <f>$T$28/'Fixed data'!$C$7</f>
        <v>1.657816292068048E-3</v>
      </c>
      <c r="BD45" s="34">
        <f>$T$28/'Fixed data'!$C$7</f>
        <v>1.657816292068048E-3</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1.6965717099734353E-3</v>
      </c>
      <c r="W46" s="34">
        <f>$U$28/'Fixed data'!$C$7</f>
        <v>1.6965717099734353E-3</v>
      </c>
      <c r="X46" s="34">
        <f>$U$28/'Fixed data'!$C$7</f>
        <v>1.6965717099734353E-3</v>
      </c>
      <c r="Y46" s="34">
        <f>$U$28/'Fixed data'!$C$7</f>
        <v>1.6965717099734353E-3</v>
      </c>
      <c r="Z46" s="34">
        <f>$U$28/'Fixed data'!$C$7</f>
        <v>1.6965717099734353E-3</v>
      </c>
      <c r="AA46" s="34">
        <f>$U$28/'Fixed data'!$C$7</f>
        <v>1.6965717099734353E-3</v>
      </c>
      <c r="AB46" s="34">
        <f>$U$28/'Fixed data'!$C$7</f>
        <v>1.6965717099734353E-3</v>
      </c>
      <c r="AC46" s="34">
        <f>$U$28/'Fixed data'!$C$7</f>
        <v>1.6965717099734353E-3</v>
      </c>
      <c r="AD46" s="34">
        <f>$U$28/'Fixed data'!$C$7</f>
        <v>1.6965717099734353E-3</v>
      </c>
      <c r="AE46" s="34">
        <f>$U$28/'Fixed data'!$C$7</f>
        <v>1.6965717099734353E-3</v>
      </c>
      <c r="AF46" s="34">
        <f>$U$28/'Fixed data'!$C$7</f>
        <v>1.6965717099734353E-3</v>
      </c>
      <c r="AG46" s="34">
        <f>$U$28/'Fixed data'!$C$7</f>
        <v>1.6965717099734353E-3</v>
      </c>
      <c r="AH46" s="34">
        <f>$U$28/'Fixed data'!$C$7</f>
        <v>1.6965717099734353E-3</v>
      </c>
      <c r="AI46" s="34">
        <f>$U$28/'Fixed data'!$C$7</f>
        <v>1.6965717099734353E-3</v>
      </c>
      <c r="AJ46" s="34">
        <f>$U$28/'Fixed data'!$C$7</f>
        <v>1.6965717099734353E-3</v>
      </c>
      <c r="AK46" s="34">
        <f>$U$28/'Fixed data'!$C$7</f>
        <v>1.6965717099734353E-3</v>
      </c>
      <c r="AL46" s="34">
        <f>$U$28/'Fixed data'!$C$7</f>
        <v>1.6965717099734353E-3</v>
      </c>
      <c r="AM46" s="34">
        <f>$U$28/'Fixed data'!$C$7</f>
        <v>1.6965717099734353E-3</v>
      </c>
      <c r="AN46" s="34">
        <f>$U$28/'Fixed data'!$C$7</f>
        <v>1.6965717099734353E-3</v>
      </c>
      <c r="AO46" s="34">
        <f>$U$28/'Fixed data'!$C$7</f>
        <v>1.6965717099734353E-3</v>
      </c>
      <c r="AP46" s="34">
        <f>$U$28/'Fixed data'!$C$7</f>
        <v>1.6965717099734353E-3</v>
      </c>
      <c r="AQ46" s="34">
        <f>$U$28/'Fixed data'!$C$7</f>
        <v>1.6965717099734353E-3</v>
      </c>
      <c r="AR46" s="34">
        <f>$U$28/'Fixed data'!$C$7</f>
        <v>1.6965717099734353E-3</v>
      </c>
      <c r="AS46" s="34">
        <f>$U$28/'Fixed data'!$C$7</f>
        <v>1.6965717099734353E-3</v>
      </c>
      <c r="AT46" s="34">
        <f>$U$28/'Fixed data'!$C$7</f>
        <v>1.6965717099734353E-3</v>
      </c>
      <c r="AU46" s="34">
        <f>$U$28/'Fixed data'!$C$7</f>
        <v>1.6965717099734353E-3</v>
      </c>
      <c r="AV46" s="34">
        <f>$U$28/'Fixed data'!$C$7</f>
        <v>1.6965717099734353E-3</v>
      </c>
      <c r="AW46" s="34">
        <f>$U$28/'Fixed data'!$C$7</f>
        <v>1.6965717099734353E-3</v>
      </c>
      <c r="AX46" s="34">
        <f>$U$28/'Fixed data'!$C$7</f>
        <v>1.6965717099734353E-3</v>
      </c>
      <c r="AY46" s="34">
        <f>$U$28/'Fixed data'!$C$7</f>
        <v>1.6965717099734353E-3</v>
      </c>
      <c r="AZ46" s="34">
        <f>$U$28/'Fixed data'!$C$7</f>
        <v>1.6965717099734353E-3</v>
      </c>
      <c r="BA46" s="34">
        <f>$U$28/'Fixed data'!$C$7</f>
        <v>1.6965717099734353E-3</v>
      </c>
      <c r="BB46" s="34">
        <f>$U$28/'Fixed data'!$C$7</f>
        <v>1.6965717099734353E-3</v>
      </c>
      <c r="BC46" s="34">
        <f>$U$28/'Fixed data'!$C$7</f>
        <v>1.6965717099734353E-3</v>
      </c>
      <c r="BD46" s="34">
        <f>$U$28/'Fixed data'!$C$7</f>
        <v>1.6965717099734353E-3</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1.7269133414878669E-3</v>
      </c>
      <c r="X47" s="34">
        <f>$V$28/'Fixed data'!$C$7</f>
        <v>1.7269133414878669E-3</v>
      </c>
      <c r="Y47" s="34">
        <f>$V$28/'Fixed data'!$C$7</f>
        <v>1.7269133414878669E-3</v>
      </c>
      <c r="Z47" s="34">
        <f>$V$28/'Fixed data'!$C$7</f>
        <v>1.7269133414878669E-3</v>
      </c>
      <c r="AA47" s="34">
        <f>$V$28/'Fixed data'!$C$7</f>
        <v>1.7269133414878669E-3</v>
      </c>
      <c r="AB47" s="34">
        <f>$V$28/'Fixed data'!$C$7</f>
        <v>1.7269133414878669E-3</v>
      </c>
      <c r="AC47" s="34">
        <f>$V$28/'Fixed data'!$C$7</f>
        <v>1.7269133414878669E-3</v>
      </c>
      <c r="AD47" s="34">
        <f>$V$28/'Fixed data'!$C$7</f>
        <v>1.7269133414878669E-3</v>
      </c>
      <c r="AE47" s="34">
        <f>$V$28/'Fixed data'!$C$7</f>
        <v>1.7269133414878669E-3</v>
      </c>
      <c r="AF47" s="34">
        <f>$V$28/'Fixed data'!$C$7</f>
        <v>1.7269133414878669E-3</v>
      </c>
      <c r="AG47" s="34">
        <f>$V$28/'Fixed data'!$C$7</f>
        <v>1.7269133414878669E-3</v>
      </c>
      <c r="AH47" s="34">
        <f>$V$28/'Fixed data'!$C$7</f>
        <v>1.7269133414878669E-3</v>
      </c>
      <c r="AI47" s="34">
        <f>$V$28/'Fixed data'!$C$7</f>
        <v>1.7269133414878669E-3</v>
      </c>
      <c r="AJ47" s="34">
        <f>$V$28/'Fixed data'!$C$7</f>
        <v>1.7269133414878669E-3</v>
      </c>
      <c r="AK47" s="34">
        <f>$V$28/'Fixed data'!$C$7</f>
        <v>1.7269133414878669E-3</v>
      </c>
      <c r="AL47" s="34">
        <f>$V$28/'Fixed data'!$C$7</f>
        <v>1.7269133414878669E-3</v>
      </c>
      <c r="AM47" s="34">
        <f>$V$28/'Fixed data'!$C$7</f>
        <v>1.7269133414878669E-3</v>
      </c>
      <c r="AN47" s="34">
        <f>$V$28/'Fixed data'!$C$7</f>
        <v>1.7269133414878669E-3</v>
      </c>
      <c r="AO47" s="34">
        <f>$V$28/'Fixed data'!$C$7</f>
        <v>1.7269133414878669E-3</v>
      </c>
      <c r="AP47" s="34">
        <f>$V$28/'Fixed data'!$C$7</f>
        <v>1.7269133414878669E-3</v>
      </c>
      <c r="AQ47" s="34">
        <f>$V$28/'Fixed data'!$C$7</f>
        <v>1.7269133414878669E-3</v>
      </c>
      <c r="AR47" s="34">
        <f>$V$28/'Fixed data'!$C$7</f>
        <v>1.7269133414878669E-3</v>
      </c>
      <c r="AS47" s="34">
        <f>$V$28/'Fixed data'!$C$7</f>
        <v>1.7269133414878669E-3</v>
      </c>
      <c r="AT47" s="34">
        <f>$V$28/'Fixed data'!$C$7</f>
        <v>1.7269133414878669E-3</v>
      </c>
      <c r="AU47" s="34">
        <f>$V$28/'Fixed data'!$C$7</f>
        <v>1.7269133414878669E-3</v>
      </c>
      <c r="AV47" s="34">
        <f>$V$28/'Fixed data'!$C$7</f>
        <v>1.7269133414878669E-3</v>
      </c>
      <c r="AW47" s="34">
        <f>$V$28/'Fixed data'!$C$7</f>
        <v>1.7269133414878669E-3</v>
      </c>
      <c r="AX47" s="34">
        <f>$V$28/'Fixed data'!$C$7</f>
        <v>1.7269133414878669E-3</v>
      </c>
      <c r="AY47" s="34">
        <f>$V$28/'Fixed data'!$C$7</f>
        <v>1.7269133414878669E-3</v>
      </c>
      <c r="AZ47" s="34">
        <f>$V$28/'Fixed data'!$C$7</f>
        <v>1.7269133414878669E-3</v>
      </c>
      <c r="BA47" s="34">
        <f>$V$28/'Fixed data'!$C$7</f>
        <v>1.7269133414878669E-3</v>
      </c>
      <c r="BB47" s="34">
        <f>$V$28/'Fixed data'!$C$7</f>
        <v>1.7269133414878669E-3</v>
      </c>
      <c r="BC47" s="34">
        <f>$V$28/'Fixed data'!$C$7</f>
        <v>1.7269133414878669E-3</v>
      </c>
      <c r="BD47" s="34">
        <f>$V$28/'Fixed data'!$C$7</f>
        <v>1.7269133414878669E-3</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1.7405476876943178E-3</v>
      </c>
      <c r="Y48" s="34">
        <f>$W$28/'Fixed data'!$C$7</f>
        <v>1.7405476876943178E-3</v>
      </c>
      <c r="Z48" s="34">
        <f>$W$28/'Fixed data'!$C$7</f>
        <v>1.7405476876943178E-3</v>
      </c>
      <c r="AA48" s="34">
        <f>$W$28/'Fixed data'!$C$7</f>
        <v>1.7405476876943178E-3</v>
      </c>
      <c r="AB48" s="34">
        <f>$W$28/'Fixed data'!$C$7</f>
        <v>1.7405476876943178E-3</v>
      </c>
      <c r="AC48" s="34">
        <f>$W$28/'Fixed data'!$C$7</f>
        <v>1.7405476876943178E-3</v>
      </c>
      <c r="AD48" s="34">
        <f>$W$28/'Fixed data'!$C$7</f>
        <v>1.7405476876943178E-3</v>
      </c>
      <c r="AE48" s="34">
        <f>$W$28/'Fixed data'!$C$7</f>
        <v>1.7405476876943178E-3</v>
      </c>
      <c r="AF48" s="34">
        <f>$W$28/'Fixed data'!$C$7</f>
        <v>1.7405476876943178E-3</v>
      </c>
      <c r="AG48" s="34">
        <f>$W$28/'Fixed data'!$C$7</f>
        <v>1.7405476876943178E-3</v>
      </c>
      <c r="AH48" s="34">
        <f>$W$28/'Fixed data'!$C$7</f>
        <v>1.7405476876943178E-3</v>
      </c>
      <c r="AI48" s="34">
        <f>$W$28/'Fixed data'!$C$7</f>
        <v>1.7405476876943178E-3</v>
      </c>
      <c r="AJ48" s="34">
        <f>$W$28/'Fixed data'!$C$7</f>
        <v>1.7405476876943178E-3</v>
      </c>
      <c r="AK48" s="34">
        <f>$W$28/'Fixed data'!$C$7</f>
        <v>1.7405476876943178E-3</v>
      </c>
      <c r="AL48" s="34">
        <f>$W$28/'Fixed data'!$C$7</f>
        <v>1.7405476876943178E-3</v>
      </c>
      <c r="AM48" s="34">
        <f>$W$28/'Fixed data'!$C$7</f>
        <v>1.7405476876943178E-3</v>
      </c>
      <c r="AN48" s="34">
        <f>$W$28/'Fixed data'!$C$7</f>
        <v>1.7405476876943178E-3</v>
      </c>
      <c r="AO48" s="34">
        <f>$W$28/'Fixed data'!$C$7</f>
        <v>1.7405476876943178E-3</v>
      </c>
      <c r="AP48" s="34">
        <f>$W$28/'Fixed data'!$C$7</f>
        <v>1.7405476876943178E-3</v>
      </c>
      <c r="AQ48" s="34">
        <f>$W$28/'Fixed data'!$C$7</f>
        <v>1.7405476876943178E-3</v>
      </c>
      <c r="AR48" s="34">
        <f>$W$28/'Fixed data'!$C$7</f>
        <v>1.7405476876943178E-3</v>
      </c>
      <c r="AS48" s="34">
        <f>$W$28/'Fixed data'!$C$7</f>
        <v>1.7405476876943178E-3</v>
      </c>
      <c r="AT48" s="34">
        <f>$W$28/'Fixed data'!$C$7</f>
        <v>1.7405476876943178E-3</v>
      </c>
      <c r="AU48" s="34">
        <f>$W$28/'Fixed data'!$C$7</f>
        <v>1.7405476876943178E-3</v>
      </c>
      <c r="AV48" s="34">
        <f>$W$28/'Fixed data'!$C$7</f>
        <v>1.7405476876943178E-3</v>
      </c>
      <c r="AW48" s="34">
        <f>$W$28/'Fixed data'!$C$7</f>
        <v>1.7405476876943178E-3</v>
      </c>
      <c r="AX48" s="34">
        <f>$W$28/'Fixed data'!$C$7</f>
        <v>1.7405476876943178E-3</v>
      </c>
      <c r="AY48" s="34">
        <f>$W$28/'Fixed data'!$C$7</f>
        <v>1.7405476876943178E-3</v>
      </c>
      <c r="AZ48" s="34">
        <f>$W$28/'Fixed data'!$C$7</f>
        <v>1.7405476876943178E-3</v>
      </c>
      <c r="BA48" s="34">
        <f>$W$28/'Fixed data'!$C$7</f>
        <v>1.7405476876943178E-3</v>
      </c>
      <c r="BB48" s="34">
        <f>$W$28/'Fixed data'!$C$7</f>
        <v>1.7405476876943178E-3</v>
      </c>
      <c r="BC48" s="34">
        <f>$W$28/'Fixed data'!$C$7</f>
        <v>1.7405476876943178E-3</v>
      </c>
      <c r="BD48" s="34">
        <f>$W$28/'Fixed data'!$C$7</f>
        <v>1.7405476876943178E-3</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1.7502501051046802E-3</v>
      </c>
      <c r="Z49" s="34">
        <f>$X$28/'Fixed data'!$C$7</f>
        <v>1.7502501051046802E-3</v>
      </c>
      <c r="AA49" s="34">
        <f>$X$28/'Fixed data'!$C$7</f>
        <v>1.7502501051046802E-3</v>
      </c>
      <c r="AB49" s="34">
        <f>$X$28/'Fixed data'!$C$7</f>
        <v>1.7502501051046802E-3</v>
      </c>
      <c r="AC49" s="34">
        <f>$X$28/'Fixed data'!$C$7</f>
        <v>1.7502501051046802E-3</v>
      </c>
      <c r="AD49" s="34">
        <f>$X$28/'Fixed data'!$C$7</f>
        <v>1.7502501051046802E-3</v>
      </c>
      <c r="AE49" s="34">
        <f>$X$28/'Fixed data'!$C$7</f>
        <v>1.7502501051046802E-3</v>
      </c>
      <c r="AF49" s="34">
        <f>$X$28/'Fixed data'!$C$7</f>
        <v>1.7502501051046802E-3</v>
      </c>
      <c r="AG49" s="34">
        <f>$X$28/'Fixed data'!$C$7</f>
        <v>1.7502501051046802E-3</v>
      </c>
      <c r="AH49" s="34">
        <f>$X$28/'Fixed data'!$C$7</f>
        <v>1.7502501051046802E-3</v>
      </c>
      <c r="AI49" s="34">
        <f>$X$28/'Fixed data'!$C$7</f>
        <v>1.7502501051046802E-3</v>
      </c>
      <c r="AJ49" s="34">
        <f>$X$28/'Fixed data'!$C$7</f>
        <v>1.7502501051046802E-3</v>
      </c>
      <c r="AK49" s="34">
        <f>$X$28/'Fixed data'!$C$7</f>
        <v>1.7502501051046802E-3</v>
      </c>
      <c r="AL49" s="34">
        <f>$X$28/'Fixed data'!$C$7</f>
        <v>1.7502501051046802E-3</v>
      </c>
      <c r="AM49" s="34">
        <f>$X$28/'Fixed data'!$C$7</f>
        <v>1.7502501051046802E-3</v>
      </c>
      <c r="AN49" s="34">
        <f>$X$28/'Fixed data'!$C$7</f>
        <v>1.7502501051046802E-3</v>
      </c>
      <c r="AO49" s="34">
        <f>$X$28/'Fixed data'!$C$7</f>
        <v>1.7502501051046802E-3</v>
      </c>
      <c r="AP49" s="34">
        <f>$X$28/'Fixed data'!$C$7</f>
        <v>1.7502501051046802E-3</v>
      </c>
      <c r="AQ49" s="34">
        <f>$X$28/'Fixed data'!$C$7</f>
        <v>1.7502501051046802E-3</v>
      </c>
      <c r="AR49" s="34">
        <f>$X$28/'Fixed data'!$C$7</f>
        <v>1.7502501051046802E-3</v>
      </c>
      <c r="AS49" s="34">
        <f>$X$28/'Fixed data'!$C$7</f>
        <v>1.7502501051046802E-3</v>
      </c>
      <c r="AT49" s="34">
        <f>$X$28/'Fixed data'!$C$7</f>
        <v>1.7502501051046802E-3</v>
      </c>
      <c r="AU49" s="34">
        <f>$X$28/'Fixed data'!$C$7</f>
        <v>1.7502501051046802E-3</v>
      </c>
      <c r="AV49" s="34">
        <f>$X$28/'Fixed data'!$C$7</f>
        <v>1.7502501051046802E-3</v>
      </c>
      <c r="AW49" s="34">
        <f>$X$28/'Fixed data'!$C$7</f>
        <v>1.7502501051046802E-3</v>
      </c>
      <c r="AX49" s="34">
        <f>$X$28/'Fixed data'!$C$7</f>
        <v>1.7502501051046802E-3</v>
      </c>
      <c r="AY49" s="34">
        <f>$X$28/'Fixed data'!$C$7</f>
        <v>1.7502501051046802E-3</v>
      </c>
      <c r="AZ49" s="34">
        <f>$X$28/'Fixed data'!$C$7</f>
        <v>1.7502501051046802E-3</v>
      </c>
      <c r="BA49" s="34">
        <f>$X$28/'Fixed data'!$C$7</f>
        <v>1.7502501051046802E-3</v>
      </c>
      <c r="BB49" s="34">
        <f>$X$28/'Fixed data'!$C$7</f>
        <v>1.7502501051046802E-3</v>
      </c>
      <c r="BC49" s="34">
        <f>$X$28/'Fixed data'!$C$7</f>
        <v>1.7502501051046802E-3</v>
      </c>
      <c r="BD49" s="34">
        <f>$X$28/'Fixed data'!$C$7</f>
        <v>1.7502501051046802E-3</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1.7504125974622561E-3</v>
      </c>
      <c r="AA50" s="34">
        <f>$Y$28/'Fixed data'!$C$7</f>
        <v>1.7504125974622561E-3</v>
      </c>
      <c r="AB50" s="34">
        <f>$Y$28/'Fixed data'!$C$7</f>
        <v>1.7504125974622561E-3</v>
      </c>
      <c r="AC50" s="34">
        <f>$Y$28/'Fixed data'!$C$7</f>
        <v>1.7504125974622561E-3</v>
      </c>
      <c r="AD50" s="34">
        <f>$Y$28/'Fixed data'!$C$7</f>
        <v>1.7504125974622561E-3</v>
      </c>
      <c r="AE50" s="34">
        <f>$Y$28/'Fixed data'!$C$7</f>
        <v>1.7504125974622561E-3</v>
      </c>
      <c r="AF50" s="34">
        <f>$Y$28/'Fixed data'!$C$7</f>
        <v>1.7504125974622561E-3</v>
      </c>
      <c r="AG50" s="34">
        <f>$Y$28/'Fixed data'!$C$7</f>
        <v>1.7504125974622561E-3</v>
      </c>
      <c r="AH50" s="34">
        <f>$Y$28/'Fixed data'!$C$7</f>
        <v>1.7504125974622561E-3</v>
      </c>
      <c r="AI50" s="34">
        <f>$Y$28/'Fixed data'!$C$7</f>
        <v>1.7504125974622561E-3</v>
      </c>
      <c r="AJ50" s="34">
        <f>$Y$28/'Fixed data'!$C$7</f>
        <v>1.7504125974622561E-3</v>
      </c>
      <c r="AK50" s="34">
        <f>$Y$28/'Fixed data'!$C$7</f>
        <v>1.7504125974622561E-3</v>
      </c>
      <c r="AL50" s="34">
        <f>$Y$28/'Fixed data'!$C$7</f>
        <v>1.7504125974622561E-3</v>
      </c>
      <c r="AM50" s="34">
        <f>$Y$28/'Fixed data'!$C$7</f>
        <v>1.7504125974622561E-3</v>
      </c>
      <c r="AN50" s="34">
        <f>$Y$28/'Fixed data'!$C$7</f>
        <v>1.7504125974622561E-3</v>
      </c>
      <c r="AO50" s="34">
        <f>$Y$28/'Fixed data'!$C$7</f>
        <v>1.7504125974622561E-3</v>
      </c>
      <c r="AP50" s="34">
        <f>$Y$28/'Fixed data'!$C$7</f>
        <v>1.7504125974622561E-3</v>
      </c>
      <c r="AQ50" s="34">
        <f>$Y$28/'Fixed data'!$C$7</f>
        <v>1.7504125974622561E-3</v>
      </c>
      <c r="AR50" s="34">
        <f>$Y$28/'Fixed data'!$C$7</f>
        <v>1.7504125974622561E-3</v>
      </c>
      <c r="AS50" s="34">
        <f>$Y$28/'Fixed data'!$C$7</f>
        <v>1.7504125974622561E-3</v>
      </c>
      <c r="AT50" s="34">
        <f>$Y$28/'Fixed data'!$C$7</f>
        <v>1.7504125974622561E-3</v>
      </c>
      <c r="AU50" s="34">
        <f>$Y$28/'Fixed data'!$C$7</f>
        <v>1.7504125974622561E-3</v>
      </c>
      <c r="AV50" s="34">
        <f>$Y$28/'Fixed data'!$C$7</f>
        <v>1.7504125974622561E-3</v>
      </c>
      <c r="AW50" s="34">
        <f>$Y$28/'Fixed data'!$C$7</f>
        <v>1.7504125974622561E-3</v>
      </c>
      <c r="AX50" s="34">
        <f>$Y$28/'Fixed data'!$C$7</f>
        <v>1.7504125974622561E-3</v>
      </c>
      <c r="AY50" s="34">
        <f>$Y$28/'Fixed data'!$C$7</f>
        <v>1.7504125974622561E-3</v>
      </c>
      <c r="AZ50" s="34">
        <f>$Y$28/'Fixed data'!$C$7</f>
        <v>1.7504125974622561E-3</v>
      </c>
      <c r="BA50" s="34">
        <f>$Y$28/'Fixed data'!$C$7</f>
        <v>1.7504125974622561E-3</v>
      </c>
      <c r="BB50" s="34">
        <f>$Y$28/'Fixed data'!$C$7</f>
        <v>1.7504125974622561E-3</v>
      </c>
      <c r="BC50" s="34">
        <f>$Y$28/'Fixed data'!$C$7</f>
        <v>1.7504125974622561E-3</v>
      </c>
      <c r="BD50" s="34">
        <f>$Y$28/'Fixed data'!$C$7</f>
        <v>1.7504125974622561E-3</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1.7504125974622561E-3</v>
      </c>
      <c r="AB51" s="34">
        <f>$Z$28/'Fixed data'!$C$7</f>
        <v>1.7504125974622561E-3</v>
      </c>
      <c r="AC51" s="34">
        <f>$Z$28/'Fixed data'!$C$7</f>
        <v>1.7504125974622561E-3</v>
      </c>
      <c r="AD51" s="34">
        <f>$Z$28/'Fixed data'!$C$7</f>
        <v>1.7504125974622561E-3</v>
      </c>
      <c r="AE51" s="34">
        <f>$Z$28/'Fixed data'!$C$7</f>
        <v>1.7504125974622561E-3</v>
      </c>
      <c r="AF51" s="34">
        <f>$Z$28/'Fixed data'!$C$7</f>
        <v>1.7504125974622561E-3</v>
      </c>
      <c r="AG51" s="34">
        <f>$Z$28/'Fixed data'!$C$7</f>
        <v>1.7504125974622561E-3</v>
      </c>
      <c r="AH51" s="34">
        <f>$Z$28/'Fixed data'!$C$7</f>
        <v>1.7504125974622561E-3</v>
      </c>
      <c r="AI51" s="34">
        <f>$Z$28/'Fixed data'!$C$7</f>
        <v>1.7504125974622561E-3</v>
      </c>
      <c r="AJ51" s="34">
        <f>$Z$28/'Fixed data'!$C$7</f>
        <v>1.7504125974622561E-3</v>
      </c>
      <c r="AK51" s="34">
        <f>$Z$28/'Fixed data'!$C$7</f>
        <v>1.7504125974622561E-3</v>
      </c>
      <c r="AL51" s="34">
        <f>$Z$28/'Fixed data'!$C$7</f>
        <v>1.7504125974622561E-3</v>
      </c>
      <c r="AM51" s="34">
        <f>$Z$28/'Fixed data'!$C$7</f>
        <v>1.7504125974622561E-3</v>
      </c>
      <c r="AN51" s="34">
        <f>$Z$28/'Fixed data'!$C$7</f>
        <v>1.7504125974622561E-3</v>
      </c>
      <c r="AO51" s="34">
        <f>$Z$28/'Fixed data'!$C$7</f>
        <v>1.7504125974622561E-3</v>
      </c>
      <c r="AP51" s="34">
        <f>$Z$28/'Fixed data'!$C$7</f>
        <v>1.7504125974622561E-3</v>
      </c>
      <c r="AQ51" s="34">
        <f>$Z$28/'Fixed data'!$C$7</f>
        <v>1.7504125974622561E-3</v>
      </c>
      <c r="AR51" s="34">
        <f>$Z$28/'Fixed data'!$C$7</f>
        <v>1.7504125974622561E-3</v>
      </c>
      <c r="AS51" s="34">
        <f>$Z$28/'Fixed data'!$C$7</f>
        <v>1.7504125974622561E-3</v>
      </c>
      <c r="AT51" s="34">
        <f>$Z$28/'Fixed data'!$C$7</f>
        <v>1.7504125974622561E-3</v>
      </c>
      <c r="AU51" s="34">
        <f>$Z$28/'Fixed data'!$C$7</f>
        <v>1.7504125974622561E-3</v>
      </c>
      <c r="AV51" s="34">
        <f>$Z$28/'Fixed data'!$C$7</f>
        <v>1.7504125974622561E-3</v>
      </c>
      <c r="AW51" s="34">
        <f>$Z$28/'Fixed data'!$C$7</f>
        <v>1.7504125974622561E-3</v>
      </c>
      <c r="AX51" s="34">
        <f>$Z$28/'Fixed data'!$C$7</f>
        <v>1.7504125974622561E-3</v>
      </c>
      <c r="AY51" s="34">
        <f>$Z$28/'Fixed data'!$C$7</f>
        <v>1.7504125974622561E-3</v>
      </c>
      <c r="AZ51" s="34">
        <f>$Z$28/'Fixed data'!$C$7</f>
        <v>1.7504125974622561E-3</v>
      </c>
      <c r="BA51" s="34">
        <f>$Z$28/'Fixed data'!$C$7</f>
        <v>1.7504125974622561E-3</v>
      </c>
      <c r="BB51" s="34">
        <f>$Z$28/'Fixed data'!$C$7</f>
        <v>1.7504125974622561E-3</v>
      </c>
      <c r="BC51" s="34">
        <f>$Z$28/'Fixed data'!$C$7</f>
        <v>1.7504125974622561E-3</v>
      </c>
      <c r="BD51" s="34">
        <f>$Z$28/'Fixed data'!$C$7</f>
        <v>1.7504125974622561E-3</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1.7504125974622561E-3</v>
      </c>
      <c r="AC52" s="34">
        <f>$AA$28/'Fixed data'!$C$7</f>
        <v>1.7504125974622561E-3</v>
      </c>
      <c r="AD52" s="34">
        <f>$AA$28/'Fixed data'!$C$7</f>
        <v>1.7504125974622561E-3</v>
      </c>
      <c r="AE52" s="34">
        <f>$AA$28/'Fixed data'!$C$7</f>
        <v>1.7504125974622561E-3</v>
      </c>
      <c r="AF52" s="34">
        <f>$AA$28/'Fixed data'!$C$7</f>
        <v>1.7504125974622561E-3</v>
      </c>
      <c r="AG52" s="34">
        <f>$AA$28/'Fixed data'!$C$7</f>
        <v>1.7504125974622561E-3</v>
      </c>
      <c r="AH52" s="34">
        <f>$AA$28/'Fixed data'!$C$7</f>
        <v>1.7504125974622561E-3</v>
      </c>
      <c r="AI52" s="34">
        <f>$AA$28/'Fixed data'!$C$7</f>
        <v>1.7504125974622561E-3</v>
      </c>
      <c r="AJ52" s="34">
        <f>$AA$28/'Fixed data'!$C$7</f>
        <v>1.7504125974622561E-3</v>
      </c>
      <c r="AK52" s="34">
        <f>$AA$28/'Fixed data'!$C$7</f>
        <v>1.7504125974622561E-3</v>
      </c>
      <c r="AL52" s="34">
        <f>$AA$28/'Fixed data'!$C$7</f>
        <v>1.7504125974622561E-3</v>
      </c>
      <c r="AM52" s="34">
        <f>$AA$28/'Fixed data'!$C$7</f>
        <v>1.7504125974622561E-3</v>
      </c>
      <c r="AN52" s="34">
        <f>$AA$28/'Fixed data'!$C$7</f>
        <v>1.7504125974622561E-3</v>
      </c>
      <c r="AO52" s="34">
        <f>$AA$28/'Fixed data'!$C$7</f>
        <v>1.7504125974622561E-3</v>
      </c>
      <c r="AP52" s="34">
        <f>$AA$28/'Fixed data'!$C$7</f>
        <v>1.7504125974622561E-3</v>
      </c>
      <c r="AQ52" s="34">
        <f>$AA$28/'Fixed data'!$C$7</f>
        <v>1.7504125974622561E-3</v>
      </c>
      <c r="AR52" s="34">
        <f>$AA$28/'Fixed data'!$C$7</f>
        <v>1.7504125974622561E-3</v>
      </c>
      <c r="AS52" s="34">
        <f>$AA$28/'Fixed data'!$C$7</f>
        <v>1.7504125974622561E-3</v>
      </c>
      <c r="AT52" s="34">
        <f>$AA$28/'Fixed data'!$C$7</f>
        <v>1.7504125974622561E-3</v>
      </c>
      <c r="AU52" s="34">
        <f>$AA$28/'Fixed data'!$C$7</f>
        <v>1.7504125974622561E-3</v>
      </c>
      <c r="AV52" s="34">
        <f>$AA$28/'Fixed data'!$C$7</f>
        <v>1.7504125974622561E-3</v>
      </c>
      <c r="AW52" s="34">
        <f>$AA$28/'Fixed data'!$C$7</f>
        <v>1.7504125974622561E-3</v>
      </c>
      <c r="AX52" s="34">
        <f>$AA$28/'Fixed data'!$C$7</f>
        <v>1.7504125974622561E-3</v>
      </c>
      <c r="AY52" s="34">
        <f>$AA$28/'Fixed data'!$C$7</f>
        <v>1.7504125974622561E-3</v>
      </c>
      <c r="AZ52" s="34">
        <f>$AA$28/'Fixed data'!$C$7</f>
        <v>1.7504125974622561E-3</v>
      </c>
      <c r="BA52" s="34">
        <f>$AA$28/'Fixed data'!$C$7</f>
        <v>1.7504125974622561E-3</v>
      </c>
      <c r="BB52" s="34">
        <f>$AA$28/'Fixed data'!$C$7</f>
        <v>1.7504125974622561E-3</v>
      </c>
      <c r="BC52" s="34">
        <f>$AA$28/'Fixed data'!$C$7</f>
        <v>1.7504125974622561E-3</v>
      </c>
      <c r="BD52" s="34">
        <f>$AA$28/'Fixed data'!$C$7</f>
        <v>1.7504125974622561E-3</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1.7504125974622561E-3</v>
      </c>
      <c r="AD53" s="34">
        <f>$AB$28/'Fixed data'!$C$7</f>
        <v>1.7504125974622561E-3</v>
      </c>
      <c r="AE53" s="34">
        <f>$AB$28/'Fixed data'!$C$7</f>
        <v>1.7504125974622561E-3</v>
      </c>
      <c r="AF53" s="34">
        <f>$AB$28/'Fixed data'!$C$7</f>
        <v>1.7504125974622561E-3</v>
      </c>
      <c r="AG53" s="34">
        <f>$AB$28/'Fixed data'!$C$7</f>
        <v>1.7504125974622561E-3</v>
      </c>
      <c r="AH53" s="34">
        <f>$AB$28/'Fixed data'!$C$7</f>
        <v>1.7504125974622561E-3</v>
      </c>
      <c r="AI53" s="34">
        <f>$AB$28/'Fixed data'!$C$7</f>
        <v>1.7504125974622561E-3</v>
      </c>
      <c r="AJ53" s="34">
        <f>$AB$28/'Fixed data'!$C$7</f>
        <v>1.7504125974622561E-3</v>
      </c>
      <c r="AK53" s="34">
        <f>$AB$28/'Fixed data'!$C$7</f>
        <v>1.7504125974622561E-3</v>
      </c>
      <c r="AL53" s="34">
        <f>$AB$28/'Fixed data'!$C$7</f>
        <v>1.7504125974622561E-3</v>
      </c>
      <c r="AM53" s="34">
        <f>$AB$28/'Fixed data'!$C$7</f>
        <v>1.7504125974622561E-3</v>
      </c>
      <c r="AN53" s="34">
        <f>$AB$28/'Fixed data'!$C$7</f>
        <v>1.7504125974622561E-3</v>
      </c>
      <c r="AO53" s="34">
        <f>$AB$28/'Fixed data'!$C$7</f>
        <v>1.7504125974622561E-3</v>
      </c>
      <c r="AP53" s="34">
        <f>$AB$28/'Fixed data'!$C$7</f>
        <v>1.7504125974622561E-3</v>
      </c>
      <c r="AQ53" s="34">
        <f>$AB$28/'Fixed data'!$C$7</f>
        <v>1.7504125974622561E-3</v>
      </c>
      <c r="AR53" s="34">
        <f>$AB$28/'Fixed data'!$C$7</f>
        <v>1.7504125974622561E-3</v>
      </c>
      <c r="AS53" s="34">
        <f>$AB$28/'Fixed data'!$C$7</f>
        <v>1.7504125974622561E-3</v>
      </c>
      <c r="AT53" s="34">
        <f>$AB$28/'Fixed data'!$C$7</f>
        <v>1.7504125974622561E-3</v>
      </c>
      <c r="AU53" s="34">
        <f>$AB$28/'Fixed data'!$C$7</f>
        <v>1.7504125974622561E-3</v>
      </c>
      <c r="AV53" s="34">
        <f>$AB$28/'Fixed data'!$C$7</f>
        <v>1.7504125974622561E-3</v>
      </c>
      <c r="AW53" s="34">
        <f>$AB$28/'Fixed data'!$C$7</f>
        <v>1.7504125974622561E-3</v>
      </c>
      <c r="AX53" s="34">
        <f>$AB$28/'Fixed data'!$C$7</f>
        <v>1.7504125974622561E-3</v>
      </c>
      <c r="AY53" s="34">
        <f>$AB$28/'Fixed data'!$C$7</f>
        <v>1.7504125974622561E-3</v>
      </c>
      <c r="AZ53" s="34">
        <f>$AB$28/'Fixed data'!$C$7</f>
        <v>1.7504125974622561E-3</v>
      </c>
      <c r="BA53" s="34">
        <f>$AB$28/'Fixed data'!$C$7</f>
        <v>1.7504125974622561E-3</v>
      </c>
      <c r="BB53" s="34">
        <f>$AB$28/'Fixed data'!$C$7</f>
        <v>1.7504125974622561E-3</v>
      </c>
      <c r="BC53" s="34">
        <f>$AB$28/'Fixed data'!$C$7</f>
        <v>1.7504125974622561E-3</v>
      </c>
      <c r="BD53" s="34">
        <f>$AB$28/'Fixed data'!$C$7</f>
        <v>1.7504125974622561E-3</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1.7504125974622561E-3</v>
      </c>
      <c r="AE54" s="34">
        <f>$AC$28/'Fixed data'!$C$7</f>
        <v>1.7504125974622561E-3</v>
      </c>
      <c r="AF54" s="34">
        <f>$AC$28/'Fixed data'!$C$7</f>
        <v>1.7504125974622561E-3</v>
      </c>
      <c r="AG54" s="34">
        <f>$AC$28/'Fixed data'!$C$7</f>
        <v>1.7504125974622561E-3</v>
      </c>
      <c r="AH54" s="34">
        <f>$AC$28/'Fixed data'!$C$7</f>
        <v>1.7504125974622561E-3</v>
      </c>
      <c r="AI54" s="34">
        <f>$AC$28/'Fixed data'!$C$7</f>
        <v>1.7504125974622561E-3</v>
      </c>
      <c r="AJ54" s="34">
        <f>$AC$28/'Fixed data'!$C$7</f>
        <v>1.7504125974622561E-3</v>
      </c>
      <c r="AK54" s="34">
        <f>$AC$28/'Fixed data'!$C$7</f>
        <v>1.7504125974622561E-3</v>
      </c>
      <c r="AL54" s="34">
        <f>$AC$28/'Fixed data'!$C$7</f>
        <v>1.7504125974622561E-3</v>
      </c>
      <c r="AM54" s="34">
        <f>$AC$28/'Fixed data'!$C$7</f>
        <v>1.7504125974622561E-3</v>
      </c>
      <c r="AN54" s="34">
        <f>$AC$28/'Fixed data'!$C$7</f>
        <v>1.7504125974622561E-3</v>
      </c>
      <c r="AO54" s="34">
        <f>$AC$28/'Fixed data'!$C$7</f>
        <v>1.7504125974622561E-3</v>
      </c>
      <c r="AP54" s="34">
        <f>$AC$28/'Fixed data'!$C$7</f>
        <v>1.7504125974622561E-3</v>
      </c>
      <c r="AQ54" s="34">
        <f>$AC$28/'Fixed data'!$C$7</f>
        <v>1.7504125974622561E-3</v>
      </c>
      <c r="AR54" s="34">
        <f>$AC$28/'Fixed data'!$C$7</f>
        <v>1.7504125974622561E-3</v>
      </c>
      <c r="AS54" s="34">
        <f>$AC$28/'Fixed data'!$C$7</f>
        <v>1.7504125974622561E-3</v>
      </c>
      <c r="AT54" s="34">
        <f>$AC$28/'Fixed data'!$C$7</f>
        <v>1.7504125974622561E-3</v>
      </c>
      <c r="AU54" s="34">
        <f>$AC$28/'Fixed data'!$C$7</f>
        <v>1.7504125974622561E-3</v>
      </c>
      <c r="AV54" s="34">
        <f>$AC$28/'Fixed data'!$C$7</f>
        <v>1.7504125974622561E-3</v>
      </c>
      <c r="AW54" s="34">
        <f>$AC$28/'Fixed data'!$C$7</f>
        <v>1.7504125974622561E-3</v>
      </c>
      <c r="AX54" s="34">
        <f>$AC$28/'Fixed data'!$C$7</f>
        <v>1.7504125974622561E-3</v>
      </c>
      <c r="AY54" s="34">
        <f>$AC$28/'Fixed data'!$C$7</f>
        <v>1.7504125974622561E-3</v>
      </c>
      <c r="AZ54" s="34">
        <f>$AC$28/'Fixed data'!$C$7</f>
        <v>1.7504125974622561E-3</v>
      </c>
      <c r="BA54" s="34">
        <f>$AC$28/'Fixed data'!$C$7</f>
        <v>1.7504125974622561E-3</v>
      </c>
      <c r="BB54" s="34">
        <f>$AC$28/'Fixed data'!$C$7</f>
        <v>1.7504125974622561E-3</v>
      </c>
      <c r="BC54" s="34">
        <f>$AC$28/'Fixed data'!$C$7</f>
        <v>1.7504125974622561E-3</v>
      </c>
      <c r="BD54" s="34">
        <f>$AC$28/'Fixed data'!$C$7</f>
        <v>1.7504125974622561E-3</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1.7504125974622561E-3</v>
      </c>
      <c r="AF55" s="34">
        <f>$AD$28/'Fixed data'!$C$7</f>
        <v>1.7504125974622561E-3</v>
      </c>
      <c r="AG55" s="34">
        <f>$AD$28/'Fixed data'!$C$7</f>
        <v>1.7504125974622561E-3</v>
      </c>
      <c r="AH55" s="34">
        <f>$AD$28/'Fixed data'!$C$7</f>
        <v>1.7504125974622561E-3</v>
      </c>
      <c r="AI55" s="34">
        <f>$AD$28/'Fixed data'!$C$7</f>
        <v>1.7504125974622561E-3</v>
      </c>
      <c r="AJ55" s="34">
        <f>$AD$28/'Fixed data'!$C$7</f>
        <v>1.7504125974622561E-3</v>
      </c>
      <c r="AK55" s="34">
        <f>$AD$28/'Fixed data'!$C$7</f>
        <v>1.7504125974622561E-3</v>
      </c>
      <c r="AL55" s="34">
        <f>$AD$28/'Fixed data'!$C$7</f>
        <v>1.7504125974622561E-3</v>
      </c>
      <c r="AM55" s="34">
        <f>$AD$28/'Fixed data'!$C$7</f>
        <v>1.7504125974622561E-3</v>
      </c>
      <c r="AN55" s="34">
        <f>$AD$28/'Fixed data'!$C$7</f>
        <v>1.7504125974622561E-3</v>
      </c>
      <c r="AO55" s="34">
        <f>$AD$28/'Fixed data'!$C$7</f>
        <v>1.7504125974622561E-3</v>
      </c>
      <c r="AP55" s="34">
        <f>$AD$28/'Fixed data'!$C$7</f>
        <v>1.7504125974622561E-3</v>
      </c>
      <c r="AQ55" s="34">
        <f>$AD$28/'Fixed data'!$C$7</f>
        <v>1.7504125974622561E-3</v>
      </c>
      <c r="AR55" s="34">
        <f>$AD$28/'Fixed data'!$C$7</f>
        <v>1.7504125974622561E-3</v>
      </c>
      <c r="AS55" s="34">
        <f>$AD$28/'Fixed data'!$C$7</f>
        <v>1.7504125974622561E-3</v>
      </c>
      <c r="AT55" s="34">
        <f>$AD$28/'Fixed data'!$C$7</f>
        <v>1.7504125974622561E-3</v>
      </c>
      <c r="AU55" s="34">
        <f>$AD$28/'Fixed data'!$C$7</f>
        <v>1.7504125974622561E-3</v>
      </c>
      <c r="AV55" s="34">
        <f>$AD$28/'Fixed data'!$C$7</f>
        <v>1.7504125974622561E-3</v>
      </c>
      <c r="AW55" s="34">
        <f>$AD$28/'Fixed data'!$C$7</f>
        <v>1.7504125974622561E-3</v>
      </c>
      <c r="AX55" s="34">
        <f>$AD$28/'Fixed data'!$C$7</f>
        <v>1.7504125974622561E-3</v>
      </c>
      <c r="AY55" s="34">
        <f>$AD$28/'Fixed data'!$C$7</f>
        <v>1.7504125974622561E-3</v>
      </c>
      <c r="AZ55" s="34">
        <f>$AD$28/'Fixed data'!$C$7</f>
        <v>1.7504125974622561E-3</v>
      </c>
      <c r="BA55" s="34">
        <f>$AD$28/'Fixed data'!$C$7</f>
        <v>1.7504125974622561E-3</v>
      </c>
      <c r="BB55" s="34">
        <f>$AD$28/'Fixed data'!$C$7</f>
        <v>1.7504125974622561E-3</v>
      </c>
      <c r="BC55" s="34">
        <f>$AD$28/'Fixed data'!$C$7</f>
        <v>1.7504125974622561E-3</v>
      </c>
      <c r="BD55" s="34">
        <f>$AD$28/'Fixed data'!$C$7</f>
        <v>1.7504125974622561E-3</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1.7504125974622561E-3</v>
      </c>
      <c r="AG56" s="34">
        <f>$AE$28/'Fixed data'!$C$7</f>
        <v>1.7504125974622561E-3</v>
      </c>
      <c r="AH56" s="34">
        <f>$AE$28/'Fixed data'!$C$7</f>
        <v>1.7504125974622561E-3</v>
      </c>
      <c r="AI56" s="34">
        <f>$AE$28/'Fixed data'!$C$7</f>
        <v>1.7504125974622561E-3</v>
      </c>
      <c r="AJ56" s="34">
        <f>$AE$28/'Fixed data'!$C$7</f>
        <v>1.7504125974622561E-3</v>
      </c>
      <c r="AK56" s="34">
        <f>$AE$28/'Fixed data'!$C$7</f>
        <v>1.7504125974622561E-3</v>
      </c>
      <c r="AL56" s="34">
        <f>$AE$28/'Fixed data'!$C$7</f>
        <v>1.7504125974622561E-3</v>
      </c>
      <c r="AM56" s="34">
        <f>$AE$28/'Fixed data'!$C$7</f>
        <v>1.7504125974622561E-3</v>
      </c>
      <c r="AN56" s="34">
        <f>$AE$28/'Fixed data'!$C$7</f>
        <v>1.7504125974622561E-3</v>
      </c>
      <c r="AO56" s="34">
        <f>$AE$28/'Fixed data'!$C$7</f>
        <v>1.7504125974622561E-3</v>
      </c>
      <c r="AP56" s="34">
        <f>$AE$28/'Fixed data'!$C$7</f>
        <v>1.7504125974622561E-3</v>
      </c>
      <c r="AQ56" s="34">
        <f>$AE$28/'Fixed data'!$C$7</f>
        <v>1.7504125974622561E-3</v>
      </c>
      <c r="AR56" s="34">
        <f>$AE$28/'Fixed data'!$C$7</f>
        <v>1.7504125974622561E-3</v>
      </c>
      <c r="AS56" s="34">
        <f>$AE$28/'Fixed data'!$C$7</f>
        <v>1.7504125974622561E-3</v>
      </c>
      <c r="AT56" s="34">
        <f>$AE$28/'Fixed data'!$C$7</f>
        <v>1.7504125974622561E-3</v>
      </c>
      <c r="AU56" s="34">
        <f>$AE$28/'Fixed data'!$C$7</f>
        <v>1.7504125974622561E-3</v>
      </c>
      <c r="AV56" s="34">
        <f>$AE$28/'Fixed data'!$C$7</f>
        <v>1.7504125974622561E-3</v>
      </c>
      <c r="AW56" s="34">
        <f>$AE$28/'Fixed data'!$C$7</f>
        <v>1.7504125974622561E-3</v>
      </c>
      <c r="AX56" s="34">
        <f>$AE$28/'Fixed data'!$C$7</f>
        <v>1.7504125974622561E-3</v>
      </c>
      <c r="AY56" s="34">
        <f>$AE$28/'Fixed data'!$C$7</f>
        <v>1.7504125974622561E-3</v>
      </c>
      <c r="AZ56" s="34">
        <f>$AE$28/'Fixed data'!$C$7</f>
        <v>1.7504125974622561E-3</v>
      </c>
      <c r="BA56" s="34">
        <f>$AE$28/'Fixed data'!$C$7</f>
        <v>1.7504125974622561E-3</v>
      </c>
      <c r="BB56" s="34">
        <f>$AE$28/'Fixed data'!$C$7</f>
        <v>1.7504125974622561E-3</v>
      </c>
      <c r="BC56" s="34">
        <f>$AE$28/'Fixed data'!$C$7</f>
        <v>1.7504125974622561E-3</v>
      </c>
      <c r="BD56" s="34">
        <f>$AE$28/'Fixed data'!$C$7</f>
        <v>1.7504125974622561E-3</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1.7504125974622561E-3</v>
      </c>
      <c r="AH57" s="34">
        <f>$AF$28/'Fixed data'!$C$7</f>
        <v>1.7504125974622561E-3</v>
      </c>
      <c r="AI57" s="34">
        <f>$AF$28/'Fixed data'!$C$7</f>
        <v>1.7504125974622561E-3</v>
      </c>
      <c r="AJ57" s="34">
        <f>$AF$28/'Fixed data'!$C$7</f>
        <v>1.7504125974622561E-3</v>
      </c>
      <c r="AK57" s="34">
        <f>$AF$28/'Fixed data'!$C$7</f>
        <v>1.7504125974622561E-3</v>
      </c>
      <c r="AL57" s="34">
        <f>$AF$28/'Fixed data'!$C$7</f>
        <v>1.7504125974622561E-3</v>
      </c>
      <c r="AM57" s="34">
        <f>$AF$28/'Fixed data'!$C$7</f>
        <v>1.7504125974622561E-3</v>
      </c>
      <c r="AN57" s="34">
        <f>$AF$28/'Fixed data'!$C$7</f>
        <v>1.7504125974622561E-3</v>
      </c>
      <c r="AO57" s="34">
        <f>$AF$28/'Fixed data'!$C$7</f>
        <v>1.7504125974622561E-3</v>
      </c>
      <c r="AP57" s="34">
        <f>$AF$28/'Fixed data'!$C$7</f>
        <v>1.7504125974622561E-3</v>
      </c>
      <c r="AQ57" s="34">
        <f>$AF$28/'Fixed data'!$C$7</f>
        <v>1.7504125974622561E-3</v>
      </c>
      <c r="AR57" s="34">
        <f>$AF$28/'Fixed data'!$C$7</f>
        <v>1.7504125974622561E-3</v>
      </c>
      <c r="AS57" s="34">
        <f>$AF$28/'Fixed data'!$C$7</f>
        <v>1.7504125974622561E-3</v>
      </c>
      <c r="AT57" s="34">
        <f>$AF$28/'Fixed data'!$C$7</f>
        <v>1.7504125974622561E-3</v>
      </c>
      <c r="AU57" s="34">
        <f>$AF$28/'Fixed data'!$C$7</f>
        <v>1.7504125974622561E-3</v>
      </c>
      <c r="AV57" s="34">
        <f>$AF$28/'Fixed data'!$C$7</f>
        <v>1.7504125974622561E-3</v>
      </c>
      <c r="AW57" s="34">
        <f>$AF$28/'Fixed data'!$C$7</f>
        <v>1.7504125974622561E-3</v>
      </c>
      <c r="AX57" s="34">
        <f>$AF$28/'Fixed data'!$C$7</f>
        <v>1.7504125974622561E-3</v>
      </c>
      <c r="AY57" s="34">
        <f>$AF$28/'Fixed data'!$C$7</f>
        <v>1.7504125974622561E-3</v>
      </c>
      <c r="AZ57" s="34">
        <f>$AF$28/'Fixed data'!$C$7</f>
        <v>1.7504125974622561E-3</v>
      </c>
      <c r="BA57" s="34">
        <f>$AF$28/'Fixed data'!$C$7</f>
        <v>1.7504125974622561E-3</v>
      </c>
      <c r="BB57" s="34">
        <f>$AF$28/'Fixed data'!$C$7</f>
        <v>1.7504125974622561E-3</v>
      </c>
      <c r="BC57" s="34">
        <f>$AF$28/'Fixed data'!$C$7</f>
        <v>1.7504125974622561E-3</v>
      </c>
      <c r="BD57" s="34">
        <f>$AF$28/'Fixed data'!$C$7</f>
        <v>1.7504125974622561E-3</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1.7504125974622561E-3</v>
      </c>
      <c r="AI58" s="34">
        <f>$AG$28/'Fixed data'!$C$7</f>
        <v>1.7504125974622561E-3</v>
      </c>
      <c r="AJ58" s="34">
        <f>$AG$28/'Fixed data'!$C$7</f>
        <v>1.7504125974622561E-3</v>
      </c>
      <c r="AK58" s="34">
        <f>$AG$28/'Fixed data'!$C$7</f>
        <v>1.7504125974622561E-3</v>
      </c>
      <c r="AL58" s="34">
        <f>$AG$28/'Fixed data'!$C$7</f>
        <v>1.7504125974622561E-3</v>
      </c>
      <c r="AM58" s="34">
        <f>$AG$28/'Fixed data'!$C$7</f>
        <v>1.7504125974622561E-3</v>
      </c>
      <c r="AN58" s="34">
        <f>$AG$28/'Fixed data'!$C$7</f>
        <v>1.7504125974622561E-3</v>
      </c>
      <c r="AO58" s="34">
        <f>$AG$28/'Fixed data'!$C$7</f>
        <v>1.7504125974622561E-3</v>
      </c>
      <c r="AP58" s="34">
        <f>$AG$28/'Fixed data'!$C$7</f>
        <v>1.7504125974622561E-3</v>
      </c>
      <c r="AQ58" s="34">
        <f>$AG$28/'Fixed data'!$C$7</f>
        <v>1.7504125974622561E-3</v>
      </c>
      <c r="AR58" s="34">
        <f>$AG$28/'Fixed data'!$C$7</f>
        <v>1.7504125974622561E-3</v>
      </c>
      <c r="AS58" s="34">
        <f>$AG$28/'Fixed data'!$C$7</f>
        <v>1.7504125974622561E-3</v>
      </c>
      <c r="AT58" s="34">
        <f>$AG$28/'Fixed data'!$C$7</f>
        <v>1.7504125974622561E-3</v>
      </c>
      <c r="AU58" s="34">
        <f>$AG$28/'Fixed data'!$C$7</f>
        <v>1.7504125974622561E-3</v>
      </c>
      <c r="AV58" s="34">
        <f>$AG$28/'Fixed data'!$C$7</f>
        <v>1.7504125974622561E-3</v>
      </c>
      <c r="AW58" s="34">
        <f>$AG$28/'Fixed data'!$C$7</f>
        <v>1.7504125974622561E-3</v>
      </c>
      <c r="AX58" s="34">
        <f>$AG$28/'Fixed data'!$C$7</f>
        <v>1.7504125974622561E-3</v>
      </c>
      <c r="AY58" s="34">
        <f>$AG$28/'Fixed data'!$C$7</f>
        <v>1.7504125974622561E-3</v>
      </c>
      <c r="AZ58" s="34">
        <f>$AG$28/'Fixed data'!$C$7</f>
        <v>1.7504125974622561E-3</v>
      </c>
      <c r="BA58" s="34">
        <f>$AG$28/'Fixed data'!$C$7</f>
        <v>1.7504125974622561E-3</v>
      </c>
      <c r="BB58" s="34">
        <f>$AG$28/'Fixed data'!$C$7</f>
        <v>1.7504125974622561E-3</v>
      </c>
      <c r="BC58" s="34">
        <f>$AG$28/'Fixed data'!$C$7</f>
        <v>1.7504125974622561E-3</v>
      </c>
      <c r="BD58" s="34">
        <f>$AG$28/'Fixed data'!$C$7</f>
        <v>1.7504125974622561E-3</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1.7504125974622561E-3</v>
      </c>
      <c r="AJ59" s="34">
        <f>$AH$28/'Fixed data'!$C$7</f>
        <v>1.7504125974622561E-3</v>
      </c>
      <c r="AK59" s="34">
        <f>$AH$28/'Fixed data'!$C$7</f>
        <v>1.7504125974622561E-3</v>
      </c>
      <c r="AL59" s="34">
        <f>$AH$28/'Fixed data'!$C$7</f>
        <v>1.7504125974622561E-3</v>
      </c>
      <c r="AM59" s="34">
        <f>$AH$28/'Fixed data'!$C$7</f>
        <v>1.7504125974622561E-3</v>
      </c>
      <c r="AN59" s="34">
        <f>$AH$28/'Fixed data'!$C$7</f>
        <v>1.7504125974622561E-3</v>
      </c>
      <c r="AO59" s="34">
        <f>$AH$28/'Fixed data'!$C$7</f>
        <v>1.7504125974622561E-3</v>
      </c>
      <c r="AP59" s="34">
        <f>$AH$28/'Fixed data'!$C$7</f>
        <v>1.7504125974622561E-3</v>
      </c>
      <c r="AQ59" s="34">
        <f>$AH$28/'Fixed data'!$C$7</f>
        <v>1.7504125974622561E-3</v>
      </c>
      <c r="AR59" s="34">
        <f>$AH$28/'Fixed data'!$C$7</f>
        <v>1.7504125974622561E-3</v>
      </c>
      <c r="AS59" s="34">
        <f>$AH$28/'Fixed data'!$C$7</f>
        <v>1.7504125974622561E-3</v>
      </c>
      <c r="AT59" s="34">
        <f>$AH$28/'Fixed data'!$C$7</f>
        <v>1.7504125974622561E-3</v>
      </c>
      <c r="AU59" s="34">
        <f>$AH$28/'Fixed data'!$C$7</f>
        <v>1.7504125974622561E-3</v>
      </c>
      <c r="AV59" s="34">
        <f>$AH$28/'Fixed data'!$C$7</f>
        <v>1.7504125974622561E-3</v>
      </c>
      <c r="AW59" s="34">
        <f>$AH$28/'Fixed data'!$C$7</f>
        <v>1.7504125974622561E-3</v>
      </c>
      <c r="AX59" s="34">
        <f>$AH$28/'Fixed data'!$C$7</f>
        <v>1.7504125974622561E-3</v>
      </c>
      <c r="AY59" s="34">
        <f>$AH$28/'Fixed data'!$C$7</f>
        <v>1.7504125974622561E-3</v>
      </c>
      <c r="AZ59" s="34">
        <f>$AH$28/'Fixed data'!$C$7</f>
        <v>1.7504125974622561E-3</v>
      </c>
      <c r="BA59" s="34">
        <f>$AH$28/'Fixed data'!$C$7</f>
        <v>1.7504125974622561E-3</v>
      </c>
      <c r="BB59" s="34">
        <f>$AH$28/'Fixed data'!$C$7</f>
        <v>1.7504125974622561E-3</v>
      </c>
      <c r="BC59" s="34">
        <f>$AH$28/'Fixed data'!$C$7</f>
        <v>1.7504125974622561E-3</v>
      </c>
      <c r="BD59" s="34">
        <f>$AH$28/'Fixed data'!$C$7</f>
        <v>1.7504125974622561E-3</v>
      </c>
    </row>
    <row r="60" spans="1:56" ht="16.5" collapsed="1" x14ac:dyDescent="0.35">
      <c r="A60" s="115"/>
      <c r="B60" s="9" t="s">
        <v>7</v>
      </c>
      <c r="C60" s="9" t="s">
        <v>61</v>
      </c>
      <c r="D60" s="9" t="s">
        <v>40</v>
      </c>
      <c r="E60" s="34">
        <f>SUM(E30:E59)</f>
        <v>0</v>
      </c>
      <c r="F60" s="34">
        <f t="shared" ref="F60:BD60" si="6">SUM(F30:F59)</f>
        <v>-2.6053333333333335E-2</v>
      </c>
      <c r="G60" s="34">
        <f t="shared" si="6"/>
        <v>-5.231992806913853E-2</v>
      </c>
      <c r="H60" s="34">
        <f t="shared" si="6"/>
        <v>-7.8778318308902792E-2</v>
      </c>
      <c r="I60" s="34">
        <f t="shared" si="6"/>
        <v>-0.10483714752260181</v>
      </c>
      <c r="J60" s="34">
        <f t="shared" si="6"/>
        <v>-0.13100676646601933</v>
      </c>
      <c r="K60" s="34">
        <f t="shared" si="6"/>
        <v>-0.15724247692250951</v>
      </c>
      <c r="L60" s="34">
        <f t="shared" si="6"/>
        <v>-0.1830200252897691</v>
      </c>
      <c r="M60" s="34">
        <f t="shared" si="6"/>
        <v>-0.20884433613141512</v>
      </c>
      <c r="N60" s="34">
        <f t="shared" si="6"/>
        <v>-0.2077861890863443</v>
      </c>
      <c r="O60" s="34">
        <f t="shared" si="6"/>
        <v>-0.2065760098762072</v>
      </c>
      <c r="P60" s="34">
        <f t="shared" si="6"/>
        <v>-0.20520942655136362</v>
      </c>
      <c r="Q60" s="34">
        <f t="shared" si="6"/>
        <v>-0.20376251345039317</v>
      </c>
      <c r="R60" s="34">
        <f t="shared" si="6"/>
        <v>-0.20224865691659683</v>
      </c>
      <c r="S60" s="34">
        <f t="shared" si="6"/>
        <v>-0.20068356406049817</v>
      </c>
      <c r="T60" s="34">
        <f t="shared" si="6"/>
        <v>-0.19907120586196578</v>
      </c>
      <c r="U60" s="34">
        <f t="shared" si="6"/>
        <v>-0.19741338956989773</v>
      </c>
      <c r="V60" s="34">
        <f t="shared" si="6"/>
        <v>-0.19571681785992429</v>
      </c>
      <c r="W60" s="34">
        <f t="shared" si="6"/>
        <v>-0.19398990451843642</v>
      </c>
      <c r="X60" s="34">
        <f t="shared" si="6"/>
        <v>-0.1922493568307421</v>
      </c>
      <c r="Y60" s="34">
        <f t="shared" si="6"/>
        <v>-0.19049910672563741</v>
      </c>
      <c r="Z60" s="34">
        <f t="shared" si="6"/>
        <v>-0.18874869412817516</v>
      </c>
      <c r="AA60" s="34">
        <f t="shared" si="6"/>
        <v>-0.18699828153071291</v>
      </c>
      <c r="AB60" s="34">
        <f t="shared" si="6"/>
        <v>-0.18524786893325065</v>
      </c>
      <c r="AC60" s="34">
        <f t="shared" si="6"/>
        <v>-0.1834974563357884</v>
      </c>
      <c r="AD60" s="34">
        <f t="shared" si="6"/>
        <v>-0.18174704373832615</v>
      </c>
      <c r="AE60" s="34">
        <f t="shared" si="6"/>
        <v>-0.17999663114086389</v>
      </c>
      <c r="AF60" s="34">
        <f t="shared" si="6"/>
        <v>-0.17824621854340164</v>
      </c>
      <c r="AG60" s="34">
        <f t="shared" si="6"/>
        <v>-0.17649580594593939</v>
      </c>
      <c r="AH60" s="34">
        <f t="shared" si="6"/>
        <v>-0.17474539334847713</v>
      </c>
      <c r="AI60" s="34">
        <f t="shared" si="6"/>
        <v>-0.17299498075101488</v>
      </c>
      <c r="AJ60" s="34">
        <f t="shared" si="6"/>
        <v>-0.17299498075101488</v>
      </c>
      <c r="AK60" s="34">
        <f t="shared" si="6"/>
        <v>-0.17299498075101488</v>
      </c>
      <c r="AL60" s="34">
        <f t="shared" si="6"/>
        <v>-0.17299498075101488</v>
      </c>
      <c r="AM60" s="34">
        <f t="shared" si="6"/>
        <v>-0.17299498075101488</v>
      </c>
      <c r="AN60" s="34">
        <f t="shared" si="6"/>
        <v>-0.17299498075101488</v>
      </c>
      <c r="AO60" s="34">
        <f t="shared" si="6"/>
        <v>-0.17299498075101488</v>
      </c>
      <c r="AP60" s="34">
        <f t="shared" si="6"/>
        <v>-0.17299498075101488</v>
      </c>
      <c r="AQ60" s="34">
        <f t="shared" si="6"/>
        <v>-0.17299498075101488</v>
      </c>
      <c r="AR60" s="34">
        <f t="shared" si="6"/>
        <v>-0.17299498075101488</v>
      </c>
      <c r="AS60" s="34">
        <f t="shared" si="6"/>
        <v>-0.17299498075101488</v>
      </c>
      <c r="AT60" s="34">
        <f t="shared" si="6"/>
        <v>-0.17299498075101488</v>
      </c>
      <c r="AU60" s="34">
        <f t="shared" si="6"/>
        <v>-0.17299498075101488</v>
      </c>
      <c r="AV60" s="34">
        <f t="shared" si="6"/>
        <v>-0.17299498075101488</v>
      </c>
      <c r="AW60" s="34">
        <f t="shared" si="6"/>
        <v>-0.17299498075101488</v>
      </c>
      <c r="AX60" s="34">
        <f t="shared" si="6"/>
        <v>-0.17299498075101488</v>
      </c>
      <c r="AY60" s="34">
        <f t="shared" si="6"/>
        <v>-0.14694164741768154</v>
      </c>
      <c r="AZ60" s="34">
        <f t="shared" si="6"/>
        <v>-0.12067505268187634</v>
      </c>
      <c r="BA60" s="34">
        <f t="shared" si="6"/>
        <v>-9.4216662442112117E-2</v>
      </c>
      <c r="BB60" s="34">
        <f t="shared" si="6"/>
        <v>-6.8157833228413053E-2</v>
      </c>
      <c r="BC60" s="34">
        <f t="shared" si="6"/>
        <v>-4.1988214284995537E-2</v>
      </c>
      <c r="BD60" s="34">
        <f t="shared" si="6"/>
        <v>-1.5752503828505317E-2</v>
      </c>
    </row>
    <row r="61" spans="1:56" ht="17.25" hidden="1" customHeight="1" outlineLevel="1" x14ac:dyDescent="0.35">
      <c r="A61" s="115"/>
      <c r="B61" s="9" t="s">
        <v>35</v>
      </c>
      <c r="C61" s="9" t="s">
        <v>62</v>
      </c>
      <c r="D61" s="9" t="s">
        <v>40</v>
      </c>
      <c r="E61" s="34">
        <v>0</v>
      </c>
      <c r="F61" s="34">
        <f>E62</f>
        <v>-1.1724000000000001</v>
      </c>
      <c r="G61" s="34">
        <f t="shared" ref="G61:BD61" si="7">F62</f>
        <v>-2.3283434297779007</v>
      </c>
      <c r="H61" s="34">
        <f t="shared" si="7"/>
        <v>-3.4666510624981539</v>
      </c>
      <c r="I61" s="34">
        <f t="shared" si="7"/>
        <v>-4.5605200588057073</v>
      </c>
      <c r="J61" s="34">
        <f t="shared" si="7"/>
        <v>-5.6333157637368938</v>
      </c>
      <c r="K61" s="34">
        <f t="shared" si="7"/>
        <v>-6.6829159678129324</v>
      </c>
      <c r="L61" s="34">
        <f t="shared" si="7"/>
        <v>-7.685663167417105</v>
      </c>
      <c r="M61" s="34">
        <f t="shared" si="7"/>
        <v>-8.6647371300014058</v>
      </c>
      <c r="N61" s="34">
        <f t="shared" si="7"/>
        <v>-8.4082761768418042</v>
      </c>
      <c r="O61" s="34">
        <f t="shared" si="7"/>
        <v>-8.1460319232992902</v>
      </c>
      <c r="P61" s="34">
        <f t="shared" si="7"/>
        <v>-7.8779596638051217</v>
      </c>
      <c r="Q61" s="34">
        <f t="shared" si="7"/>
        <v>-7.6076391477100884</v>
      </c>
      <c r="R61" s="34">
        <f t="shared" si="7"/>
        <v>-7.3357530902388595</v>
      </c>
      <c r="S61" s="34">
        <f t="shared" si="7"/>
        <v>-7.0630752547978233</v>
      </c>
      <c r="T61" s="34">
        <f t="shared" si="7"/>
        <v>-6.7898355718033674</v>
      </c>
      <c r="U61" s="34">
        <f t="shared" si="7"/>
        <v>-6.5161626327983395</v>
      </c>
      <c r="V61" s="34">
        <f t="shared" si="7"/>
        <v>-6.2424035162796372</v>
      </c>
      <c r="W61" s="34">
        <f t="shared" si="7"/>
        <v>-5.9689755980527588</v>
      </c>
      <c r="X61" s="34">
        <f t="shared" si="7"/>
        <v>-5.6966610475880781</v>
      </c>
      <c r="Y61" s="34">
        <f t="shared" si="7"/>
        <v>-5.4256504360276256</v>
      </c>
      <c r="Z61" s="34">
        <f t="shared" si="7"/>
        <v>-5.1563827624161869</v>
      </c>
      <c r="AA61" s="34">
        <f t="shared" si="7"/>
        <v>-4.8888655014022104</v>
      </c>
      <c r="AB61" s="34">
        <f t="shared" si="7"/>
        <v>-4.6230986529856963</v>
      </c>
      <c r="AC61" s="34">
        <f t="shared" si="7"/>
        <v>-4.3590822171666446</v>
      </c>
      <c r="AD61" s="34">
        <f t="shared" si="7"/>
        <v>-4.0968161939450543</v>
      </c>
      <c r="AE61" s="34">
        <f t="shared" si="7"/>
        <v>-3.8363005833209267</v>
      </c>
      <c r="AF61" s="34">
        <f t="shared" si="7"/>
        <v>-3.5775353852942615</v>
      </c>
      <c r="AG61" s="34">
        <f t="shared" si="7"/>
        <v>-3.3205205998650582</v>
      </c>
      <c r="AH61" s="34">
        <f t="shared" si="7"/>
        <v>-3.0652562270333172</v>
      </c>
      <c r="AI61" s="34">
        <f t="shared" si="7"/>
        <v>-2.8117422667990386</v>
      </c>
      <c r="AJ61" s="34">
        <f t="shared" si="7"/>
        <v>-2.5599787191622223</v>
      </c>
      <c r="AK61" s="34">
        <f t="shared" si="7"/>
        <v>-2.308215171525406</v>
      </c>
      <c r="AL61" s="34">
        <f t="shared" si="7"/>
        <v>-2.0564516238885897</v>
      </c>
      <c r="AM61" s="34">
        <f t="shared" si="7"/>
        <v>-1.8046880762517734</v>
      </c>
      <c r="AN61" s="34">
        <f t="shared" si="7"/>
        <v>-1.5529245286149571</v>
      </c>
      <c r="AO61" s="34">
        <f t="shared" si="7"/>
        <v>-1.3011609809781408</v>
      </c>
      <c r="AP61" s="34">
        <f t="shared" si="7"/>
        <v>-1.0493974333413245</v>
      </c>
      <c r="AQ61" s="34">
        <f t="shared" si="7"/>
        <v>-0.79763388570450811</v>
      </c>
      <c r="AR61" s="34">
        <f t="shared" si="7"/>
        <v>-0.5458703380676917</v>
      </c>
      <c r="AS61" s="34">
        <f t="shared" si="7"/>
        <v>-0.29410679043087529</v>
      </c>
      <c r="AT61" s="34">
        <f t="shared" si="7"/>
        <v>-4.2343242794058877E-2</v>
      </c>
      <c r="AU61" s="34">
        <f t="shared" si="7"/>
        <v>0.20942030484275753</v>
      </c>
      <c r="AV61" s="34">
        <f t="shared" si="7"/>
        <v>0.46118385247957394</v>
      </c>
      <c r="AW61" s="34">
        <f t="shared" si="7"/>
        <v>0.71294740011639035</v>
      </c>
      <c r="AX61" s="34">
        <f t="shared" si="7"/>
        <v>0.96471094775320676</v>
      </c>
      <c r="AY61" s="34">
        <f t="shared" si="7"/>
        <v>1.1377059285042217</v>
      </c>
      <c r="AZ61" s="34">
        <f t="shared" si="7"/>
        <v>1.2846475759219032</v>
      </c>
      <c r="BA61" s="34">
        <f t="shared" si="7"/>
        <v>1.4053226286037794</v>
      </c>
      <c r="BB61" s="34">
        <f t="shared" si="7"/>
        <v>1.4995392910458916</v>
      </c>
      <c r="BC61" s="34">
        <f t="shared" si="7"/>
        <v>1.5676971242743045</v>
      </c>
      <c r="BD61" s="34">
        <f t="shared" si="7"/>
        <v>1.6096853385593</v>
      </c>
    </row>
    <row r="62" spans="1:56" ht="16.5" hidden="1" customHeight="1" outlineLevel="1" x14ac:dyDescent="0.3">
      <c r="A62" s="115"/>
      <c r="B62" s="9" t="s">
        <v>34</v>
      </c>
      <c r="C62" s="9" t="s">
        <v>68</v>
      </c>
      <c r="D62" s="9" t="s">
        <v>40</v>
      </c>
      <c r="E62" s="34">
        <f t="shared" ref="E62:BD62" si="8">E28-E60+E61</f>
        <v>-1.1724000000000001</v>
      </c>
      <c r="F62" s="34">
        <f t="shared" si="8"/>
        <v>-2.3283434297779007</v>
      </c>
      <c r="G62" s="34">
        <f t="shared" si="8"/>
        <v>-3.4666510624981539</v>
      </c>
      <c r="H62" s="34">
        <f t="shared" si="8"/>
        <v>-4.5605200588057073</v>
      </c>
      <c r="I62" s="34">
        <f t="shared" si="8"/>
        <v>-5.6333157637368938</v>
      </c>
      <c r="J62" s="34">
        <f t="shared" si="8"/>
        <v>-6.6829159678129324</v>
      </c>
      <c r="K62" s="34">
        <f t="shared" si="8"/>
        <v>-7.685663167417105</v>
      </c>
      <c r="L62" s="34">
        <f t="shared" si="8"/>
        <v>-8.6647371300014058</v>
      </c>
      <c r="M62" s="34">
        <f t="shared" si="8"/>
        <v>-8.4082761768418042</v>
      </c>
      <c r="N62" s="34">
        <f t="shared" si="8"/>
        <v>-8.1460319232992902</v>
      </c>
      <c r="O62" s="34">
        <f t="shared" si="8"/>
        <v>-7.8779596638051217</v>
      </c>
      <c r="P62" s="34">
        <f t="shared" si="8"/>
        <v>-7.6076391477100884</v>
      </c>
      <c r="Q62" s="34">
        <f t="shared" si="8"/>
        <v>-7.3357530902388595</v>
      </c>
      <c r="R62" s="34">
        <f t="shared" si="8"/>
        <v>-7.0630752547978233</v>
      </c>
      <c r="S62" s="34">
        <f t="shared" si="8"/>
        <v>-6.7898355718033674</v>
      </c>
      <c r="T62" s="34">
        <f t="shared" si="8"/>
        <v>-6.5161626327983395</v>
      </c>
      <c r="U62" s="34">
        <f t="shared" si="8"/>
        <v>-6.2424035162796372</v>
      </c>
      <c r="V62" s="34">
        <f t="shared" si="8"/>
        <v>-5.9689755980527588</v>
      </c>
      <c r="W62" s="34">
        <f t="shared" si="8"/>
        <v>-5.6966610475880781</v>
      </c>
      <c r="X62" s="34">
        <f t="shared" si="8"/>
        <v>-5.4256504360276256</v>
      </c>
      <c r="Y62" s="34">
        <f t="shared" si="8"/>
        <v>-5.1563827624161869</v>
      </c>
      <c r="Z62" s="34">
        <f t="shared" si="8"/>
        <v>-4.8888655014022104</v>
      </c>
      <c r="AA62" s="34">
        <f t="shared" si="8"/>
        <v>-4.6230986529856963</v>
      </c>
      <c r="AB62" s="34">
        <f t="shared" si="8"/>
        <v>-4.3590822171666446</v>
      </c>
      <c r="AC62" s="34">
        <f t="shared" si="8"/>
        <v>-4.0968161939450543</v>
      </c>
      <c r="AD62" s="34">
        <f t="shared" si="8"/>
        <v>-3.8363005833209267</v>
      </c>
      <c r="AE62" s="34">
        <f t="shared" si="8"/>
        <v>-3.5775353852942615</v>
      </c>
      <c r="AF62" s="34">
        <f t="shared" si="8"/>
        <v>-3.3205205998650582</v>
      </c>
      <c r="AG62" s="34">
        <f t="shared" si="8"/>
        <v>-3.0652562270333172</v>
      </c>
      <c r="AH62" s="34">
        <f t="shared" si="8"/>
        <v>-2.8117422667990386</v>
      </c>
      <c r="AI62" s="34">
        <f t="shared" si="8"/>
        <v>-2.5599787191622223</v>
      </c>
      <c r="AJ62" s="34">
        <f t="shared" si="8"/>
        <v>-2.308215171525406</v>
      </c>
      <c r="AK62" s="34">
        <f t="shared" si="8"/>
        <v>-2.0564516238885897</v>
      </c>
      <c r="AL62" s="34">
        <f t="shared" si="8"/>
        <v>-1.8046880762517734</v>
      </c>
      <c r="AM62" s="34">
        <f t="shared" si="8"/>
        <v>-1.5529245286149571</v>
      </c>
      <c r="AN62" s="34">
        <f t="shared" si="8"/>
        <v>-1.3011609809781408</v>
      </c>
      <c r="AO62" s="34">
        <f t="shared" si="8"/>
        <v>-1.0493974333413245</v>
      </c>
      <c r="AP62" s="34">
        <f t="shared" si="8"/>
        <v>-0.79763388570450811</v>
      </c>
      <c r="AQ62" s="34">
        <f t="shared" si="8"/>
        <v>-0.5458703380676917</v>
      </c>
      <c r="AR62" s="34">
        <f t="shared" si="8"/>
        <v>-0.29410679043087529</v>
      </c>
      <c r="AS62" s="34">
        <f t="shared" si="8"/>
        <v>-4.2343242794058877E-2</v>
      </c>
      <c r="AT62" s="34">
        <f t="shared" si="8"/>
        <v>0.20942030484275753</v>
      </c>
      <c r="AU62" s="34">
        <f t="shared" si="8"/>
        <v>0.46118385247957394</v>
      </c>
      <c r="AV62" s="34">
        <f t="shared" si="8"/>
        <v>0.71294740011639035</v>
      </c>
      <c r="AW62" s="34">
        <f t="shared" si="8"/>
        <v>0.96471094775320676</v>
      </c>
      <c r="AX62" s="34">
        <f t="shared" si="8"/>
        <v>1.1377059285042217</v>
      </c>
      <c r="AY62" s="34">
        <f t="shared" si="8"/>
        <v>1.2846475759219032</v>
      </c>
      <c r="AZ62" s="34">
        <f t="shared" si="8"/>
        <v>1.4053226286037794</v>
      </c>
      <c r="BA62" s="34">
        <f t="shared" si="8"/>
        <v>1.4995392910458916</v>
      </c>
      <c r="BB62" s="34">
        <f t="shared" si="8"/>
        <v>1.5676971242743045</v>
      </c>
      <c r="BC62" s="34">
        <f t="shared" si="8"/>
        <v>1.6096853385593</v>
      </c>
      <c r="BD62" s="34">
        <f t="shared" si="8"/>
        <v>1.6254378423878053</v>
      </c>
    </row>
    <row r="63" spans="1:56" ht="16.5" collapsed="1" x14ac:dyDescent="0.3">
      <c r="A63" s="115"/>
      <c r="B63" s="9" t="s">
        <v>8</v>
      </c>
      <c r="C63" s="11" t="s">
        <v>67</v>
      </c>
      <c r="D63" s="9" t="s">
        <v>40</v>
      </c>
      <c r="E63" s="34">
        <f>AVERAGE(E61:E62)*'Fixed data'!$C$3</f>
        <v>-2.8313460000000006E-2</v>
      </c>
      <c r="F63" s="34">
        <f>AVERAGE(F61:F62)*'Fixed data'!$C$3</f>
        <v>-8.4542953829136305E-2</v>
      </c>
      <c r="G63" s="34">
        <f>AVERAGE(G61:G62)*'Fixed data'!$C$3</f>
        <v>-0.13994911698846674</v>
      </c>
      <c r="H63" s="34">
        <f>AVERAGE(H61:H62)*'Fixed data'!$C$3</f>
        <v>-0.19385618257948828</v>
      </c>
      <c r="I63" s="34">
        <f>AVERAGE(I61:I62)*'Fixed data'!$C$3</f>
        <v>-0.24618113511440384</v>
      </c>
      <c r="J63" s="34">
        <f>AVERAGE(J61:J62)*'Fixed data'!$C$3</f>
        <v>-0.29743699631692833</v>
      </c>
      <c r="K63" s="34">
        <f>AVERAGE(K61:K62)*'Fixed data'!$C$3</f>
        <v>-0.34700118611580544</v>
      </c>
      <c r="L63" s="34">
        <f>AVERAGE(L61:L62)*'Fixed data'!$C$3</f>
        <v>-0.39486216718265704</v>
      </c>
      <c r="M63" s="34">
        <f>AVERAGE(M61:M62)*'Fixed data'!$C$3</f>
        <v>-0.41231327136026352</v>
      </c>
      <c r="N63" s="34">
        <f>AVERAGE(N61:N62)*'Fixed data'!$C$3</f>
        <v>-0.3997865406184074</v>
      </c>
      <c r="O63" s="34">
        <f>AVERAGE(O61:O62)*'Fixed data'!$C$3</f>
        <v>-0.38697939682857158</v>
      </c>
      <c r="P63" s="34">
        <f>AVERAGE(P61:P62)*'Fixed data'!$C$3</f>
        <v>-0.37397721129809236</v>
      </c>
      <c r="Q63" s="34">
        <f>AVERAGE(Q61:Q62)*'Fixed data'!$C$3</f>
        <v>-0.36088292254646714</v>
      </c>
      <c r="R63" s="34">
        <f>AVERAGE(R61:R62)*'Fixed data'!$C$3</f>
        <v>-0.34773170453263591</v>
      </c>
      <c r="S63" s="34">
        <f>AVERAGE(S61:S62)*'Fixed data'!$C$3</f>
        <v>-0.33454779646241878</v>
      </c>
      <c r="T63" s="34">
        <f>AVERAGE(T61:T62)*'Fixed data'!$C$3</f>
        <v>-0.32133985664113124</v>
      </c>
      <c r="U63" s="34">
        <f>AVERAGE(U61:U62)*'Fixed data'!$C$3</f>
        <v>-0.30811937250023314</v>
      </c>
      <c r="V63" s="34">
        <f>AVERAGE(V61:V62)*'Fixed data'!$C$3</f>
        <v>-0.29490480561112736</v>
      </c>
      <c r="W63" s="34">
        <f>AVERAGE(W61:W62)*'Fixed data'!$C$3</f>
        <v>-0.28172512499222624</v>
      </c>
      <c r="X63" s="34">
        <f>AVERAGE(X61:X62)*'Fixed data'!$C$3</f>
        <v>-0.26860382232931929</v>
      </c>
      <c r="Y63" s="34">
        <f>AVERAGE(Y61:Y62)*'Fixed data'!$C$3</f>
        <v>-0.25555610174241811</v>
      </c>
      <c r="Z63" s="34">
        <f>AVERAGE(Z61:Z62)*'Fixed data'!$C$3</f>
        <v>-0.2425927455712143</v>
      </c>
      <c r="AA63" s="34">
        <f>AVERAGE(AA61:AA62)*'Fixed data'!$C$3</f>
        <v>-0.22971393432846798</v>
      </c>
      <c r="AB63" s="34">
        <f>AVERAGE(AB61:AB62)*'Fixed data'!$C$3</f>
        <v>-0.21691966801417906</v>
      </c>
      <c r="AC63" s="34">
        <f>AVERAGE(AC61:AC62)*'Fixed data'!$C$3</f>
        <v>-0.20420994662834754</v>
      </c>
      <c r="AD63" s="34">
        <f>AVERAGE(AD61:AD62)*'Fixed data'!$C$3</f>
        <v>-0.19158477017097347</v>
      </c>
      <c r="AE63" s="34">
        <f>AVERAGE(AE61:AE62)*'Fixed data'!$C$3</f>
        <v>-0.17904413864205682</v>
      </c>
      <c r="AF63" s="34">
        <f>AVERAGE(AF61:AF62)*'Fixed data'!$C$3</f>
        <v>-0.16658805204159757</v>
      </c>
      <c r="AG63" s="34">
        <f>AVERAGE(AG61:AG62)*'Fixed data'!$C$3</f>
        <v>-0.15421651036959577</v>
      </c>
      <c r="AH63" s="34">
        <f>AVERAGE(AH61:AH62)*'Fixed data'!$C$3</f>
        <v>-0.14192951362605141</v>
      </c>
      <c r="AI63" s="34">
        <f>AVERAGE(AI61:AI62)*'Fixed data'!$C$3</f>
        <v>-0.12972706181096447</v>
      </c>
      <c r="AJ63" s="34">
        <f>AVERAGE(AJ61:AJ62)*'Fixed data'!$C$3</f>
        <v>-0.11756688246010623</v>
      </c>
      <c r="AK63" s="34">
        <f>AVERAGE(AK61:AK62)*'Fixed data'!$C$3</f>
        <v>-0.105406703109248</v>
      </c>
      <c r="AL63" s="34">
        <f>AVERAGE(AL61:AL62)*'Fixed data'!$C$3</f>
        <v>-9.3246523758389779E-2</v>
      </c>
      <c r="AM63" s="34">
        <f>AVERAGE(AM61:AM62)*'Fixed data'!$C$3</f>
        <v>-8.1086344407531541E-2</v>
      </c>
      <c r="AN63" s="34">
        <f>AVERAGE(AN61:AN62)*'Fixed data'!$C$3</f>
        <v>-6.8926165056673316E-2</v>
      </c>
      <c r="AO63" s="34">
        <f>AVERAGE(AO61:AO62)*'Fixed data'!$C$3</f>
        <v>-5.6765985705815092E-2</v>
      </c>
      <c r="AP63" s="34">
        <f>AVERAGE(AP61:AP62)*'Fixed data'!$C$3</f>
        <v>-4.460580635495686E-2</v>
      </c>
      <c r="AQ63" s="34">
        <f>AVERAGE(AQ61:AQ62)*'Fixed data'!$C$3</f>
        <v>-3.2445627004098622E-2</v>
      </c>
      <c r="AR63" s="34">
        <f>AVERAGE(AR61:AR62)*'Fixed data'!$C$3</f>
        <v>-2.0285447653240394E-2</v>
      </c>
      <c r="AS63" s="34">
        <f>AVERAGE(AS61:AS62)*'Fixed data'!$C$3</f>
        <v>-8.1252683023821607E-3</v>
      </c>
      <c r="AT63" s="34">
        <f>AVERAGE(AT61:AT62)*'Fixed data'!$C$3</f>
        <v>4.0349110484760725E-3</v>
      </c>
      <c r="AU63" s="34">
        <f>AVERAGE(AU61:AU62)*'Fixed data'!$C$3</f>
        <v>1.6195090399334307E-2</v>
      </c>
      <c r="AV63" s="34">
        <f>AVERAGE(AV61:AV62)*'Fixed data'!$C$3</f>
        <v>2.8355269750192535E-2</v>
      </c>
      <c r="AW63" s="34">
        <f>AVERAGE(AW61:AW62)*'Fixed data'!$C$3</f>
        <v>4.0515449101050774E-2</v>
      </c>
      <c r="AX63" s="34">
        <f>AVERAGE(AX61:AX62)*'Fixed data'!$C$3</f>
        <v>5.0773367561616892E-2</v>
      </c>
      <c r="AY63" s="34">
        <f>AVERAGE(AY61:AY62)*'Fixed data'!$C$3</f>
        <v>5.8499837131890921E-2</v>
      </c>
      <c r="AZ63" s="34">
        <f>AVERAGE(AZ61:AZ62)*'Fixed data'!$C$3</f>
        <v>6.4962780439295237E-2</v>
      </c>
      <c r="BA63" s="34">
        <f>AVERAGE(BA61:BA62)*'Fixed data'!$C$3</f>
        <v>7.0152415359539561E-2</v>
      </c>
      <c r="BB63" s="34">
        <f>AVERAGE(BB61:BB62)*'Fixed data'!$C$3</f>
        <v>7.4073759429982747E-2</v>
      </c>
      <c r="BC63" s="34">
        <f>AVERAGE(BC61:BC62)*'Fixed data'!$C$3</f>
        <v>7.6733786477431551E-2</v>
      </c>
      <c r="BD63" s="34">
        <f>AVERAGE(BD61:BD62)*'Fixed data'!$C$3</f>
        <v>7.8128224819872596E-2</v>
      </c>
    </row>
    <row r="64" spans="1:56" ht="15.75" thickBot="1" x14ac:dyDescent="0.35">
      <c r="A64" s="114"/>
      <c r="B64" s="12" t="s">
        <v>94</v>
      </c>
      <c r="C64" s="12" t="s">
        <v>45</v>
      </c>
      <c r="D64" s="12" t="s">
        <v>40</v>
      </c>
      <c r="E64" s="53">
        <f t="shared" ref="E64:BD64" si="9">E29+E60+E63</f>
        <v>-0.32141345999999993</v>
      </c>
      <c r="F64" s="53">
        <f t="shared" si="9"/>
        <v>-0.406095477940278</v>
      </c>
      <c r="G64" s="53">
        <f t="shared" si="9"/>
        <v>-0.48992593525495304</v>
      </c>
      <c r="H64" s="53">
        <f t="shared" si="9"/>
        <v>-0.56579632954250481</v>
      </c>
      <c r="I64" s="53">
        <f t="shared" si="9"/>
        <v>-0.64542649575045274</v>
      </c>
      <c r="J64" s="53">
        <f t="shared" si="9"/>
        <v>-0.72359550541846196</v>
      </c>
      <c r="K64" s="53">
        <f t="shared" si="9"/>
        <v>-0.79424108216998546</v>
      </c>
      <c r="L64" s="53">
        <f t="shared" si="9"/>
        <v>-0.86840568944094376</v>
      </c>
      <c r="M64" s="53">
        <f t="shared" si="9"/>
        <v>-0.60925345323463187</v>
      </c>
      <c r="N64" s="53">
        <f t="shared" si="9"/>
        <v>-0.59395821359070911</v>
      </c>
      <c r="O64" s="53">
        <f t="shared" si="9"/>
        <v>-0.57818134430028845</v>
      </c>
      <c r="P64" s="53">
        <f t="shared" si="9"/>
        <v>-0.56290886546353858</v>
      </c>
      <c r="Q64" s="53">
        <f t="shared" si="9"/>
        <v>-0.54761454999165138</v>
      </c>
      <c r="R64" s="53">
        <f t="shared" si="9"/>
        <v>-0.5323730668181228</v>
      </c>
      <c r="S64" s="53">
        <f t="shared" si="9"/>
        <v>-0.51709233078942751</v>
      </c>
      <c r="T64" s="53">
        <f t="shared" si="9"/>
        <v>-0.50176062921733144</v>
      </c>
      <c r="U64" s="53">
        <f t="shared" si="9"/>
        <v>-0.48644633033292972</v>
      </c>
      <c r="V64" s="53">
        <f t="shared" si="9"/>
        <v>-0.47119384837931316</v>
      </c>
      <c r="W64" s="53">
        <f t="shared" si="9"/>
        <v>-0.45613386802410161</v>
      </c>
      <c r="X64" s="53">
        <f t="shared" si="9"/>
        <v>-0.44116286547763373</v>
      </c>
      <c r="Y64" s="53">
        <f t="shared" si="9"/>
        <v>-0.42636306674660518</v>
      </c>
      <c r="Z64" s="53">
        <f t="shared" si="9"/>
        <v>-0.41164929797793909</v>
      </c>
      <c r="AA64" s="53">
        <f t="shared" si="9"/>
        <v>-0.39702007413773055</v>
      </c>
      <c r="AB64" s="53">
        <f t="shared" si="9"/>
        <v>-0.38247539522597934</v>
      </c>
      <c r="AC64" s="53">
        <f t="shared" si="9"/>
        <v>-0.36801526124268558</v>
      </c>
      <c r="AD64" s="53">
        <f t="shared" si="9"/>
        <v>-0.35363967218784925</v>
      </c>
      <c r="AE64" s="53">
        <f t="shared" si="9"/>
        <v>-0.33934862806147037</v>
      </c>
      <c r="AF64" s="53">
        <f t="shared" si="9"/>
        <v>-0.32514212886354887</v>
      </c>
      <c r="AG64" s="53">
        <f t="shared" si="9"/>
        <v>-0.31102017459408482</v>
      </c>
      <c r="AH64" s="53">
        <f t="shared" si="9"/>
        <v>-0.29698276525307821</v>
      </c>
      <c r="AI64" s="53">
        <f t="shared" si="9"/>
        <v>-0.28302990084052898</v>
      </c>
      <c r="AJ64" s="53">
        <f t="shared" si="9"/>
        <v>-0.27086972148967076</v>
      </c>
      <c r="AK64" s="53">
        <f t="shared" si="9"/>
        <v>-0.25870954213881253</v>
      </c>
      <c r="AL64" s="53">
        <f t="shared" si="9"/>
        <v>-0.24654936278795431</v>
      </c>
      <c r="AM64" s="53">
        <f t="shared" si="9"/>
        <v>-0.23438918343709605</v>
      </c>
      <c r="AN64" s="53">
        <f t="shared" si="9"/>
        <v>-0.22222900408623783</v>
      </c>
      <c r="AO64" s="53">
        <f t="shared" si="9"/>
        <v>-0.21006882473537961</v>
      </c>
      <c r="AP64" s="53">
        <f t="shared" si="9"/>
        <v>-0.19790864538452138</v>
      </c>
      <c r="AQ64" s="53">
        <f t="shared" si="9"/>
        <v>-0.18574846603366313</v>
      </c>
      <c r="AR64" s="53">
        <f t="shared" si="9"/>
        <v>-0.1735882866828049</v>
      </c>
      <c r="AS64" s="53">
        <f t="shared" si="9"/>
        <v>-0.16142810733194668</v>
      </c>
      <c r="AT64" s="53">
        <f t="shared" si="9"/>
        <v>-0.14926792798108846</v>
      </c>
      <c r="AU64" s="53">
        <f t="shared" si="9"/>
        <v>-0.1371077486302302</v>
      </c>
      <c r="AV64" s="53">
        <f t="shared" si="9"/>
        <v>-0.12494756927937198</v>
      </c>
      <c r="AW64" s="53">
        <f t="shared" si="9"/>
        <v>-0.11278738992851374</v>
      </c>
      <c r="AX64" s="53">
        <f t="shared" si="9"/>
        <v>-0.12222161318939799</v>
      </c>
      <c r="AY64" s="53">
        <f t="shared" si="9"/>
        <v>-8.8441810285790623E-2</v>
      </c>
      <c r="AZ64" s="53">
        <f t="shared" si="9"/>
        <v>-5.5712272242581101E-2</v>
      </c>
      <c r="BA64" s="53">
        <f t="shared" si="9"/>
        <v>-2.4064247082572557E-2</v>
      </c>
      <c r="BB64" s="53">
        <f t="shared" si="9"/>
        <v>5.9159262015696934E-3</v>
      </c>
      <c r="BC64" s="53">
        <f t="shared" si="9"/>
        <v>3.4745572192436014E-2</v>
      </c>
      <c r="BD64" s="53">
        <f t="shared" si="9"/>
        <v>6.2375720991367276E-2</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4.3640508082277034E-2</v>
      </c>
      <c r="G67" s="81">
        <f>'Fixed data'!$G$7*G$88/1000000</f>
        <v>9.2559734119794262E-2</v>
      </c>
      <c r="H67" s="81">
        <f>'Fixed data'!$G$7*H$88/1000000</f>
        <v>0.14858059679302038</v>
      </c>
      <c r="I67" s="81">
        <f>'Fixed data'!$G$7*I$88/1000000</f>
        <v>0.19507172270022224</v>
      </c>
      <c r="J67" s="81">
        <f>'Fixed data'!$G$7*J$88/1000000</f>
        <v>0.28911263028928397</v>
      </c>
      <c r="K67" s="81">
        <f>'Fixed data'!$G$7*K$88/1000000</f>
        <v>0.36493160086491155</v>
      </c>
      <c r="L67" s="81">
        <f>'Fixed data'!$G$7*L$88/1000000</f>
        <v>0.47205238436436286</v>
      </c>
      <c r="M67" s="81">
        <f>'Fixed data'!$G$7*M$88/1000000</f>
        <v>0.58939872150794759</v>
      </c>
      <c r="N67" s="81">
        <f>'Fixed data'!$G$7*N$88/1000000</f>
        <v>0.67117703773746429</v>
      </c>
      <c r="O67" s="81">
        <f>'Fixed data'!$G$7*O$88/1000000</f>
        <v>0.75328158382209565</v>
      </c>
      <c r="P67" s="81">
        <f>'Fixed data'!$G$7*P$88/1000000</f>
        <v>0.79965663822419308</v>
      </c>
      <c r="Q67" s="81">
        <f>'Fixed data'!$G$7*Q$88/1000000</f>
        <v>0.83542551857996605</v>
      </c>
      <c r="R67" s="81">
        <f>'Fixed data'!$G$7*R$88/1000000</f>
        <v>0.86520454316602458</v>
      </c>
      <c r="S67" s="81">
        <f>'Fixed data'!$G$7*S$88/1000000</f>
        <v>0.89504864437742737</v>
      </c>
      <c r="T67" s="81">
        <f>'Fixed data'!$G$7*T$88/1000000</f>
        <v>0.92433275111543245</v>
      </c>
      <c r="U67" s="81">
        <f>'Fixed data'!$G$7*U$88/1000000</f>
        <v>0.948654383472325</v>
      </c>
      <c r="V67" s="81">
        <f>'Fixed data'!$G$7*V$88/1000000</f>
        <v>0.96487071466747742</v>
      </c>
      <c r="W67" s="81">
        <f>'Fixed data'!$G$7*W$88/1000000</f>
        <v>0.9764028587217034</v>
      </c>
      <c r="X67" s="81">
        <f>'Fixed data'!$G$7*X$88/1000000</f>
        <v>0.98615841776515822</v>
      </c>
      <c r="Y67" s="81">
        <f>'Fixed data'!$G$7*Y$88/1000000</f>
        <v>0.98632180011838277</v>
      </c>
      <c r="Z67" s="81">
        <f>'Fixed data'!$G$7*Z$88/1000000</f>
        <v>0.98632180011838277</v>
      </c>
      <c r="AA67" s="81">
        <f>'Fixed data'!$G$7*AA$88/1000000</f>
        <v>0.98632180011838277</v>
      </c>
      <c r="AB67" s="81">
        <f>'Fixed data'!$G$7*AB$88/1000000</f>
        <v>0.98632180011838277</v>
      </c>
      <c r="AC67" s="81">
        <f>'Fixed data'!$G$7*AC$88/1000000</f>
        <v>0.98632180011838277</v>
      </c>
      <c r="AD67" s="81">
        <f>'Fixed data'!$G$7*AD$88/1000000</f>
        <v>0.98632180011838277</v>
      </c>
      <c r="AE67" s="81">
        <f>'Fixed data'!$G$7*AE$88/1000000</f>
        <v>0.98632180011838277</v>
      </c>
      <c r="AF67" s="81">
        <f>'Fixed data'!$G$7*AF$88/1000000</f>
        <v>0.98632180011838277</v>
      </c>
      <c r="AG67" s="81">
        <f>'Fixed data'!$G$7*AG$88/1000000</f>
        <v>0.98632180011838277</v>
      </c>
      <c r="AH67" s="81">
        <f>'Fixed data'!$G$7*AH$88/1000000</f>
        <v>0.98632180011838277</v>
      </c>
      <c r="AI67" s="81">
        <f>'Fixed data'!$G$7*AI$88/1000000</f>
        <v>0.98632180011838277</v>
      </c>
      <c r="AJ67" s="81">
        <f>'Fixed data'!$G$7*AJ$88/1000000</f>
        <v>0.98632180011838277</v>
      </c>
      <c r="AK67" s="81">
        <f>'Fixed data'!$G$7*AK$88/1000000</f>
        <v>0.98632180011838277</v>
      </c>
      <c r="AL67" s="81">
        <f>'Fixed data'!$G$7*AL$88/1000000</f>
        <v>0.98632180011838277</v>
      </c>
      <c r="AM67" s="81">
        <f>'Fixed data'!$G$7*AM$88/1000000</f>
        <v>0.98632180011838277</v>
      </c>
      <c r="AN67" s="81">
        <f>'Fixed data'!$G$7*AN$88/1000000</f>
        <v>0.98632180011838277</v>
      </c>
      <c r="AO67" s="81">
        <f>'Fixed data'!$G$7*AO$88/1000000</f>
        <v>0.98632180011838277</v>
      </c>
      <c r="AP67" s="81">
        <f>'Fixed data'!$G$7*AP$88/1000000</f>
        <v>0.98632180011838277</v>
      </c>
      <c r="AQ67" s="81">
        <f>'Fixed data'!$G$7*AQ$88/1000000</f>
        <v>0.98632180011838277</v>
      </c>
      <c r="AR67" s="81">
        <f>'Fixed data'!$G$7*AR$88/1000000</f>
        <v>0.98632180011838277</v>
      </c>
      <c r="AS67" s="81">
        <f>'Fixed data'!$G$7*AS$88/1000000</f>
        <v>0.98632180011838277</v>
      </c>
      <c r="AT67" s="81">
        <f>'Fixed data'!$G$7*AT$88/1000000</f>
        <v>0.98632180011838277</v>
      </c>
      <c r="AU67" s="81">
        <f>'Fixed data'!$G$7*AU$88/1000000</f>
        <v>0.98632180011838277</v>
      </c>
      <c r="AV67" s="81">
        <f>'Fixed data'!$G$7*AV$88/1000000</f>
        <v>0.98632180011838277</v>
      </c>
      <c r="AW67" s="81">
        <f>'Fixed data'!$G$7*AW$88/1000000</f>
        <v>0.98632180011838277</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0.12791370778850786</v>
      </c>
      <c r="G68" s="81">
        <f>'Fixed data'!$G$8*G89/1000000</f>
        <v>0.27129974657627703</v>
      </c>
      <c r="H68" s="81">
        <f>'Fixed data'!$G$8*H89/1000000</f>
        <v>0.43550123214407155</v>
      </c>
      <c r="I68" s="81">
        <f>'Fixed data'!$G$8*I89/1000000</f>
        <v>0.57177032146908868</v>
      </c>
      <c r="J68" s="81">
        <f>'Fixed data'!$G$8*J89/1000000</f>
        <v>0.84741150215458483</v>
      </c>
      <c r="K68" s="81">
        <f>'Fixed data'!$G$8*K89/1000000</f>
        <v>1.0696427747317063</v>
      </c>
      <c r="L68" s="81">
        <f>'Fixed data'!$G$8*L89/1000000</f>
        <v>1.3836220843399281</v>
      </c>
      <c r="M68" s="81">
        <f>'Fixed data'!$G$8*M89/1000000</f>
        <v>1.7275732833300275</v>
      </c>
      <c r="N68" s="81">
        <f>'Fixed data'!$G$8*N89/1000000</f>
        <v>1.9672718593845935</v>
      </c>
      <c r="O68" s="81">
        <f>'Fixed data'!$G$8*O89/1000000</f>
        <v>2.2079266404008204</v>
      </c>
      <c r="P68" s="81">
        <f>'Fixed data'!$G$8*P89/1000000</f>
        <v>2.3438555151582592</v>
      </c>
      <c r="Q68" s="81">
        <f>'Fixed data'!$G$8*Q89/1000000</f>
        <v>2.4486968726677523</v>
      </c>
      <c r="R68" s="81">
        <f>'Fixed data'!$G$8*R89/1000000</f>
        <v>2.5359814991882996</v>
      </c>
      <c r="S68" s="81">
        <f>'Fixed data'!$G$8*S89/1000000</f>
        <v>2.6234568703358754</v>
      </c>
      <c r="T68" s="81">
        <f>'Fixed data'!$G$8*T89/1000000</f>
        <v>2.7092908543277794</v>
      </c>
      <c r="U68" s="81">
        <f>'Fixed data'!$G$8*U89/1000000</f>
        <v>2.7805794417194125</v>
      </c>
      <c r="V68" s="81">
        <f>'Fixed data'!$G$8*V89/1000000</f>
        <v>2.828110763902647</v>
      </c>
      <c r="W68" s="81">
        <f>'Fixed data'!$G$8*W89/1000000</f>
        <v>2.8619123709312841</v>
      </c>
      <c r="X68" s="81">
        <f>'Fixed data'!$G$8*X89/1000000</f>
        <v>2.890506669752134</v>
      </c>
      <c r="Y68" s="81">
        <f>'Fixed data'!$G$8*Y89/1000000</f>
        <v>2.8909855560783075</v>
      </c>
      <c r="Z68" s="81">
        <f>'Fixed data'!$G$8*Z89/1000000</f>
        <v>2.8909855560783075</v>
      </c>
      <c r="AA68" s="81">
        <f>'Fixed data'!$G$8*AA89/1000000</f>
        <v>2.8909855560783075</v>
      </c>
      <c r="AB68" s="81">
        <f>'Fixed data'!$G$8*AB89/1000000</f>
        <v>2.8909855560783075</v>
      </c>
      <c r="AC68" s="81">
        <f>'Fixed data'!$G$8*AC89/1000000</f>
        <v>2.8909855560783075</v>
      </c>
      <c r="AD68" s="81">
        <f>'Fixed data'!$G$8*AD89/1000000</f>
        <v>2.8909855560783075</v>
      </c>
      <c r="AE68" s="81">
        <f>'Fixed data'!$G$8*AE89/1000000</f>
        <v>2.8909855560783075</v>
      </c>
      <c r="AF68" s="81">
        <f>'Fixed data'!$G$8*AF89/1000000</f>
        <v>2.8909855560783075</v>
      </c>
      <c r="AG68" s="81">
        <f>'Fixed data'!$G$8*AG89/1000000</f>
        <v>2.8909855560783075</v>
      </c>
      <c r="AH68" s="81">
        <f>'Fixed data'!$G$8*AH89/1000000</f>
        <v>2.8909855560783075</v>
      </c>
      <c r="AI68" s="81">
        <f>'Fixed data'!$G$8*AI89/1000000</f>
        <v>2.8909855560783075</v>
      </c>
      <c r="AJ68" s="81">
        <f>'Fixed data'!$G$8*AJ89/1000000</f>
        <v>2.8909855560783075</v>
      </c>
      <c r="AK68" s="81">
        <f>'Fixed data'!$G$8*AK89/1000000</f>
        <v>2.8909855560783075</v>
      </c>
      <c r="AL68" s="81">
        <f>'Fixed data'!$G$8*AL89/1000000</f>
        <v>2.8909855560783075</v>
      </c>
      <c r="AM68" s="81">
        <f>'Fixed data'!$G$8*AM89/1000000</f>
        <v>2.8909855560783075</v>
      </c>
      <c r="AN68" s="81">
        <f>'Fixed data'!$G$8*AN89/1000000</f>
        <v>2.8909855560783075</v>
      </c>
      <c r="AO68" s="81">
        <f>'Fixed data'!$G$8*AO89/1000000</f>
        <v>2.8909855560783075</v>
      </c>
      <c r="AP68" s="81">
        <f>'Fixed data'!$G$8*AP89/1000000</f>
        <v>2.8909855560783075</v>
      </c>
      <c r="AQ68" s="81">
        <f>'Fixed data'!$G$8*AQ89/1000000</f>
        <v>2.8909855560783075</v>
      </c>
      <c r="AR68" s="81">
        <f>'Fixed data'!$G$8*AR89/1000000</f>
        <v>2.8909855560783075</v>
      </c>
      <c r="AS68" s="81">
        <f>'Fixed data'!$G$8*AS89/1000000</f>
        <v>2.8909855560783075</v>
      </c>
      <c r="AT68" s="81">
        <f>'Fixed data'!$G$8*AT89/1000000</f>
        <v>2.8909855560783075</v>
      </c>
      <c r="AU68" s="81">
        <f>'Fixed data'!$G$8*AU89/1000000</f>
        <v>2.8909855560783075</v>
      </c>
      <c r="AV68" s="81">
        <f>'Fixed data'!$G$8*AV89/1000000</f>
        <v>2.8909855560783075</v>
      </c>
      <c r="AW68" s="81">
        <f>'Fixed data'!$G$8*AW89/1000000</f>
        <v>2.8909855560783075</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8.161465565435207E-4</v>
      </c>
      <c r="G70" s="34">
        <f>G91*'Fixed data'!$G$9</f>
        <v>1.9276983539994086E-3</v>
      </c>
      <c r="H70" s="34">
        <f>H91*'Fixed data'!$G$9</f>
        <v>3.3587124791847984E-3</v>
      </c>
      <c r="I70" s="34">
        <f>I91*'Fixed data'!$G$9</f>
        <v>5.1868114658169887E-3</v>
      </c>
      <c r="J70" s="34">
        <f>J91*'Fixed data'!$G$9</f>
        <v>7.3118400224345308E-3</v>
      </c>
      <c r="K70" s="34">
        <f>K91*'Fixed data'!$G$9</f>
        <v>9.5101943991920766E-3</v>
      </c>
      <c r="L70" s="34">
        <f>L91*'Fixed data'!$G$9</f>
        <v>1.1812719328409601E-2</v>
      </c>
      <c r="M70" s="34">
        <f>M91*'Fixed data'!$G$9</f>
        <v>1.485973995449982E-2</v>
      </c>
      <c r="N70" s="34">
        <f>N91*'Fixed data'!$G$9</f>
        <v>1.7004820508226371E-2</v>
      </c>
      <c r="O70" s="34">
        <f>O91*'Fixed data'!$G$9</f>
        <v>1.9211990976537821E-2</v>
      </c>
      <c r="P70" s="34">
        <f>P91*'Fixed data'!$G$9</f>
        <v>2.0324319185356637E-2</v>
      </c>
      <c r="Q70" s="34">
        <f>Q91*'Fixed data'!$G$9</f>
        <v>2.1255943278276367E-2</v>
      </c>
      <c r="R70" s="34">
        <f>R91*'Fixed data'!$G$9</f>
        <v>2.1965274473553079E-2</v>
      </c>
      <c r="S70" s="34">
        <f>S91*'Fixed data'!$G$9</f>
        <v>2.2619901573024598E-2</v>
      </c>
      <c r="T70" s="34">
        <f>T91*'Fixed data'!$G$9</f>
        <v>2.3251366793717185E-2</v>
      </c>
      <c r="U70" s="34">
        <f>U91*'Fixed data'!$G$9</f>
        <v>2.3793844283026767E-2</v>
      </c>
      <c r="V70" s="34">
        <f>V91*'Fixed data'!$G$9</f>
        <v>2.4224348293892004E-2</v>
      </c>
      <c r="W70" s="34">
        <f>W91*'Fixed data'!$G$9</f>
        <v>2.4429911527042294E-2</v>
      </c>
      <c r="X70" s="34">
        <f>X91*'Fixed data'!$G$9</f>
        <v>2.4582742250441037E-2</v>
      </c>
      <c r="Y70" s="34">
        <f>Y91*'Fixed data'!$G$9</f>
        <v>2.4585301800654623E-2</v>
      </c>
      <c r="Z70" s="34">
        <f>Z91*'Fixed data'!$G$9</f>
        <v>2.4585301800654623E-2</v>
      </c>
      <c r="AA70" s="34">
        <f>AA91*'Fixed data'!$G$9</f>
        <v>2.4585301800654623E-2</v>
      </c>
      <c r="AB70" s="34">
        <f>AB91*'Fixed data'!$G$9</f>
        <v>2.4585301800654623E-2</v>
      </c>
      <c r="AC70" s="34">
        <f>AC91*'Fixed data'!$G$9</f>
        <v>2.4585301800654623E-2</v>
      </c>
      <c r="AD70" s="34">
        <f>AD91*'Fixed data'!$G$9</f>
        <v>2.4585301800654623E-2</v>
      </c>
      <c r="AE70" s="34">
        <f>AE91*'Fixed data'!$G$9</f>
        <v>2.4585301800654623E-2</v>
      </c>
      <c r="AF70" s="34">
        <f>AF91*'Fixed data'!$G$9</f>
        <v>2.4585301800654623E-2</v>
      </c>
      <c r="AG70" s="34">
        <f>AG91*'Fixed data'!$G$9</f>
        <v>2.4585301800654623E-2</v>
      </c>
      <c r="AH70" s="34">
        <f>AH91*'Fixed data'!$G$9</f>
        <v>2.4585301800654623E-2</v>
      </c>
      <c r="AI70" s="34">
        <f>AI91*'Fixed data'!$G$9</f>
        <v>2.4585301800654623E-2</v>
      </c>
      <c r="AJ70" s="34">
        <f>AJ91*'Fixed data'!$G$9</f>
        <v>2.4585301800654623E-2</v>
      </c>
      <c r="AK70" s="34">
        <f>AK91*'Fixed data'!$G$9</f>
        <v>2.4585301800654623E-2</v>
      </c>
      <c r="AL70" s="34">
        <f>AL91*'Fixed data'!$G$9</f>
        <v>2.4585301800654623E-2</v>
      </c>
      <c r="AM70" s="34">
        <f>AM91*'Fixed data'!$G$9</f>
        <v>2.4585301800654623E-2</v>
      </c>
      <c r="AN70" s="34">
        <f>AN91*'Fixed data'!$G$9</f>
        <v>2.4585301800654623E-2</v>
      </c>
      <c r="AO70" s="34">
        <f>AO91*'Fixed data'!$G$9</f>
        <v>2.4585301800654623E-2</v>
      </c>
      <c r="AP70" s="34">
        <f>AP91*'Fixed data'!$G$9</f>
        <v>2.4585301800654623E-2</v>
      </c>
      <c r="AQ70" s="34">
        <f>AQ91*'Fixed data'!$G$9</f>
        <v>2.4585301800654623E-2</v>
      </c>
      <c r="AR70" s="34">
        <f>AR91*'Fixed data'!$G$9</f>
        <v>2.4585301800654623E-2</v>
      </c>
      <c r="AS70" s="34">
        <f>AS91*'Fixed data'!$G$9</f>
        <v>2.4585301800654623E-2</v>
      </c>
      <c r="AT70" s="34">
        <f>AT91*'Fixed data'!$G$9</f>
        <v>2.4585301800654623E-2</v>
      </c>
      <c r="AU70" s="34">
        <f>AU91*'Fixed data'!$G$9</f>
        <v>2.4585301800654623E-2</v>
      </c>
      <c r="AV70" s="34">
        <f>AV91*'Fixed data'!$G$9</f>
        <v>2.4585301800654623E-2</v>
      </c>
      <c r="AW70" s="34">
        <f>AW91*'Fixed data'!$G$9</f>
        <v>2.4585301800654623E-2</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2.5046232357218004E-5</v>
      </c>
      <c r="G71" s="34">
        <f>G92*'Fixed data'!$G$10</f>
        <v>5.9157979044076357E-5</v>
      </c>
      <c r="H71" s="34">
        <f>H92*'Fixed data'!$G$10</f>
        <v>1.0307351357459949E-4</v>
      </c>
      <c r="I71" s="34">
        <f>I92*'Fixed data'!$G$10</f>
        <v>1.5917494734784044E-4</v>
      </c>
      <c r="J71" s="34">
        <f>J92*'Fixed data'!$G$10</f>
        <v>2.2438867467173792E-4</v>
      </c>
      <c r="K71" s="34">
        <f>K92*'Fixed data'!$G$10</f>
        <v>2.9185265412778644E-4</v>
      </c>
      <c r="L71" s="34">
        <f>L92*'Fixed data'!$G$10</f>
        <v>3.625134612133491E-4</v>
      </c>
      <c r="M71" s="34">
        <f>M92*'Fixed data'!$G$10</f>
        <v>4.5602165038160749E-4</v>
      </c>
      <c r="N71" s="34">
        <f>N92*'Fixed data'!$G$10</f>
        <v>5.2185074142270743E-4</v>
      </c>
      <c r="O71" s="34">
        <f>O92*'Fixed data'!$G$10</f>
        <v>5.8958527262680687E-4</v>
      </c>
      <c r="P71" s="34">
        <f>P92*'Fixed data'!$G$10</f>
        <v>6.2372084613649011E-4</v>
      </c>
      <c r="Q71" s="34">
        <f>Q92*'Fixed data'!$G$10</f>
        <v>6.5231089937358496E-4</v>
      </c>
      <c r="R71" s="34">
        <f>R92*'Fixed data'!$G$10</f>
        <v>6.7407913914949418E-4</v>
      </c>
      <c r="S71" s="34">
        <f>S92*'Fixed data'!$G$10</f>
        <v>6.9416859772680566E-4</v>
      </c>
      <c r="T71" s="34">
        <f>T92*'Fixed data'!$G$10</f>
        <v>7.1354725529285644E-4</v>
      </c>
      <c r="U71" s="34">
        <f>U92*'Fixed data'!$G$10</f>
        <v>7.3019502172264137E-4</v>
      </c>
      <c r="V71" s="34">
        <f>V92*'Fixed data'!$G$10</f>
        <v>7.4340650120557948E-4</v>
      </c>
      <c r="W71" s="34">
        <f>W92*'Fixed data'!$G$10</f>
        <v>7.4971490802333053E-4</v>
      </c>
      <c r="X71" s="34">
        <f>X92*'Fixed data'!$G$10</f>
        <v>7.5440503846482473E-4</v>
      </c>
      <c r="Y71" s="34">
        <f>Y92*'Fixed data'!$G$10</f>
        <v>7.5448358696676514E-4</v>
      </c>
      <c r="Z71" s="34">
        <f>Z92*'Fixed data'!$G$10</f>
        <v>7.5448358696676514E-4</v>
      </c>
      <c r="AA71" s="34">
        <f>AA92*'Fixed data'!$G$10</f>
        <v>7.5448358696676514E-4</v>
      </c>
      <c r="AB71" s="34">
        <f>AB92*'Fixed data'!$G$10</f>
        <v>7.5448358696676514E-4</v>
      </c>
      <c r="AC71" s="34">
        <f>AC92*'Fixed data'!$G$10</f>
        <v>7.5448358696676514E-4</v>
      </c>
      <c r="AD71" s="34">
        <f>AD92*'Fixed data'!$G$10</f>
        <v>7.5448358696676514E-4</v>
      </c>
      <c r="AE71" s="34">
        <f>AE92*'Fixed data'!$G$10</f>
        <v>7.5448358696676514E-4</v>
      </c>
      <c r="AF71" s="34">
        <f>AF92*'Fixed data'!$G$10</f>
        <v>7.5448358696676514E-4</v>
      </c>
      <c r="AG71" s="34">
        <f>AG92*'Fixed data'!$G$10</f>
        <v>7.5448358696676514E-4</v>
      </c>
      <c r="AH71" s="34">
        <f>AH92*'Fixed data'!$G$10</f>
        <v>7.5448358696676514E-4</v>
      </c>
      <c r="AI71" s="34">
        <f>AI92*'Fixed data'!$G$10</f>
        <v>7.5448358696676514E-4</v>
      </c>
      <c r="AJ71" s="34">
        <f>AJ92*'Fixed data'!$G$10</f>
        <v>7.5448358696676514E-4</v>
      </c>
      <c r="AK71" s="34">
        <f>AK92*'Fixed data'!$G$10</f>
        <v>7.5448358696676514E-4</v>
      </c>
      <c r="AL71" s="34">
        <f>AL92*'Fixed data'!$G$10</f>
        <v>7.5448358696676514E-4</v>
      </c>
      <c r="AM71" s="34">
        <f>AM92*'Fixed data'!$G$10</f>
        <v>7.5448358696676514E-4</v>
      </c>
      <c r="AN71" s="34">
        <f>AN92*'Fixed data'!$G$10</f>
        <v>7.5448358696676514E-4</v>
      </c>
      <c r="AO71" s="34">
        <f>AO92*'Fixed data'!$G$10</f>
        <v>7.5448358696676514E-4</v>
      </c>
      <c r="AP71" s="34">
        <f>AP92*'Fixed data'!$G$10</f>
        <v>7.5448358696676514E-4</v>
      </c>
      <c r="AQ71" s="34">
        <f>AQ92*'Fixed data'!$G$10</f>
        <v>7.5448358696676514E-4</v>
      </c>
      <c r="AR71" s="34">
        <f>AR92*'Fixed data'!$G$10</f>
        <v>7.5448358696676514E-4</v>
      </c>
      <c r="AS71" s="34">
        <f>AS92*'Fixed data'!$G$10</f>
        <v>7.5448358696676514E-4</v>
      </c>
      <c r="AT71" s="34">
        <f>AT92*'Fixed data'!$G$10</f>
        <v>7.5448358696676514E-4</v>
      </c>
      <c r="AU71" s="34">
        <f>AU92*'Fixed data'!$G$10</f>
        <v>7.5448358696676514E-4</v>
      </c>
      <c r="AV71" s="34">
        <f>AV92*'Fixed data'!$G$10</f>
        <v>7.5448358696676514E-4</v>
      </c>
      <c r="AW71" s="34">
        <f>AW92*'Fixed data'!$G$10</f>
        <v>7.5448358696676514E-4</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0">SUM(F65:F75)</f>
        <v>0.17239540865968564</v>
      </c>
      <c r="G76" s="53">
        <f t="shared" si="10"/>
        <v>0.36584633702911484</v>
      </c>
      <c r="H76" s="53">
        <f t="shared" si="10"/>
        <v>0.58754361492985141</v>
      </c>
      <c r="I76" s="53">
        <f t="shared" si="10"/>
        <v>0.77218803058247576</v>
      </c>
      <c r="J76" s="53">
        <f t="shared" si="10"/>
        <v>1.1440603611409752</v>
      </c>
      <c r="K76" s="53">
        <f t="shared" si="10"/>
        <v>1.4443764226499376</v>
      </c>
      <c r="L76" s="53">
        <f t="shared" si="10"/>
        <v>1.8678497014939139</v>
      </c>
      <c r="M76" s="53">
        <f t="shared" si="10"/>
        <v>2.3322877664428567</v>
      </c>
      <c r="N76" s="53">
        <f t="shared" si="10"/>
        <v>2.6559755683717068</v>
      </c>
      <c r="O76" s="53">
        <f t="shared" si="10"/>
        <v>2.9810098004720809</v>
      </c>
      <c r="P76" s="53">
        <f t="shared" si="10"/>
        <v>3.1644601934139458</v>
      </c>
      <c r="Q76" s="53">
        <f t="shared" si="10"/>
        <v>3.3060306454253681</v>
      </c>
      <c r="R76" s="53">
        <f t="shared" si="10"/>
        <v>3.4238253959670266</v>
      </c>
      <c r="S76" s="53">
        <f t="shared" si="10"/>
        <v>3.5418195848840539</v>
      </c>
      <c r="T76" s="53">
        <f t="shared" si="10"/>
        <v>3.6575885194922222</v>
      </c>
      <c r="U76" s="53">
        <f t="shared" si="10"/>
        <v>3.7537578644964866</v>
      </c>
      <c r="V76" s="53">
        <f t="shared" si="10"/>
        <v>3.8179492333652223</v>
      </c>
      <c r="W76" s="53">
        <f t="shared" si="10"/>
        <v>3.8634948560880531</v>
      </c>
      <c r="X76" s="53">
        <f t="shared" si="10"/>
        <v>3.902002234806198</v>
      </c>
      <c r="Y76" s="53">
        <f t="shared" si="10"/>
        <v>3.9026471415843118</v>
      </c>
      <c r="Z76" s="53">
        <f t="shared" si="10"/>
        <v>3.9026471415843118</v>
      </c>
      <c r="AA76" s="53">
        <f t="shared" si="10"/>
        <v>3.9026471415843118</v>
      </c>
      <c r="AB76" s="53">
        <f t="shared" si="10"/>
        <v>3.9026471415843118</v>
      </c>
      <c r="AC76" s="53">
        <f t="shared" si="10"/>
        <v>3.9026471415843118</v>
      </c>
      <c r="AD76" s="53">
        <f t="shared" si="10"/>
        <v>3.9026471415843118</v>
      </c>
      <c r="AE76" s="53">
        <f t="shared" si="10"/>
        <v>3.9026471415843118</v>
      </c>
      <c r="AF76" s="53">
        <f t="shared" si="10"/>
        <v>3.9026471415843118</v>
      </c>
      <c r="AG76" s="53">
        <f t="shared" si="10"/>
        <v>3.9026471415843118</v>
      </c>
      <c r="AH76" s="53">
        <f t="shared" si="10"/>
        <v>3.9026471415843118</v>
      </c>
      <c r="AI76" s="53">
        <f t="shared" si="10"/>
        <v>3.9026471415843118</v>
      </c>
      <c r="AJ76" s="53">
        <f t="shared" si="10"/>
        <v>3.9026471415843118</v>
      </c>
      <c r="AK76" s="53">
        <f t="shared" si="10"/>
        <v>3.9026471415843118</v>
      </c>
      <c r="AL76" s="53">
        <f t="shared" si="10"/>
        <v>3.9026471415843118</v>
      </c>
      <c r="AM76" s="53">
        <f t="shared" si="10"/>
        <v>3.9026471415843118</v>
      </c>
      <c r="AN76" s="53">
        <f t="shared" si="10"/>
        <v>3.9026471415843118</v>
      </c>
      <c r="AO76" s="53">
        <f t="shared" si="10"/>
        <v>3.9026471415843118</v>
      </c>
      <c r="AP76" s="53">
        <f t="shared" si="10"/>
        <v>3.9026471415843118</v>
      </c>
      <c r="AQ76" s="53">
        <f t="shared" si="10"/>
        <v>3.9026471415843118</v>
      </c>
      <c r="AR76" s="53">
        <f t="shared" si="10"/>
        <v>3.9026471415843118</v>
      </c>
      <c r="AS76" s="53">
        <f t="shared" si="10"/>
        <v>3.9026471415843118</v>
      </c>
      <c r="AT76" s="53">
        <f t="shared" si="10"/>
        <v>3.9026471415843118</v>
      </c>
      <c r="AU76" s="53">
        <f t="shared" si="10"/>
        <v>3.9026471415843118</v>
      </c>
      <c r="AV76" s="53">
        <f t="shared" si="10"/>
        <v>3.9026471415843118</v>
      </c>
      <c r="AW76" s="53">
        <f t="shared" si="10"/>
        <v>3.9026471415843118</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-0.32141345999999993</v>
      </c>
      <c r="F77" s="54">
        <f>IF('Fixed data'!$G$19=FALSE,F64+F76,F64)</f>
        <v>-0.23370006928059237</v>
      </c>
      <c r="G77" s="54">
        <f>IF('Fixed data'!$G$19=FALSE,G64+G76,G64)</f>
        <v>-0.12407959822583819</v>
      </c>
      <c r="H77" s="54">
        <f>IF('Fixed data'!$G$19=FALSE,H64+H76,H64)</f>
        <v>2.1747285387346604E-2</v>
      </c>
      <c r="I77" s="54">
        <f>IF('Fixed data'!$G$19=FALSE,I64+I76,I64)</f>
        <v>0.12676153483202302</v>
      </c>
      <c r="J77" s="54">
        <f>IF('Fixed data'!$G$19=FALSE,J64+J76,J64)</f>
        <v>0.42046485572251324</v>
      </c>
      <c r="K77" s="54">
        <f>IF('Fixed data'!$G$19=FALSE,K64+K76,K64)</f>
        <v>0.65013534047995214</v>
      </c>
      <c r="L77" s="54">
        <f>IF('Fixed data'!$G$19=FALSE,L64+L76,L64)</f>
        <v>0.99944401205297018</v>
      </c>
      <c r="M77" s="54">
        <f>IF('Fixed data'!$G$19=FALSE,M64+M76,M64)</f>
        <v>1.7230343132082249</v>
      </c>
      <c r="N77" s="54">
        <f>IF('Fixed data'!$G$19=FALSE,N64+N76,N64)</f>
        <v>2.0620173547809975</v>
      </c>
      <c r="O77" s="54">
        <f>IF('Fixed data'!$G$19=FALSE,O64+O76,O64)</f>
        <v>2.4028284561717923</v>
      </c>
      <c r="P77" s="54">
        <f>IF('Fixed data'!$G$19=FALSE,P64+P76,P64)</f>
        <v>2.601551327950407</v>
      </c>
      <c r="Q77" s="54">
        <f>IF('Fixed data'!$G$19=FALSE,Q64+Q76,Q64)</f>
        <v>2.7584160954337165</v>
      </c>
      <c r="R77" s="54">
        <f>IF('Fixed data'!$G$19=FALSE,R64+R76,R64)</f>
        <v>2.8914523291489038</v>
      </c>
      <c r="S77" s="54">
        <f>IF('Fixed data'!$G$19=FALSE,S64+S76,S64)</f>
        <v>3.0247272540946266</v>
      </c>
      <c r="T77" s="54">
        <f>IF('Fixed data'!$G$19=FALSE,T64+T76,T64)</f>
        <v>3.1558278902748906</v>
      </c>
      <c r="U77" s="54">
        <f>IF('Fixed data'!$G$19=FALSE,U64+U76,U64)</f>
        <v>3.2673115341635568</v>
      </c>
      <c r="V77" s="54">
        <f>IF('Fixed data'!$G$19=FALSE,V64+V76,V64)</f>
        <v>3.3467553849859093</v>
      </c>
      <c r="W77" s="54">
        <f>IF('Fixed data'!$G$19=FALSE,W64+W76,W64)</f>
        <v>3.4073609880639513</v>
      </c>
      <c r="X77" s="54">
        <f>IF('Fixed data'!$G$19=FALSE,X64+X76,X64)</f>
        <v>3.4608393693285642</v>
      </c>
      <c r="Y77" s="54">
        <f>IF('Fixed data'!$G$19=FALSE,Y64+Y76,Y64)</f>
        <v>3.4762840748377064</v>
      </c>
      <c r="Z77" s="54">
        <f>IF('Fixed data'!$G$19=FALSE,Z64+Z76,Z64)</f>
        <v>3.4909978436063729</v>
      </c>
      <c r="AA77" s="54">
        <f>IF('Fixed data'!$G$19=FALSE,AA64+AA76,AA64)</f>
        <v>3.5056270674465813</v>
      </c>
      <c r="AB77" s="54">
        <f>IF('Fixed data'!$G$19=FALSE,AB64+AB76,AB64)</f>
        <v>3.5201717463583324</v>
      </c>
      <c r="AC77" s="54">
        <f>IF('Fixed data'!$G$19=FALSE,AC64+AC76,AC64)</f>
        <v>3.5346318803416263</v>
      </c>
      <c r="AD77" s="54">
        <f>IF('Fixed data'!$G$19=FALSE,AD64+AD76,AD64)</f>
        <v>3.5490074693964626</v>
      </c>
      <c r="AE77" s="54">
        <f>IF('Fixed data'!$G$19=FALSE,AE64+AE76,AE64)</f>
        <v>3.5632985135228417</v>
      </c>
      <c r="AF77" s="54">
        <f>IF('Fixed data'!$G$19=FALSE,AF64+AF76,AF64)</f>
        <v>3.577505012720763</v>
      </c>
      <c r="AG77" s="54">
        <f>IF('Fixed data'!$G$19=FALSE,AG64+AG76,AG64)</f>
        <v>3.5916269669902272</v>
      </c>
      <c r="AH77" s="54">
        <f>IF('Fixed data'!$G$19=FALSE,AH64+AH76,AH64)</f>
        <v>3.6056643763312337</v>
      </c>
      <c r="AI77" s="54">
        <f>IF('Fixed data'!$G$19=FALSE,AI64+AI76,AI64)</f>
        <v>3.619617240743783</v>
      </c>
      <c r="AJ77" s="54">
        <f>IF('Fixed data'!$G$19=FALSE,AJ64+AJ76,AJ64)</f>
        <v>3.6317774200946409</v>
      </c>
      <c r="AK77" s="54">
        <f>IF('Fixed data'!$G$19=FALSE,AK64+AK76,AK64)</f>
        <v>3.6439375994454992</v>
      </c>
      <c r="AL77" s="54">
        <f>IF('Fixed data'!$G$19=FALSE,AL64+AL76,AL64)</f>
        <v>3.6560977787963576</v>
      </c>
      <c r="AM77" s="54">
        <f>IF('Fixed data'!$G$19=FALSE,AM64+AM76,AM64)</f>
        <v>3.6682579581472159</v>
      </c>
      <c r="AN77" s="54">
        <f>IF('Fixed data'!$G$19=FALSE,AN64+AN76,AN64)</f>
        <v>3.6804181374980738</v>
      </c>
      <c r="AO77" s="54">
        <f>IF('Fixed data'!$G$19=FALSE,AO64+AO76,AO64)</f>
        <v>3.6925783168489321</v>
      </c>
      <c r="AP77" s="54">
        <f>IF('Fixed data'!$G$19=FALSE,AP64+AP76,AP64)</f>
        <v>3.7047384961997905</v>
      </c>
      <c r="AQ77" s="54">
        <f>IF('Fixed data'!$G$19=FALSE,AQ64+AQ76,AQ64)</f>
        <v>3.7168986755506488</v>
      </c>
      <c r="AR77" s="54">
        <f>IF('Fixed data'!$G$19=FALSE,AR64+AR76,AR64)</f>
        <v>3.7290588549015071</v>
      </c>
      <c r="AS77" s="54">
        <f>IF('Fixed data'!$G$19=FALSE,AS64+AS76,AS64)</f>
        <v>3.741219034252365</v>
      </c>
      <c r="AT77" s="54">
        <f>IF('Fixed data'!$G$19=FALSE,AT64+AT76,AT64)</f>
        <v>3.7533792136032234</v>
      </c>
      <c r="AU77" s="54">
        <f>IF('Fixed data'!$G$19=FALSE,AU64+AU76,AU64)</f>
        <v>3.7655393929540817</v>
      </c>
      <c r="AV77" s="54">
        <f>IF('Fixed data'!$G$19=FALSE,AV64+AV76,AV64)</f>
        <v>3.77769957230494</v>
      </c>
      <c r="AW77" s="54">
        <f>IF('Fixed data'!$G$19=FALSE,AW64+AW76,AW64)</f>
        <v>3.7898597516557979</v>
      </c>
      <c r="AX77" s="54">
        <f>IF('Fixed data'!$G$19=FALSE,AX64+AX76,AX64)</f>
        <v>-0.12222161318939799</v>
      </c>
      <c r="AY77" s="54">
        <f>IF('Fixed data'!$G$19=FALSE,AY64+AY76,AY64)</f>
        <v>-8.8441810285790623E-2</v>
      </c>
      <c r="AZ77" s="54">
        <f>IF('Fixed data'!$G$19=FALSE,AZ64+AZ76,AZ64)</f>
        <v>-5.5712272242581101E-2</v>
      </c>
      <c r="BA77" s="54">
        <f>IF('Fixed data'!$G$19=FALSE,BA64+BA76,BA64)</f>
        <v>-2.4064247082572557E-2</v>
      </c>
      <c r="BB77" s="54">
        <f>IF('Fixed data'!$G$19=FALSE,BB64+BB76,BB64)</f>
        <v>5.9159262015696934E-3</v>
      </c>
      <c r="BC77" s="54">
        <f>IF('Fixed data'!$G$19=FALSE,BC64+BC76,BC64)</f>
        <v>3.4745572192436014E-2</v>
      </c>
      <c r="BD77" s="54">
        <f>IF('Fixed data'!$G$19=FALSE,BD64+BD76,BD64)</f>
        <v>6.2375720991367276E-2</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-0.31054440579710141</v>
      </c>
      <c r="F80" s="55">
        <f t="shared" ref="F80:BD80" si="11">F77*F78</f>
        <v>-0.21816151534980269</v>
      </c>
      <c r="G80" s="55">
        <f t="shared" si="11"/>
        <v>-0.11191268854201365</v>
      </c>
      <c r="H80" s="55">
        <f t="shared" si="11"/>
        <v>1.8951502824345934E-2</v>
      </c>
      <c r="I80" s="55">
        <f t="shared" si="11"/>
        <v>0.10672981091836554</v>
      </c>
      <c r="J80" s="55">
        <f t="shared" si="11"/>
        <v>0.34204843103903088</v>
      </c>
      <c r="K80" s="55">
        <f t="shared" si="11"/>
        <v>0.51100050083833948</v>
      </c>
      <c r="L80" s="55">
        <f t="shared" si="11"/>
        <v>0.75898933254415912</v>
      </c>
      <c r="M80" s="55">
        <f t="shared" si="11"/>
        <v>1.264243641746335</v>
      </c>
      <c r="N80" s="55">
        <f t="shared" si="11"/>
        <v>1.4618028970003072</v>
      </c>
      <c r="O80" s="55">
        <f t="shared" si="11"/>
        <v>1.6458070518815366</v>
      </c>
      <c r="P80" s="55">
        <f t="shared" si="11"/>
        <v>1.7216632184794838</v>
      </c>
      <c r="Q80" s="55">
        <f t="shared" si="11"/>
        <v>1.7637427069468079</v>
      </c>
      <c r="R80" s="55">
        <f t="shared" si="11"/>
        <v>1.7862865964012657</v>
      </c>
      <c r="S80" s="55">
        <f t="shared" si="11"/>
        <v>1.8054313218678493</v>
      </c>
      <c r="T80" s="55">
        <f t="shared" si="11"/>
        <v>1.819984600675935</v>
      </c>
      <c r="U80" s="55">
        <f t="shared" si="11"/>
        <v>1.820558335426121</v>
      </c>
      <c r="V80" s="55">
        <f t="shared" si="11"/>
        <v>1.8017630428571716</v>
      </c>
      <c r="W80" s="55">
        <f t="shared" si="11"/>
        <v>1.7723582071433823</v>
      </c>
      <c r="X80" s="55">
        <f t="shared" si="11"/>
        <v>1.7392997985225549</v>
      </c>
      <c r="Y80" s="55">
        <f t="shared" si="11"/>
        <v>1.6879823967212988</v>
      </c>
      <c r="Z80" s="55">
        <f t="shared" si="11"/>
        <v>1.6378038402960089</v>
      </c>
      <c r="AA80" s="55">
        <f t="shared" si="11"/>
        <v>1.5890503863653278</v>
      </c>
      <c r="AB80" s="55">
        <f t="shared" si="11"/>
        <v>1.5416843288512754</v>
      </c>
      <c r="AC80" s="55">
        <f t="shared" si="11"/>
        <v>1.4956688383442787</v>
      </c>
      <c r="AD80" s="55">
        <f t="shared" si="11"/>
        <v>1.4509679474123818</v>
      </c>
      <c r="AE80" s="55">
        <f t="shared" si="11"/>
        <v>1.407546535851401</v>
      </c>
      <c r="AF80" s="55">
        <f t="shared" si="11"/>
        <v>1.3653703158985184</v>
      </c>
      <c r="AG80" s="55">
        <f t="shared" si="11"/>
        <v>1.3244058174302937</v>
      </c>
      <c r="AH80" s="55">
        <f t="shared" si="11"/>
        <v>1.2846203731646337</v>
      </c>
      <c r="AI80" s="55">
        <f t="shared" si="11"/>
        <v>1.4478003667009118</v>
      </c>
      <c r="AJ80" s="55">
        <f t="shared" si="11"/>
        <v>1.4103536719651537</v>
      </c>
      <c r="AK80" s="55">
        <f t="shared" si="11"/>
        <v>1.373860116455184</v>
      </c>
      <c r="AL80" s="55">
        <f t="shared" si="11"/>
        <v>1.3382959448887979</v>
      </c>
      <c r="AM80" s="55">
        <f t="shared" si="11"/>
        <v>1.3036379772040148</v>
      </c>
      <c r="AN80" s="55">
        <f t="shared" si="11"/>
        <v>1.2698635952035748</v>
      </c>
      <c r="AO80" s="55">
        <f t="shared" si="11"/>
        <v>1.2369507294894426</v>
      </c>
      <c r="AP80" s="55">
        <f t="shared" si="11"/>
        <v>1.2048778466817578</v>
      </c>
      <c r="AQ80" s="55">
        <f t="shared" si="11"/>
        <v>1.1736239369167483</v>
      </c>
      <c r="AR80" s="55">
        <f t="shared" si="11"/>
        <v>1.1431685016181958</v>
      </c>
      <c r="AS80" s="55">
        <f t="shared" si="11"/>
        <v>1.1134915415371238</v>
      </c>
      <c r="AT80" s="55">
        <f t="shared" si="11"/>
        <v>1.0845735450544627</v>
      </c>
      <c r="AU80" s="55">
        <f t="shared" si="11"/>
        <v>1.0563954767415116</v>
      </c>
      <c r="AV80" s="55">
        <f t="shared" si="11"/>
        <v>1.0289387661731086</v>
      </c>
      <c r="AW80" s="55">
        <f t="shared" si="11"/>
        <v>1.0021852969884928</v>
      </c>
      <c r="AX80" s="55">
        <f t="shared" si="11"/>
        <v>-3.1378752607851217E-2</v>
      </c>
      <c r="AY80" s="55">
        <f t="shared" si="11"/>
        <v>-2.2044896404203315E-2</v>
      </c>
      <c r="AZ80" s="55">
        <f t="shared" si="11"/>
        <v>-1.3482303080846095E-2</v>
      </c>
      <c r="BA80" s="55">
        <f t="shared" si="11"/>
        <v>-5.6539018832250749E-3</v>
      </c>
      <c r="BB80" s="55">
        <f t="shared" si="11"/>
        <v>1.3494646500917542E-3</v>
      </c>
      <c r="BC80" s="55">
        <f t="shared" si="11"/>
        <v>7.694865056738504E-3</v>
      </c>
      <c r="BD80" s="55">
        <f t="shared" si="11"/>
        <v>1.3411578438232865E-2</v>
      </c>
    </row>
    <row r="81" spans="1:56" x14ac:dyDescent="0.3">
      <c r="A81" s="74"/>
      <c r="B81" s="15" t="s">
        <v>18</v>
      </c>
      <c r="C81" s="15"/>
      <c r="D81" s="14" t="s">
        <v>40</v>
      </c>
      <c r="E81" s="56">
        <f>+E80</f>
        <v>-0.31054440579710141</v>
      </c>
      <c r="F81" s="56">
        <f t="shared" ref="F81:BD81" si="12">+E81+F80</f>
        <v>-0.52870592114690407</v>
      </c>
      <c r="G81" s="56">
        <f t="shared" si="12"/>
        <v>-0.64061860968891771</v>
      </c>
      <c r="H81" s="56">
        <f t="shared" si="12"/>
        <v>-0.62166710686457183</v>
      </c>
      <c r="I81" s="56">
        <f t="shared" si="12"/>
        <v>-0.5149372959462063</v>
      </c>
      <c r="J81" s="56">
        <f t="shared" si="12"/>
        <v>-0.17288886490717542</v>
      </c>
      <c r="K81" s="56">
        <f t="shared" si="12"/>
        <v>0.33811163593116406</v>
      </c>
      <c r="L81" s="56">
        <f t="shared" si="12"/>
        <v>1.0971009684753232</v>
      </c>
      <c r="M81" s="56">
        <f t="shared" si="12"/>
        <v>2.361344610221658</v>
      </c>
      <c r="N81" s="56">
        <f t="shared" si="12"/>
        <v>3.8231475072219654</v>
      </c>
      <c r="O81" s="56">
        <f t="shared" si="12"/>
        <v>5.4689545591035023</v>
      </c>
      <c r="P81" s="56">
        <f t="shared" si="12"/>
        <v>7.190617777582986</v>
      </c>
      <c r="Q81" s="56">
        <f t="shared" si="12"/>
        <v>8.9543604845297935</v>
      </c>
      <c r="R81" s="56">
        <f t="shared" si="12"/>
        <v>10.740647080931058</v>
      </c>
      <c r="S81" s="56">
        <f t="shared" si="12"/>
        <v>12.546078402798909</v>
      </c>
      <c r="T81" s="56">
        <f t="shared" si="12"/>
        <v>14.366063003474844</v>
      </c>
      <c r="U81" s="56">
        <f t="shared" si="12"/>
        <v>16.186621338900967</v>
      </c>
      <c r="V81" s="56">
        <f t="shared" si="12"/>
        <v>17.988384381758138</v>
      </c>
      <c r="W81" s="56">
        <f t="shared" si="12"/>
        <v>19.760742588901522</v>
      </c>
      <c r="X81" s="56">
        <f t="shared" si="12"/>
        <v>21.500042387424077</v>
      </c>
      <c r="Y81" s="56">
        <f t="shared" si="12"/>
        <v>23.188024784145377</v>
      </c>
      <c r="Z81" s="56">
        <f t="shared" si="12"/>
        <v>24.825828624441385</v>
      </c>
      <c r="AA81" s="56">
        <f t="shared" si="12"/>
        <v>26.414879010806715</v>
      </c>
      <c r="AB81" s="56">
        <f t="shared" si="12"/>
        <v>27.95656333965799</v>
      </c>
      <c r="AC81" s="56">
        <f t="shared" si="12"/>
        <v>29.452232178002269</v>
      </c>
      <c r="AD81" s="56">
        <f t="shared" si="12"/>
        <v>30.903200125414649</v>
      </c>
      <c r="AE81" s="56">
        <f t="shared" si="12"/>
        <v>32.310746661266052</v>
      </c>
      <c r="AF81" s="56">
        <f t="shared" si="12"/>
        <v>33.676116977164568</v>
      </c>
      <c r="AG81" s="56">
        <f t="shared" si="12"/>
        <v>35.000522794594865</v>
      </c>
      <c r="AH81" s="56">
        <f t="shared" si="12"/>
        <v>36.2851431677595</v>
      </c>
      <c r="AI81" s="56">
        <f t="shared" si="12"/>
        <v>37.732943534460411</v>
      </c>
      <c r="AJ81" s="56">
        <f t="shared" si="12"/>
        <v>39.143297206425565</v>
      </c>
      <c r="AK81" s="56">
        <f t="shared" si="12"/>
        <v>40.517157322880749</v>
      </c>
      <c r="AL81" s="56">
        <f t="shared" si="12"/>
        <v>41.855453267769548</v>
      </c>
      <c r="AM81" s="56">
        <f t="shared" si="12"/>
        <v>43.15909124497356</v>
      </c>
      <c r="AN81" s="56">
        <f t="shared" si="12"/>
        <v>44.428954840177134</v>
      </c>
      <c r="AO81" s="56">
        <f t="shared" si="12"/>
        <v>45.665905569666577</v>
      </c>
      <c r="AP81" s="56">
        <f t="shared" si="12"/>
        <v>46.870783416348338</v>
      </c>
      <c r="AQ81" s="56">
        <f t="shared" si="12"/>
        <v>48.044407353265086</v>
      </c>
      <c r="AR81" s="56">
        <f t="shared" si="12"/>
        <v>49.187575854883285</v>
      </c>
      <c r="AS81" s="56">
        <f t="shared" si="12"/>
        <v>50.301067396420407</v>
      </c>
      <c r="AT81" s="56">
        <f t="shared" si="12"/>
        <v>51.385640941474868</v>
      </c>
      <c r="AU81" s="56">
        <f t="shared" si="12"/>
        <v>52.442036418216382</v>
      </c>
      <c r="AV81" s="56">
        <f t="shared" si="12"/>
        <v>53.470975184389488</v>
      </c>
      <c r="AW81" s="56">
        <f t="shared" si="12"/>
        <v>54.473160481377981</v>
      </c>
      <c r="AX81" s="56">
        <f t="shared" si="12"/>
        <v>54.441781728770131</v>
      </c>
      <c r="AY81" s="56">
        <f t="shared" si="12"/>
        <v>54.419736832365928</v>
      </c>
      <c r="AZ81" s="56">
        <f t="shared" si="12"/>
        <v>54.406254529285079</v>
      </c>
      <c r="BA81" s="56">
        <f t="shared" si="12"/>
        <v>54.40060062740185</v>
      </c>
      <c r="BB81" s="56">
        <f t="shared" si="12"/>
        <v>54.401950092051941</v>
      </c>
      <c r="BC81" s="56">
        <f t="shared" si="12"/>
        <v>54.409644957108682</v>
      </c>
      <c r="BD81" s="56">
        <f t="shared" si="12"/>
        <v>54.423056535546912</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43">
        <v>0</v>
      </c>
      <c r="F88" s="43">
        <v>2825.8133977825601</v>
      </c>
      <c r="G88" s="43">
        <v>5993.4347299024139</v>
      </c>
      <c r="H88" s="43">
        <v>9620.9017611954969</v>
      </c>
      <c r="I88" s="43">
        <v>12631.298574607486</v>
      </c>
      <c r="J88" s="43">
        <v>18720.642358226807</v>
      </c>
      <c r="K88" s="43">
        <v>23630.077932504639</v>
      </c>
      <c r="L88" s="43">
        <v>30566.370805699808</v>
      </c>
      <c r="M88" s="43">
        <v>38164.789482583117</v>
      </c>
      <c r="N88" s="43">
        <v>43460.105046136698</v>
      </c>
      <c r="O88" s="43">
        <v>48776.544669327748</v>
      </c>
      <c r="P88" s="43">
        <v>51779.425612081075</v>
      </c>
      <c r="Q88" s="43">
        <v>54095.534790793245</v>
      </c>
      <c r="R88" s="43">
        <v>56023.78838695967</v>
      </c>
      <c r="S88" s="43">
        <v>57956.255829569709</v>
      </c>
      <c r="T88" s="43">
        <v>59852.462468739337</v>
      </c>
      <c r="U88" s="43">
        <v>61427.338600806193</v>
      </c>
      <c r="V88" s="43">
        <v>62477.379674291093</v>
      </c>
      <c r="W88" s="43">
        <v>63224.109916573143</v>
      </c>
      <c r="X88" s="43">
        <v>63855.802595216563</v>
      </c>
      <c r="Y88" s="43">
        <v>63866.381941401822</v>
      </c>
      <c r="Z88" s="43">
        <v>63866.381941401822</v>
      </c>
      <c r="AA88" s="43">
        <v>63866.381941401822</v>
      </c>
      <c r="AB88" s="43">
        <v>63866.381941401822</v>
      </c>
      <c r="AC88" s="43">
        <v>63866.381941401822</v>
      </c>
      <c r="AD88" s="43">
        <v>63866.381941401822</v>
      </c>
      <c r="AE88" s="43">
        <v>63866.381941401822</v>
      </c>
      <c r="AF88" s="43">
        <v>63866.381941401822</v>
      </c>
      <c r="AG88" s="43">
        <v>63866.381941401822</v>
      </c>
      <c r="AH88" s="43">
        <v>63866.381941401822</v>
      </c>
      <c r="AI88" s="43">
        <v>63866.381941401822</v>
      </c>
      <c r="AJ88" s="43">
        <v>63866.381941401822</v>
      </c>
      <c r="AK88" s="43">
        <v>63866.381941401822</v>
      </c>
      <c r="AL88" s="43">
        <v>63866.381941401822</v>
      </c>
      <c r="AM88" s="43">
        <v>63866.381941401822</v>
      </c>
      <c r="AN88" s="43">
        <v>63866.381941401822</v>
      </c>
      <c r="AO88" s="43">
        <v>63866.381941401822</v>
      </c>
      <c r="AP88" s="43">
        <v>63866.381941401822</v>
      </c>
      <c r="AQ88" s="43">
        <v>63866.381941401822</v>
      </c>
      <c r="AR88" s="43">
        <v>63866.381941401822</v>
      </c>
      <c r="AS88" s="43">
        <v>63866.381941401822</v>
      </c>
      <c r="AT88" s="43">
        <v>63866.381941401822</v>
      </c>
      <c r="AU88" s="43">
        <v>63866.381941401822</v>
      </c>
      <c r="AV88" s="43">
        <v>63866.381941401822</v>
      </c>
      <c r="AW88" s="43">
        <v>63866.381941401822</v>
      </c>
      <c r="AX88" s="43"/>
      <c r="AY88" s="43"/>
      <c r="AZ88" s="43"/>
      <c r="BA88" s="43"/>
      <c r="BB88" s="43"/>
      <c r="BC88" s="43"/>
      <c r="BD88" s="43"/>
    </row>
    <row r="89" spans="1:56" x14ac:dyDescent="0.3">
      <c r="A89" s="170"/>
      <c r="B89" s="4" t="s">
        <v>214</v>
      </c>
      <c r="D89" s="4" t="s">
        <v>88</v>
      </c>
      <c r="E89" s="43">
        <v>0</v>
      </c>
      <c r="F89" s="43">
        <v>339589.79144882481</v>
      </c>
      <c r="G89" s="43">
        <v>720256.0691328363</v>
      </c>
      <c r="H89" s="43">
        <v>1156183.9239625146</v>
      </c>
      <c r="I89" s="43">
        <v>1517955.8749508776</v>
      </c>
      <c r="J89" s="43">
        <v>2249737.7354099741</v>
      </c>
      <c r="K89" s="43">
        <v>2839725.101210122</v>
      </c>
      <c r="L89" s="43">
        <v>3673288.3690765658</v>
      </c>
      <c r="M89" s="43">
        <v>4586422.0586006138</v>
      </c>
      <c r="N89" s="43">
        <v>5222782.2334423559</v>
      </c>
      <c r="O89" s="43">
        <v>5861680.9747061552</v>
      </c>
      <c r="P89" s="43">
        <v>6222549.7121449364</v>
      </c>
      <c r="Q89" s="43">
        <v>6500886.2199938558</v>
      </c>
      <c r="R89" s="43">
        <v>6732612.5035115657</v>
      </c>
      <c r="S89" s="43">
        <v>6964845.1825456945</v>
      </c>
      <c r="T89" s="43">
        <v>7192720.2494714856</v>
      </c>
      <c r="U89" s="43">
        <v>7381979.6880692067</v>
      </c>
      <c r="V89" s="43">
        <v>7508167.5069242381</v>
      </c>
      <c r="W89" s="43">
        <v>7597905.1971213566</v>
      </c>
      <c r="X89" s="43">
        <v>7673818.3431092193</v>
      </c>
      <c r="Y89" s="43">
        <v>7675089.7073003175</v>
      </c>
      <c r="Z89" s="43">
        <v>7675089.7073003175</v>
      </c>
      <c r="AA89" s="43">
        <v>7675089.7073003175</v>
      </c>
      <c r="AB89" s="43">
        <v>7675089.7073003175</v>
      </c>
      <c r="AC89" s="43">
        <v>7675089.7073003175</v>
      </c>
      <c r="AD89" s="43">
        <v>7675089.7073003175</v>
      </c>
      <c r="AE89" s="43">
        <v>7675089.7073003175</v>
      </c>
      <c r="AF89" s="43">
        <v>7675089.7073003175</v>
      </c>
      <c r="AG89" s="43">
        <v>7675089.7073003175</v>
      </c>
      <c r="AH89" s="43">
        <v>7675089.7073003175</v>
      </c>
      <c r="AI89" s="43">
        <v>7675089.7073003175</v>
      </c>
      <c r="AJ89" s="43">
        <v>7675089.7073003175</v>
      </c>
      <c r="AK89" s="43">
        <v>7675089.7073003175</v>
      </c>
      <c r="AL89" s="43">
        <v>7675089.7073003175</v>
      </c>
      <c r="AM89" s="43">
        <v>7675089.7073003175</v>
      </c>
      <c r="AN89" s="43">
        <v>7675089.7073003175</v>
      </c>
      <c r="AO89" s="43">
        <v>7675089.7073003175</v>
      </c>
      <c r="AP89" s="43">
        <v>7675089.7073003175</v>
      </c>
      <c r="AQ89" s="43">
        <v>7675089.7073003175</v>
      </c>
      <c r="AR89" s="43">
        <v>7675089.7073003175</v>
      </c>
      <c r="AS89" s="43">
        <v>7675089.7073003175</v>
      </c>
      <c r="AT89" s="43">
        <v>7675089.7073003175</v>
      </c>
      <c r="AU89" s="43">
        <v>7675089.7073003175</v>
      </c>
      <c r="AV89" s="43">
        <v>7675089.7073003175</v>
      </c>
      <c r="AW89" s="43">
        <v>7675089.7073003175</v>
      </c>
      <c r="AX89" s="43"/>
      <c r="AY89" s="43"/>
      <c r="AZ89" s="43"/>
      <c r="BA89" s="43"/>
      <c r="BB89" s="43"/>
      <c r="BC89" s="43"/>
      <c r="BD89" s="43"/>
    </row>
    <row r="90" spans="1:56" ht="16.5" x14ac:dyDescent="0.3">
      <c r="A90" s="170"/>
      <c r="B90" s="4" t="s">
        <v>331</v>
      </c>
      <c r="D90" s="4" t="s">
        <v>89</v>
      </c>
      <c r="E90" s="43"/>
      <c r="F90" s="43"/>
      <c r="G90" s="43"/>
      <c r="H90" s="43"/>
      <c r="I90" s="43"/>
      <c r="J90" s="43"/>
      <c r="K90" s="43"/>
      <c r="L90" s="43"/>
      <c r="M90" s="43"/>
      <c r="N90" s="43"/>
      <c r="O90" s="43"/>
      <c r="P90" s="43"/>
      <c r="Q90" s="43"/>
      <c r="R90" s="43"/>
      <c r="S90" s="43"/>
      <c r="T90" s="43"/>
      <c r="U90" s="43"/>
      <c r="V90" s="43"/>
      <c r="W90" s="43"/>
      <c r="X90" s="43"/>
      <c r="Y90" s="43"/>
      <c r="Z90" s="43"/>
      <c r="AA90" s="43"/>
      <c r="AB90" s="43"/>
      <c r="AC90" s="43"/>
      <c r="AD90" s="43"/>
      <c r="AE90" s="43"/>
      <c r="AF90" s="43"/>
      <c r="AG90" s="43"/>
      <c r="AH90" s="43"/>
      <c r="AI90" s="43"/>
      <c r="AJ90" s="43"/>
      <c r="AK90" s="43"/>
      <c r="AL90" s="43"/>
      <c r="AM90" s="43"/>
      <c r="AN90" s="43"/>
      <c r="AO90" s="43"/>
      <c r="AP90" s="43"/>
      <c r="AQ90" s="43"/>
      <c r="AR90" s="43"/>
      <c r="AS90" s="43"/>
      <c r="AT90" s="43"/>
      <c r="AU90" s="43"/>
      <c r="AV90" s="43"/>
      <c r="AW90" s="43"/>
      <c r="AX90" s="37"/>
      <c r="AY90" s="37"/>
      <c r="AZ90" s="37"/>
      <c r="BA90" s="37"/>
      <c r="BB90" s="37"/>
      <c r="BC90" s="37"/>
      <c r="BD90" s="37"/>
    </row>
    <row r="91" spans="1:56" ht="16.5" x14ac:dyDescent="0.3">
      <c r="A91" s="170"/>
      <c r="B91" s="4" t="s">
        <v>332</v>
      </c>
      <c r="D91" s="4" t="s">
        <v>42</v>
      </c>
      <c r="E91" s="43">
        <v>0</v>
      </c>
      <c r="F91" s="43">
        <v>4.553187040310467E-4</v>
      </c>
      <c r="G91" s="43">
        <v>1.0754405679575868E-3</v>
      </c>
      <c r="H91" s="43">
        <v>1.8737867616718637E-3</v>
      </c>
      <c r="I91" s="43">
        <v>2.8936619970205447E-3</v>
      </c>
      <c r="J91" s="43">
        <v>4.0791907977862068E-3</v>
      </c>
      <c r="K91" s="43">
        <v>5.3056272236964956E-3</v>
      </c>
      <c r="L91" s="43">
        <v>6.5901791933948399E-3</v>
      </c>
      <c r="M91" s="43">
        <v>8.2900766830110769E-3</v>
      </c>
      <c r="N91" s="43">
        <v>9.4867922605433724E-3</v>
      </c>
      <c r="O91" s="43">
        <v>1.0718147081745242E-2</v>
      </c>
      <c r="P91" s="43">
        <v>1.1338702096571861E-2</v>
      </c>
      <c r="Q91" s="43">
        <v>1.1858444379659825E-2</v>
      </c>
      <c r="R91" s="43">
        <v>1.2254172031725174E-2</v>
      </c>
      <c r="S91" s="43">
        <v>1.2619380902809936E-2</v>
      </c>
      <c r="T91" s="43">
        <v>1.297166803019071E-2</v>
      </c>
      <c r="U91" s="43">
        <v>1.3274309933679869E-2</v>
      </c>
      <c r="V91" s="43">
        <v>1.351448313141715E-2</v>
      </c>
      <c r="W91" s="43">
        <v>1.3629164476530968E-2</v>
      </c>
      <c r="X91" s="43">
        <v>1.3714426965671095E-2</v>
      </c>
      <c r="Y91" s="43">
        <v>1.3715854909067789E-2</v>
      </c>
      <c r="Z91" s="43">
        <v>1.3715854909067789E-2</v>
      </c>
      <c r="AA91" s="43">
        <v>1.3715854909067789E-2</v>
      </c>
      <c r="AB91" s="43">
        <v>1.3715854909067789E-2</v>
      </c>
      <c r="AC91" s="43">
        <v>1.3715854909067789E-2</v>
      </c>
      <c r="AD91" s="43">
        <v>1.3715854909067789E-2</v>
      </c>
      <c r="AE91" s="43">
        <v>1.3715854909067789E-2</v>
      </c>
      <c r="AF91" s="43">
        <v>1.3715854909067789E-2</v>
      </c>
      <c r="AG91" s="43">
        <v>1.3715854909067789E-2</v>
      </c>
      <c r="AH91" s="43">
        <v>1.3715854909067789E-2</v>
      </c>
      <c r="AI91" s="43">
        <v>1.3715854909067789E-2</v>
      </c>
      <c r="AJ91" s="43">
        <v>1.3715854909067789E-2</v>
      </c>
      <c r="AK91" s="43">
        <v>1.3715854909067789E-2</v>
      </c>
      <c r="AL91" s="43">
        <v>1.3715854909067789E-2</v>
      </c>
      <c r="AM91" s="43">
        <v>1.3715854909067789E-2</v>
      </c>
      <c r="AN91" s="43">
        <v>1.3715854909067789E-2</v>
      </c>
      <c r="AO91" s="43">
        <v>1.3715854909067789E-2</v>
      </c>
      <c r="AP91" s="43">
        <v>1.3715854909067789E-2</v>
      </c>
      <c r="AQ91" s="43">
        <v>1.3715854909067789E-2</v>
      </c>
      <c r="AR91" s="43">
        <v>1.3715854909067789E-2</v>
      </c>
      <c r="AS91" s="43">
        <v>1.3715854909067789E-2</v>
      </c>
      <c r="AT91" s="43">
        <v>1.3715854909067789E-2</v>
      </c>
      <c r="AU91" s="43">
        <v>1.3715854909067789E-2</v>
      </c>
      <c r="AV91" s="43">
        <v>1.3715854909067789E-2</v>
      </c>
      <c r="AW91" s="43">
        <v>1.3715854909067789E-2</v>
      </c>
      <c r="AX91" s="35"/>
      <c r="AY91" s="35"/>
      <c r="AZ91" s="35"/>
      <c r="BA91" s="35"/>
      <c r="BB91" s="35"/>
      <c r="BC91" s="35"/>
      <c r="BD91" s="35"/>
    </row>
    <row r="92" spans="1:56" ht="16.5" x14ac:dyDescent="0.3">
      <c r="A92" s="170"/>
      <c r="B92" s="4" t="s">
        <v>333</v>
      </c>
      <c r="D92" s="4" t="s">
        <v>42</v>
      </c>
      <c r="E92" s="43">
        <v>0</v>
      </c>
      <c r="F92" s="43">
        <v>9.1117609958124741E-4</v>
      </c>
      <c r="G92" s="43">
        <v>2.1521534990054667E-3</v>
      </c>
      <c r="H92" s="43">
        <v>3.7497904167599211E-3</v>
      </c>
      <c r="I92" s="43">
        <v>5.7907475107192331E-3</v>
      </c>
      <c r="J92" s="43">
        <v>8.1632077216866328E-3</v>
      </c>
      <c r="K92" s="43">
        <v>1.0617531581110399E-2</v>
      </c>
      <c r="L92" s="43">
        <v>1.3188155285115572E-2</v>
      </c>
      <c r="M92" s="43">
        <v>1.6589961427854037E-2</v>
      </c>
      <c r="N92" s="43">
        <v>1.8984808427527512E-2</v>
      </c>
      <c r="O92" s="43">
        <v>2.1448974896530554E-2</v>
      </c>
      <c r="P92" s="43">
        <v>2.2690819110219584E-2</v>
      </c>
      <c r="Q92" s="43">
        <v>2.3730918588011456E-2</v>
      </c>
      <c r="R92" s="43">
        <v>2.4522842080969318E-2</v>
      </c>
      <c r="S92" s="43">
        <v>2.5253691904930903E-2</v>
      </c>
      <c r="T92" s="43">
        <v>2.5958682953657088E-2</v>
      </c>
      <c r="U92" s="43">
        <v>2.6564324818903917E-2</v>
      </c>
      <c r="V92" s="43">
        <v>2.7044955365377786E-2</v>
      </c>
      <c r="W92" s="43">
        <v>2.7274453736102343E-2</v>
      </c>
      <c r="X92" s="43">
        <v>2.7445079589175067E-2</v>
      </c>
      <c r="Y92" s="43">
        <v>2.7447937165380749E-2</v>
      </c>
      <c r="Z92" s="43">
        <v>2.7447937165380749E-2</v>
      </c>
      <c r="AA92" s="43">
        <v>2.7447937165380749E-2</v>
      </c>
      <c r="AB92" s="43">
        <v>2.7447937165380749E-2</v>
      </c>
      <c r="AC92" s="43">
        <v>2.7447937165380749E-2</v>
      </c>
      <c r="AD92" s="43">
        <v>2.7447937165380749E-2</v>
      </c>
      <c r="AE92" s="43">
        <v>2.7447937165380749E-2</v>
      </c>
      <c r="AF92" s="43">
        <v>2.7447937165380749E-2</v>
      </c>
      <c r="AG92" s="43">
        <v>2.7447937165380749E-2</v>
      </c>
      <c r="AH92" s="43">
        <v>2.7447937165380749E-2</v>
      </c>
      <c r="AI92" s="43">
        <v>2.7447937165380749E-2</v>
      </c>
      <c r="AJ92" s="43">
        <v>2.7447937165380749E-2</v>
      </c>
      <c r="AK92" s="43">
        <v>2.7447937165380749E-2</v>
      </c>
      <c r="AL92" s="43">
        <v>2.7447937165380749E-2</v>
      </c>
      <c r="AM92" s="43">
        <v>2.7447937165380749E-2</v>
      </c>
      <c r="AN92" s="43">
        <v>2.7447937165380749E-2</v>
      </c>
      <c r="AO92" s="43">
        <v>2.7447937165380749E-2</v>
      </c>
      <c r="AP92" s="43">
        <v>2.7447937165380749E-2</v>
      </c>
      <c r="AQ92" s="43">
        <v>2.7447937165380749E-2</v>
      </c>
      <c r="AR92" s="43">
        <v>2.7447937165380749E-2</v>
      </c>
      <c r="AS92" s="43">
        <v>2.7447937165380749E-2</v>
      </c>
      <c r="AT92" s="43">
        <v>2.7447937165380749E-2</v>
      </c>
      <c r="AU92" s="43">
        <v>2.7447937165380749E-2</v>
      </c>
      <c r="AV92" s="43">
        <v>2.7447937165380749E-2</v>
      </c>
      <c r="AW92" s="43">
        <v>2.7447937165380749E-2</v>
      </c>
      <c r="AX92" s="35"/>
      <c r="AY92" s="35"/>
      <c r="AZ92" s="35"/>
      <c r="BA92" s="35"/>
      <c r="BB92" s="35"/>
      <c r="BC92" s="35"/>
      <c r="BD92" s="35"/>
    </row>
    <row r="93" spans="1:56" x14ac:dyDescent="0.3">
      <c r="A93" s="170"/>
      <c r="B93" s="4" t="s">
        <v>215</v>
      </c>
      <c r="D93" s="4" t="s">
        <v>90</v>
      </c>
      <c r="E93" s="43"/>
      <c r="F93" s="43"/>
      <c r="G93" s="43"/>
      <c r="H93" s="43"/>
      <c r="I93" s="43"/>
      <c r="J93" s="43"/>
      <c r="K93" s="43"/>
      <c r="L93" s="43"/>
      <c r="M93" s="43"/>
      <c r="N93" s="43"/>
      <c r="O93" s="43"/>
      <c r="P93" s="43"/>
      <c r="Q93" s="43"/>
      <c r="R93" s="43"/>
      <c r="S93" s="43"/>
      <c r="T93" s="43"/>
      <c r="U93" s="43"/>
      <c r="V93" s="43"/>
      <c r="W93" s="43"/>
      <c r="X93" s="43"/>
      <c r="Y93" s="43"/>
      <c r="Z93" s="43"/>
      <c r="AA93" s="43"/>
      <c r="AB93" s="43"/>
      <c r="AC93" s="43"/>
      <c r="AD93" s="43"/>
      <c r="AE93" s="43"/>
      <c r="AF93" s="43"/>
      <c r="AG93" s="43"/>
      <c r="AH93" s="43"/>
      <c r="AI93" s="43"/>
      <c r="AJ93" s="43"/>
      <c r="AK93" s="43"/>
      <c r="AL93" s="43"/>
      <c r="AM93" s="43"/>
      <c r="AN93" s="43"/>
      <c r="AO93" s="43"/>
      <c r="AP93" s="43"/>
      <c r="AQ93" s="43"/>
      <c r="AR93" s="43"/>
      <c r="AS93" s="43"/>
      <c r="AT93" s="43"/>
      <c r="AU93" s="43"/>
      <c r="AV93" s="43"/>
      <c r="AW93" s="43"/>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s="22" customFormat="1" x14ac:dyDescent="0.3">
      <c r="A97" s="4"/>
      <c r="B97" s="69" t="s">
        <v>154</v>
      </c>
      <c r="C97" s="4"/>
    </row>
    <row r="98" spans="1:3" s="22" customFormat="1" x14ac:dyDescent="0.3">
      <c r="A98" s="4"/>
      <c r="B98" s="4" t="s">
        <v>318</v>
      </c>
      <c r="C98" s="4"/>
    </row>
    <row r="99" spans="1:3" s="22" customFormat="1" x14ac:dyDescent="0.3">
      <c r="A99" s="4"/>
      <c r="B99" s="4" t="s">
        <v>336</v>
      </c>
      <c r="C99" s="4"/>
    </row>
    <row r="100" spans="1:3" s="22" customFormat="1" ht="16.5" x14ac:dyDescent="0.3">
      <c r="A100" s="85">
        <v>2</v>
      </c>
      <c r="B100" s="69" t="s">
        <v>153</v>
      </c>
      <c r="C100" s="4"/>
    </row>
    <row r="105" spans="1:3" s="22" customFormat="1" x14ac:dyDescent="0.3">
      <c r="A105" s="4"/>
      <c r="B105" s="4"/>
      <c r="C105" s="36"/>
    </row>
    <row r="170" spans="2:2" s="22" customFormat="1" x14ac:dyDescent="0.3">
      <c r="B170" s="4" t="s">
        <v>197</v>
      </c>
    </row>
    <row r="171" spans="2:2" s="22" customFormat="1" x14ac:dyDescent="0.3">
      <c r="B171" s="4" t="s">
        <v>196</v>
      </c>
    </row>
    <row r="172" spans="2:2" s="22" customFormat="1" x14ac:dyDescent="0.3">
      <c r="B172" s="4" t="s">
        <v>319</v>
      </c>
    </row>
    <row r="173" spans="2:2" s="22" customFormat="1" x14ac:dyDescent="0.3">
      <c r="B173" s="4" t="s">
        <v>157</v>
      </c>
    </row>
    <row r="174" spans="2:2" s="22" customFormat="1" x14ac:dyDescent="0.3">
      <c r="B174" s="4" t="s">
        <v>158</v>
      </c>
    </row>
    <row r="175" spans="2:2" s="22" customFormat="1" x14ac:dyDescent="0.3">
      <c r="B175" s="4" t="s">
        <v>159</v>
      </c>
    </row>
    <row r="176" spans="2:2" s="22" customFormat="1" x14ac:dyDescent="0.3">
      <c r="B176" s="4" t="s">
        <v>160</v>
      </c>
    </row>
    <row r="177" spans="2:2" s="22" customFormat="1" x14ac:dyDescent="0.3">
      <c r="B177" s="4" t="s">
        <v>161</v>
      </c>
    </row>
    <row r="178" spans="2:2" s="22" customFormat="1" x14ac:dyDescent="0.3">
      <c r="B178" s="4" t="s">
        <v>162</v>
      </c>
    </row>
    <row r="179" spans="2:2" s="22" customFormat="1" x14ac:dyDescent="0.3">
      <c r="B179" s="4" t="s">
        <v>163</v>
      </c>
    </row>
    <row r="180" spans="2:2" s="22" customFormat="1" x14ac:dyDescent="0.3">
      <c r="B180" s="4" t="s">
        <v>164</v>
      </c>
    </row>
    <row r="181" spans="2:2" s="22" customFormat="1" x14ac:dyDescent="0.3">
      <c r="B181" s="4" t="s">
        <v>165</v>
      </c>
    </row>
    <row r="182" spans="2:2" s="22" customFormat="1" x14ac:dyDescent="0.3">
      <c r="B182" s="4" t="s">
        <v>198</v>
      </c>
    </row>
    <row r="183" spans="2:2" s="22" customFormat="1" x14ac:dyDescent="0.3">
      <c r="B183" s="4" t="s">
        <v>166</v>
      </c>
    </row>
    <row r="184" spans="2:2" s="22" customFormat="1" x14ac:dyDescent="0.3">
      <c r="B184" s="4" t="s">
        <v>167</v>
      </c>
    </row>
    <row r="185" spans="2:2" s="22" customFormat="1" x14ac:dyDescent="0.3">
      <c r="B185" s="4" t="s">
        <v>168</v>
      </c>
    </row>
    <row r="186" spans="2:2" s="22" customFormat="1" x14ac:dyDescent="0.3">
      <c r="B186" s="4" t="s">
        <v>169</v>
      </c>
    </row>
    <row r="187" spans="2:2" s="22" customFormat="1" x14ac:dyDescent="0.3">
      <c r="B187" s="4" t="s">
        <v>170</v>
      </c>
    </row>
    <row r="188" spans="2:2" s="22" customFormat="1" x14ac:dyDescent="0.3">
      <c r="B188" s="4" t="s">
        <v>171</v>
      </c>
    </row>
    <row r="189" spans="2:2" s="22" customFormat="1" x14ac:dyDescent="0.3">
      <c r="B189" s="4" t="s">
        <v>172</v>
      </c>
    </row>
    <row r="190" spans="2:2" s="22" customFormat="1" x14ac:dyDescent="0.3">
      <c r="B190" s="4" t="s">
        <v>173</v>
      </c>
    </row>
    <row r="191" spans="2:2" s="22" customFormat="1" x14ac:dyDescent="0.3">
      <c r="B191" s="4" t="s">
        <v>174</v>
      </c>
    </row>
    <row r="192" spans="2:2" s="22" customFormat="1" x14ac:dyDescent="0.3">
      <c r="B192" s="4" t="s">
        <v>199</v>
      </c>
    </row>
    <row r="193" spans="2:2" s="22" customFormat="1" x14ac:dyDescent="0.3">
      <c r="B193" s="4" t="s">
        <v>200</v>
      </c>
    </row>
    <row r="194" spans="2:2" s="22" customFormat="1" x14ac:dyDescent="0.3">
      <c r="B194" s="4" t="s">
        <v>175</v>
      </c>
    </row>
    <row r="195" spans="2:2" s="22" customFormat="1" x14ac:dyDescent="0.3">
      <c r="B195" s="4" t="s">
        <v>176</v>
      </c>
    </row>
    <row r="196" spans="2:2" s="22" customFormat="1" x14ac:dyDescent="0.3">
      <c r="B196" s="4" t="s">
        <v>177</v>
      </c>
    </row>
    <row r="197" spans="2:2" s="22" customFormat="1" x14ac:dyDescent="0.3">
      <c r="B197" s="4" t="s">
        <v>178</v>
      </c>
    </row>
    <row r="198" spans="2:2" s="22" customFormat="1" x14ac:dyDescent="0.3">
      <c r="B198" s="4" t="s">
        <v>179</v>
      </c>
    </row>
    <row r="199" spans="2:2" s="22" customFormat="1" x14ac:dyDescent="0.3">
      <c r="B199" s="4" t="s">
        <v>180</v>
      </c>
    </row>
    <row r="200" spans="2:2" s="22" customFormat="1" x14ac:dyDescent="0.3">
      <c r="B200" s="4" t="s">
        <v>181</v>
      </c>
    </row>
    <row r="201" spans="2:2" s="22" customFormat="1" x14ac:dyDescent="0.3">
      <c r="B201" s="4" t="s">
        <v>182</v>
      </c>
    </row>
    <row r="202" spans="2:2" s="22" customFormat="1" x14ac:dyDescent="0.3">
      <c r="B202" s="4" t="s">
        <v>183</v>
      </c>
    </row>
    <row r="203" spans="2:2" s="22" customFormat="1" x14ac:dyDescent="0.3">
      <c r="B203" s="4" t="s">
        <v>184</v>
      </c>
    </row>
    <row r="204" spans="2:2" s="22" customFormat="1" x14ac:dyDescent="0.3">
      <c r="B204" s="4" t="s">
        <v>185</v>
      </c>
    </row>
    <row r="205" spans="2:2" s="22" customFormat="1" x14ac:dyDescent="0.3">
      <c r="B205" s="4" t="s">
        <v>186</v>
      </c>
    </row>
    <row r="206" spans="2:2" s="22" customFormat="1" x14ac:dyDescent="0.3">
      <c r="B206" s="4" t="s">
        <v>187</v>
      </c>
    </row>
    <row r="207" spans="2:2" s="22" customFormat="1" x14ac:dyDescent="0.3">
      <c r="B207" s="4" t="s">
        <v>188</v>
      </c>
    </row>
    <row r="208" spans="2:2" s="22" customFormat="1" x14ac:dyDescent="0.3">
      <c r="B208" s="4" t="s">
        <v>189</v>
      </c>
    </row>
    <row r="209" spans="2:2" s="22" customFormat="1" x14ac:dyDescent="0.3">
      <c r="B209" s="4" t="s">
        <v>190</v>
      </c>
    </row>
    <row r="210" spans="2:2" s="22" customFormat="1" x14ac:dyDescent="0.3">
      <c r="B210" s="4" t="s">
        <v>191</v>
      </c>
    </row>
    <row r="211" spans="2:2" s="22" customFormat="1" x14ac:dyDescent="0.3">
      <c r="B211" s="4" t="s">
        <v>192</v>
      </c>
    </row>
    <row r="212" spans="2:2" s="22" customFormat="1" x14ac:dyDescent="0.3">
      <c r="B212" s="4" t="s">
        <v>193</v>
      </c>
    </row>
    <row r="213" spans="2:2" s="22" customFormat="1" x14ac:dyDescent="0.3">
      <c r="B213" s="4" t="s">
        <v>194</v>
      </c>
    </row>
    <row r="214" spans="2:2" s="22" customFormat="1" x14ac:dyDescent="0.3">
      <c r="B214" s="4" t="s">
        <v>195</v>
      </c>
    </row>
  </sheetData>
  <mergeCells count="4">
    <mergeCell ref="A13:A18"/>
    <mergeCell ref="A19:A25"/>
    <mergeCell ref="A65:A76"/>
    <mergeCell ref="A86:A93"/>
  </mergeCells>
  <dataValidations disablePrompts="1"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election activeCell="C23" sqref="C23"/>
    </sheetView>
  </sheetViews>
  <sheetFormatPr defaultRowHeight="15" x14ac:dyDescent="0.25"/>
  <cols>
    <col min="1" max="1" width="5.85546875" customWidth="1"/>
    <col min="2" max="2" width="35.28515625" customWidth="1"/>
    <col min="3" max="3" width="52.7109375" customWidth="1"/>
  </cols>
  <sheetData>
    <row r="1" spans="1:3" ht="18.75" x14ac:dyDescent="0.3">
      <c r="A1" s="1" t="s">
        <v>81</v>
      </c>
    </row>
    <row r="2" spans="1:3" x14ac:dyDescent="0.25">
      <c r="A2" t="s">
        <v>77</v>
      </c>
    </row>
    <row r="4" spans="1:3" ht="15.75" thickBot="1" x14ac:dyDescent="0.3"/>
    <row r="5" spans="1:3" ht="30" customHeight="1" x14ac:dyDescent="0.25">
      <c r="A5" s="174" t="s">
        <v>11</v>
      </c>
      <c r="B5" s="132" t="s">
        <v>160</v>
      </c>
      <c r="C5" s="135" t="s">
        <v>358</v>
      </c>
    </row>
    <row r="6" spans="1:3" x14ac:dyDescent="0.25">
      <c r="A6" s="175"/>
      <c r="B6" s="133" t="s">
        <v>197</v>
      </c>
      <c r="C6" s="136"/>
    </row>
    <row r="7" spans="1:3" x14ac:dyDescent="0.25">
      <c r="A7" s="175"/>
      <c r="B7" s="133" t="s">
        <v>197</v>
      </c>
      <c r="C7" s="136"/>
    </row>
    <row r="8" spans="1:3" x14ac:dyDescent="0.25">
      <c r="A8" s="175"/>
      <c r="B8" s="133" t="s">
        <v>197</v>
      </c>
      <c r="C8" s="136"/>
    </row>
    <row r="9" spans="1:3" x14ac:dyDescent="0.25">
      <c r="A9" s="175"/>
      <c r="B9" s="133" t="s">
        <v>197</v>
      </c>
      <c r="C9" s="136"/>
    </row>
    <row r="10" spans="1:3" ht="15.75" thickBot="1" x14ac:dyDescent="0.3">
      <c r="A10" s="176"/>
      <c r="B10" s="134" t="s">
        <v>196</v>
      </c>
      <c r="C10" s="137"/>
    </row>
    <row r="11" spans="1:3" ht="45" x14ac:dyDescent="0.25">
      <c r="A11" s="180" t="s">
        <v>300</v>
      </c>
      <c r="B11" s="61" t="s">
        <v>199</v>
      </c>
      <c r="C11" s="136" t="s">
        <v>359</v>
      </c>
    </row>
    <row r="12" spans="1:3" x14ac:dyDescent="0.25">
      <c r="A12" s="180"/>
      <c r="B12" s="61" t="s">
        <v>197</v>
      </c>
      <c r="C12" s="136"/>
    </row>
    <row r="13" spans="1:3" x14ac:dyDescent="0.25">
      <c r="A13" s="180"/>
      <c r="B13" s="61" t="s">
        <v>197</v>
      </c>
      <c r="C13" s="136"/>
    </row>
    <row r="14" spans="1:3" x14ac:dyDescent="0.25">
      <c r="A14" s="180"/>
      <c r="B14" s="61" t="s">
        <v>197</v>
      </c>
      <c r="C14" s="136"/>
    </row>
    <row r="15" spans="1:3" x14ac:dyDescent="0.25">
      <c r="A15" s="180"/>
      <c r="B15" s="61" t="s">
        <v>197</v>
      </c>
      <c r="C15" s="136"/>
    </row>
    <row r="16" spans="1:3" ht="15.75" thickBot="1" x14ac:dyDescent="0.3">
      <c r="A16" s="180"/>
      <c r="B16" s="61" t="s">
        <v>197</v>
      </c>
      <c r="C16" s="136"/>
    </row>
    <row r="17" spans="1:3" ht="15" customHeight="1" x14ac:dyDescent="0.25">
      <c r="A17" s="177" t="s">
        <v>307</v>
      </c>
      <c r="B17" s="132" t="s">
        <v>211</v>
      </c>
      <c r="C17" s="135"/>
    </row>
    <row r="18" spans="1:3" x14ac:dyDescent="0.25">
      <c r="A18" s="178"/>
      <c r="B18" s="133" t="s">
        <v>212</v>
      </c>
      <c r="C18" s="136"/>
    </row>
    <row r="19" spans="1:3" ht="60" x14ac:dyDescent="0.25">
      <c r="A19" s="178"/>
      <c r="B19" s="133" t="s">
        <v>213</v>
      </c>
      <c r="C19" s="136" t="s">
        <v>360</v>
      </c>
    </row>
    <row r="20" spans="1:3" ht="60" x14ac:dyDescent="0.25">
      <c r="A20" s="178"/>
      <c r="B20" s="133" t="s">
        <v>214</v>
      </c>
      <c r="C20" s="136" t="s">
        <v>361</v>
      </c>
    </row>
    <row r="21" spans="1:3" ht="60" x14ac:dyDescent="0.25">
      <c r="A21" s="178"/>
      <c r="B21" s="133" t="s">
        <v>331</v>
      </c>
      <c r="C21" s="136" t="s">
        <v>365</v>
      </c>
    </row>
    <row r="22" spans="1:3" ht="60" x14ac:dyDescent="0.25">
      <c r="A22" s="178"/>
      <c r="B22" s="133" t="s">
        <v>332</v>
      </c>
      <c r="C22" s="136" t="s">
        <v>362</v>
      </c>
    </row>
    <row r="23" spans="1:3" ht="60" x14ac:dyDescent="0.25">
      <c r="A23" s="178"/>
      <c r="B23" s="133" t="s">
        <v>333</v>
      </c>
      <c r="C23" s="136" t="s">
        <v>363</v>
      </c>
    </row>
    <row r="24" spans="1:3" ht="60.75" thickBot="1" x14ac:dyDescent="0.3">
      <c r="A24" s="179"/>
      <c r="B24" s="134" t="s">
        <v>215</v>
      </c>
      <c r="C24" s="137" t="s">
        <v>364</v>
      </c>
    </row>
  </sheetData>
  <mergeCells count="3">
    <mergeCell ref="A5:A10"/>
    <mergeCell ref="A17:A24"/>
    <mergeCell ref="A11:A16"/>
  </mergeCells>
  <dataValidations count="3">
    <dataValidation type="list" allowBlank="1" showInputMessage="1" showErrorMessage="1" sqref="B6:B10">
      <formula1>$B$119:$B$165</formula1>
    </dataValidation>
    <dataValidation type="list" allowBlank="1" showInputMessage="1" showErrorMessage="1" sqref="B5">
      <formula1>$B$119:$B$163</formula1>
    </dataValidation>
    <dataValidation type="list" allowBlank="1" showInputMessage="1" showErrorMessage="1" sqref="B11:B16">
      <formula1>$B$169:$B$215</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activeCell="B14" sqref="B14"/>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348</v>
      </c>
      <c r="C1" s="3" t="s">
        <v>347</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13.6463349903243</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27.032562968190682</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38.084323452068119</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53.278513362391408</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160</v>
      </c>
      <c r="C13" s="60"/>
      <c r="D13" s="61" t="s">
        <v>40</v>
      </c>
      <c r="E13" s="62">
        <f>'Option 1'!E13*1.1</f>
        <v>-1.6120500000000002</v>
      </c>
      <c r="F13" s="62">
        <f>'Option 1'!F13*1.1</f>
        <v>-1.6289900000000002</v>
      </c>
      <c r="G13" s="62">
        <f>'Option 1'!G13*1.1</f>
        <v>-1.6456000000000002</v>
      </c>
      <c r="H13" s="62">
        <f>'Option 1'!H13*1.1</f>
        <v>-1.6270100000000003</v>
      </c>
      <c r="I13" s="62">
        <f>'Option 1'!I13*1.1</f>
        <v>-1.6419699999999999</v>
      </c>
      <c r="J13" s="62">
        <f>'Option 1'!J13*1.1</f>
        <v>-1.6553900000000001</v>
      </c>
      <c r="K13" s="62">
        <f>'Option 1'!K13*1.1</f>
        <v>-1.6369100000000001</v>
      </c>
      <c r="L13" s="62">
        <f>'Option 1'!L13*1.1</f>
        <v>-1.6501100000000002</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-1.6120500000000002</v>
      </c>
      <c r="F18" s="59">
        <f t="shared" ref="F18:AW18" si="0">SUM(F13:F17)</f>
        <v>-1.6289900000000002</v>
      </c>
      <c r="G18" s="59">
        <f t="shared" si="0"/>
        <v>-1.6456000000000002</v>
      </c>
      <c r="H18" s="59">
        <f t="shared" si="0"/>
        <v>-1.6270100000000003</v>
      </c>
      <c r="I18" s="59">
        <f t="shared" si="0"/>
        <v>-1.6419699999999999</v>
      </c>
      <c r="J18" s="59">
        <f t="shared" si="0"/>
        <v>-1.6553900000000001</v>
      </c>
      <c r="K18" s="59">
        <f t="shared" si="0"/>
        <v>-1.6369100000000001</v>
      </c>
      <c r="L18" s="59">
        <f t="shared" si="0"/>
        <v>-1.6501100000000002</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300</v>
      </c>
      <c r="B19" s="61" t="s">
        <v>199</v>
      </c>
      <c r="C19" s="8"/>
      <c r="D19" s="9" t="s">
        <v>40</v>
      </c>
      <c r="E19" s="33">
        <f>'Option 1'!E19</f>
        <v>0</v>
      </c>
      <c r="F19" s="33">
        <f>'Option 1'!F19</f>
        <v>3.4040461109580977E-3</v>
      </c>
      <c r="G19" s="33">
        <f>'Option 1'!G19</f>
        <v>7.7155490132605926E-3</v>
      </c>
      <c r="H19" s="33">
        <f>'Option 1'!H19</f>
        <v>1.3290856729430565E-2</v>
      </c>
      <c r="I19" s="33">
        <f>'Option 1'!I19</f>
        <v>2.0658934432764411E-2</v>
      </c>
      <c r="J19" s="33">
        <f>'Option 1'!J19</f>
        <v>2.9141286822427833E-2</v>
      </c>
      <c r="K19" s="33">
        <f>'Option 1'!K19</f>
        <v>3.8112904341647214E-2</v>
      </c>
      <c r="L19" s="33">
        <f>'Option 1'!L19</f>
        <v>4.7482515157411934E-2</v>
      </c>
      <c r="M19" s="33">
        <f>'Option 1'!M19</f>
        <v>5.9520771285233712E-2</v>
      </c>
      <c r="N19" s="33">
        <f>'Option 1'!N19</f>
        <v>6.8072580570213065E-2</v>
      </c>
      <c r="O19" s="33">
        <f>'Option 1'!O19</f>
        <v>7.6870312022451717E-2</v>
      </c>
      <c r="P19" s="33">
        <f>'Option 1'!P19</f>
        <v>8.1388861929587414E-2</v>
      </c>
      <c r="Q19" s="33">
        <f>'Option 1'!Q19</f>
        <v>8.5154430026044628E-2</v>
      </c>
      <c r="R19" s="33">
        <f>'Option 1'!R19</f>
        <v>8.8036473155549758E-2</v>
      </c>
      <c r="S19" s="33">
        <f>'Option 1'!S19</f>
        <v>9.0695148667447323E-2</v>
      </c>
      <c r="T19" s="33">
        <f>'Option 1'!T19</f>
        <v>9.3252166428827707E-2</v>
      </c>
      <c r="U19" s="33">
        <f>'Option 1'!U19</f>
        <v>9.5432158686005741E-2</v>
      </c>
      <c r="V19" s="33">
        <f>'Option 1'!V19</f>
        <v>9.7138875458692514E-2</v>
      </c>
      <c r="W19" s="33">
        <f>'Option 1'!W19</f>
        <v>9.7905807432805372E-2</v>
      </c>
      <c r="X19" s="33">
        <f>'Option 1'!X19</f>
        <v>9.8451568412138257E-2</v>
      </c>
      <c r="Y19" s="33">
        <f>'Option 1'!Y19</f>
        <v>9.8460708607251896E-2</v>
      </c>
      <c r="Z19" s="33">
        <f>'Option 1'!Z19</f>
        <v>9.8460708607251896E-2</v>
      </c>
      <c r="AA19" s="33">
        <f>'Option 1'!AA19</f>
        <v>9.8460708607251896E-2</v>
      </c>
      <c r="AB19" s="33">
        <f>'Option 1'!AB19</f>
        <v>9.8460708607251896E-2</v>
      </c>
      <c r="AC19" s="33">
        <f>'Option 1'!AC19</f>
        <v>9.8460708607251896E-2</v>
      </c>
      <c r="AD19" s="33">
        <f>'Option 1'!AD19</f>
        <v>9.8460708607251896E-2</v>
      </c>
      <c r="AE19" s="33">
        <f>'Option 1'!AE19</f>
        <v>9.8460708607251896E-2</v>
      </c>
      <c r="AF19" s="33">
        <f>'Option 1'!AF19</f>
        <v>9.8460708607251896E-2</v>
      </c>
      <c r="AG19" s="33">
        <f>'Option 1'!AG19</f>
        <v>9.8460708607251896E-2</v>
      </c>
      <c r="AH19" s="33">
        <f>'Option 1'!AH19</f>
        <v>9.8460708607251896E-2</v>
      </c>
      <c r="AI19" s="33">
        <f>'Option 1'!AI19</f>
        <v>9.8460708607251896E-2</v>
      </c>
      <c r="AJ19" s="33">
        <f>'Option 1'!AJ19</f>
        <v>9.8460708607251896E-2</v>
      </c>
      <c r="AK19" s="33">
        <f>'Option 1'!AK19</f>
        <v>9.8460708607251896E-2</v>
      </c>
      <c r="AL19" s="33">
        <f>'Option 1'!AL19</f>
        <v>9.8460708607251896E-2</v>
      </c>
      <c r="AM19" s="33">
        <f>'Option 1'!AM19</f>
        <v>9.8460708607251896E-2</v>
      </c>
      <c r="AN19" s="33">
        <f>'Option 1'!AN19</f>
        <v>9.8460708607251896E-2</v>
      </c>
      <c r="AO19" s="33">
        <f>'Option 1'!AO19</f>
        <v>9.8460708607251896E-2</v>
      </c>
      <c r="AP19" s="33">
        <f>'Option 1'!AP19</f>
        <v>9.8460708607251896E-2</v>
      </c>
      <c r="AQ19" s="33">
        <f>'Option 1'!AQ19</f>
        <v>9.8460708607251896E-2</v>
      </c>
      <c r="AR19" s="33">
        <f>'Option 1'!AR19</f>
        <v>9.8460708607251896E-2</v>
      </c>
      <c r="AS19" s="33">
        <f>'Option 1'!AS19</f>
        <v>9.8460708607251896E-2</v>
      </c>
      <c r="AT19" s="33">
        <f>'Option 1'!AT19</f>
        <v>9.8460708607251896E-2</v>
      </c>
      <c r="AU19" s="33">
        <f>'Option 1'!AU19</f>
        <v>9.8460708607251896E-2</v>
      </c>
      <c r="AV19" s="33">
        <f>'Option 1'!AV19</f>
        <v>9.8460708607251896E-2</v>
      </c>
      <c r="AW19" s="33">
        <f>'Option 1'!AW19</f>
        <v>9.8460708607251896E-2</v>
      </c>
      <c r="AX19" s="33"/>
      <c r="AY19" s="33"/>
      <c r="AZ19" s="33"/>
      <c r="BA19" s="33"/>
      <c r="BB19" s="33"/>
      <c r="BC19" s="33"/>
      <c r="BD19" s="33"/>
    </row>
    <row r="20" spans="1:56" x14ac:dyDescent="0.3">
      <c r="A20" s="180"/>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7">
        <f>SUM(E19:E24)</f>
        <v>0</v>
      </c>
      <c r="F25" s="67">
        <f t="shared" ref="F25:BD25" si="1">SUM(F19:F24)</f>
        <v>3.4040461109580977E-3</v>
      </c>
      <c r="G25" s="67">
        <f t="shared" si="1"/>
        <v>7.7155490132605926E-3</v>
      </c>
      <c r="H25" s="67">
        <f t="shared" si="1"/>
        <v>1.3290856729430565E-2</v>
      </c>
      <c r="I25" s="67">
        <f t="shared" si="1"/>
        <v>2.0658934432764411E-2</v>
      </c>
      <c r="J25" s="67">
        <f t="shared" si="1"/>
        <v>2.9141286822427833E-2</v>
      </c>
      <c r="K25" s="67">
        <f t="shared" si="1"/>
        <v>3.8112904341647214E-2</v>
      </c>
      <c r="L25" s="67">
        <f t="shared" si="1"/>
        <v>4.7482515157411934E-2</v>
      </c>
      <c r="M25" s="67">
        <f t="shared" si="1"/>
        <v>5.9520771285233712E-2</v>
      </c>
      <c r="N25" s="67">
        <f t="shared" si="1"/>
        <v>6.8072580570213065E-2</v>
      </c>
      <c r="O25" s="67">
        <f t="shared" si="1"/>
        <v>7.6870312022451717E-2</v>
      </c>
      <c r="P25" s="67">
        <f t="shared" si="1"/>
        <v>8.1388861929587414E-2</v>
      </c>
      <c r="Q25" s="67">
        <f t="shared" si="1"/>
        <v>8.5154430026044628E-2</v>
      </c>
      <c r="R25" s="67">
        <f t="shared" si="1"/>
        <v>8.8036473155549758E-2</v>
      </c>
      <c r="S25" s="67">
        <f t="shared" si="1"/>
        <v>9.0695148667447323E-2</v>
      </c>
      <c r="T25" s="67">
        <f t="shared" si="1"/>
        <v>9.3252166428827707E-2</v>
      </c>
      <c r="U25" s="67">
        <f t="shared" si="1"/>
        <v>9.5432158686005741E-2</v>
      </c>
      <c r="V25" s="67">
        <f t="shared" si="1"/>
        <v>9.7138875458692514E-2</v>
      </c>
      <c r="W25" s="67">
        <f t="shared" si="1"/>
        <v>9.7905807432805372E-2</v>
      </c>
      <c r="X25" s="67">
        <f t="shared" si="1"/>
        <v>9.8451568412138257E-2</v>
      </c>
      <c r="Y25" s="67">
        <f t="shared" si="1"/>
        <v>9.8460708607251896E-2</v>
      </c>
      <c r="Z25" s="67">
        <f t="shared" si="1"/>
        <v>9.8460708607251896E-2</v>
      </c>
      <c r="AA25" s="67">
        <f t="shared" si="1"/>
        <v>9.8460708607251896E-2</v>
      </c>
      <c r="AB25" s="67">
        <f t="shared" si="1"/>
        <v>9.8460708607251896E-2</v>
      </c>
      <c r="AC25" s="67">
        <f t="shared" si="1"/>
        <v>9.8460708607251896E-2</v>
      </c>
      <c r="AD25" s="67">
        <f t="shared" si="1"/>
        <v>9.8460708607251896E-2</v>
      </c>
      <c r="AE25" s="67">
        <f t="shared" si="1"/>
        <v>9.8460708607251896E-2</v>
      </c>
      <c r="AF25" s="67">
        <f t="shared" si="1"/>
        <v>9.8460708607251896E-2</v>
      </c>
      <c r="AG25" s="67">
        <f t="shared" si="1"/>
        <v>9.8460708607251896E-2</v>
      </c>
      <c r="AH25" s="67">
        <f t="shared" si="1"/>
        <v>9.8460708607251896E-2</v>
      </c>
      <c r="AI25" s="67">
        <f t="shared" si="1"/>
        <v>9.8460708607251896E-2</v>
      </c>
      <c r="AJ25" s="67">
        <f t="shared" si="1"/>
        <v>9.8460708607251896E-2</v>
      </c>
      <c r="AK25" s="67">
        <f t="shared" si="1"/>
        <v>9.8460708607251896E-2</v>
      </c>
      <c r="AL25" s="67">
        <f t="shared" si="1"/>
        <v>9.8460708607251896E-2</v>
      </c>
      <c r="AM25" s="67">
        <f t="shared" si="1"/>
        <v>9.8460708607251896E-2</v>
      </c>
      <c r="AN25" s="67">
        <f t="shared" si="1"/>
        <v>9.8460708607251896E-2</v>
      </c>
      <c r="AO25" s="67">
        <f t="shared" si="1"/>
        <v>9.8460708607251896E-2</v>
      </c>
      <c r="AP25" s="67">
        <f t="shared" si="1"/>
        <v>9.8460708607251896E-2</v>
      </c>
      <c r="AQ25" s="67">
        <f t="shared" si="1"/>
        <v>9.8460708607251896E-2</v>
      </c>
      <c r="AR25" s="67">
        <f t="shared" si="1"/>
        <v>9.8460708607251896E-2</v>
      </c>
      <c r="AS25" s="67">
        <f t="shared" si="1"/>
        <v>9.8460708607251896E-2</v>
      </c>
      <c r="AT25" s="67">
        <f t="shared" si="1"/>
        <v>9.8460708607251896E-2</v>
      </c>
      <c r="AU25" s="67">
        <f t="shared" si="1"/>
        <v>9.8460708607251896E-2</v>
      </c>
      <c r="AV25" s="67">
        <f t="shared" si="1"/>
        <v>9.8460708607251896E-2</v>
      </c>
      <c r="AW25" s="67">
        <f t="shared" si="1"/>
        <v>9.8460708607251896E-2</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-1.6120500000000002</v>
      </c>
      <c r="F26" s="59">
        <f t="shared" ref="F26:BD26" si="2">F18+F25</f>
        <v>-1.625585953889042</v>
      </c>
      <c r="G26" s="59">
        <f t="shared" si="2"/>
        <v>-1.6378844509867396</v>
      </c>
      <c r="H26" s="59">
        <f t="shared" si="2"/>
        <v>-1.6137191432705698</v>
      </c>
      <c r="I26" s="59">
        <f t="shared" si="2"/>
        <v>-1.6213110655672356</v>
      </c>
      <c r="J26" s="59">
        <f t="shared" si="2"/>
        <v>-1.6262487131775722</v>
      </c>
      <c r="K26" s="59">
        <f t="shared" si="2"/>
        <v>-1.5987970956583528</v>
      </c>
      <c r="L26" s="59">
        <f t="shared" si="2"/>
        <v>-1.6026274848425883</v>
      </c>
      <c r="M26" s="59">
        <f t="shared" si="2"/>
        <v>5.9520771285233712E-2</v>
      </c>
      <c r="N26" s="59">
        <f t="shared" si="2"/>
        <v>6.8072580570213065E-2</v>
      </c>
      <c r="O26" s="59">
        <f t="shared" si="2"/>
        <v>7.6870312022451717E-2</v>
      </c>
      <c r="P26" s="59">
        <f t="shared" si="2"/>
        <v>8.1388861929587414E-2</v>
      </c>
      <c r="Q26" s="59">
        <f t="shared" si="2"/>
        <v>8.5154430026044628E-2</v>
      </c>
      <c r="R26" s="59">
        <f t="shared" si="2"/>
        <v>8.8036473155549758E-2</v>
      </c>
      <c r="S26" s="59">
        <f t="shared" si="2"/>
        <v>9.0695148667447323E-2</v>
      </c>
      <c r="T26" s="59">
        <f t="shared" si="2"/>
        <v>9.3252166428827707E-2</v>
      </c>
      <c r="U26" s="59">
        <f t="shared" si="2"/>
        <v>9.5432158686005741E-2</v>
      </c>
      <c r="V26" s="59">
        <f t="shared" si="2"/>
        <v>9.7138875458692514E-2</v>
      </c>
      <c r="W26" s="59">
        <f t="shared" si="2"/>
        <v>9.7905807432805372E-2</v>
      </c>
      <c r="X26" s="59">
        <f t="shared" si="2"/>
        <v>9.8451568412138257E-2</v>
      </c>
      <c r="Y26" s="59">
        <f t="shared" si="2"/>
        <v>9.8460708607251896E-2</v>
      </c>
      <c r="Z26" s="59">
        <f t="shared" si="2"/>
        <v>9.8460708607251896E-2</v>
      </c>
      <c r="AA26" s="59">
        <f t="shared" si="2"/>
        <v>9.8460708607251896E-2</v>
      </c>
      <c r="AB26" s="59">
        <f t="shared" si="2"/>
        <v>9.8460708607251896E-2</v>
      </c>
      <c r="AC26" s="59">
        <f t="shared" si="2"/>
        <v>9.8460708607251896E-2</v>
      </c>
      <c r="AD26" s="59">
        <f t="shared" si="2"/>
        <v>9.8460708607251896E-2</v>
      </c>
      <c r="AE26" s="59">
        <f t="shared" si="2"/>
        <v>9.8460708607251896E-2</v>
      </c>
      <c r="AF26" s="59">
        <f t="shared" si="2"/>
        <v>9.8460708607251896E-2</v>
      </c>
      <c r="AG26" s="59">
        <f t="shared" si="2"/>
        <v>9.8460708607251896E-2</v>
      </c>
      <c r="AH26" s="59">
        <f t="shared" si="2"/>
        <v>9.8460708607251896E-2</v>
      </c>
      <c r="AI26" s="59">
        <f t="shared" si="2"/>
        <v>9.8460708607251896E-2</v>
      </c>
      <c r="AJ26" s="59">
        <f t="shared" si="2"/>
        <v>9.8460708607251896E-2</v>
      </c>
      <c r="AK26" s="59">
        <f t="shared" si="2"/>
        <v>9.8460708607251896E-2</v>
      </c>
      <c r="AL26" s="59">
        <f t="shared" si="2"/>
        <v>9.8460708607251896E-2</v>
      </c>
      <c r="AM26" s="59">
        <f t="shared" si="2"/>
        <v>9.8460708607251896E-2</v>
      </c>
      <c r="AN26" s="59">
        <f t="shared" si="2"/>
        <v>9.8460708607251896E-2</v>
      </c>
      <c r="AO26" s="59">
        <f t="shared" si="2"/>
        <v>9.8460708607251896E-2</v>
      </c>
      <c r="AP26" s="59">
        <f t="shared" si="2"/>
        <v>9.8460708607251896E-2</v>
      </c>
      <c r="AQ26" s="59">
        <f t="shared" si="2"/>
        <v>9.8460708607251896E-2</v>
      </c>
      <c r="AR26" s="59">
        <f t="shared" si="2"/>
        <v>9.8460708607251896E-2</v>
      </c>
      <c r="AS26" s="59">
        <f t="shared" si="2"/>
        <v>9.8460708607251896E-2</v>
      </c>
      <c r="AT26" s="59">
        <f t="shared" si="2"/>
        <v>9.8460708607251896E-2</v>
      </c>
      <c r="AU26" s="59">
        <f t="shared" si="2"/>
        <v>9.8460708607251896E-2</v>
      </c>
      <c r="AV26" s="59">
        <f t="shared" si="2"/>
        <v>9.8460708607251896E-2</v>
      </c>
      <c r="AW26" s="59">
        <f t="shared" si="2"/>
        <v>9.8460708607251896E-2</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-1.2896400000000003</v>
      </c>
      <c r="F28" s="34">
        <f t="shared" ref="F28:AW28" si="4">F26*F27</f>
        <v>-1.3004687631112337</v>
      </c>
      <c r="G28" s="34">
        <f t="shared" si="4"/>
        <v>-1.3103075607893917</v>
      </c>
      <c r="H28" s="34">
        <f t="shared" si="4"/>
        <v>-1.290975314616456</v>
      </c>
      <c r="I28" s="34">
        <f t="shared" si="4"/>
        <v>-1.2970488524537886</v>
      </c>
      <c r="J28" s="34">
        <f t="shared" si="4"/>
        <v>-1.3009989705420579</v>
      </c>
      <c r="K28" s="34">
        <f t="shared" si="4"/>
        <v>-1.2790376765266824</v>
      </c>
      <c r="L28" s="34">
        <f t="shared" si="4"/>
        <v>-1.2821019878740707</v>
      </c>
      <c r="M28" s="34">
        <f t="shared" si="4"/>
        <v>4.7616617028186974E-2</v>
      </c>
      <c r="N28" s="34">
        <f t="shared" si="4"/>
        <v>5.4458064456170456E-2</v>
      </c>
      <c r="O28" s="34">
        <f t="shared" si="4"/>
        <v>6.1496249617961379E-2</v>
      </c>
      <c r="P28" s="34">
        <f t="shared" si="4"/>
        <v>6.5111089543669939E-2</v>
      </c>
      <c r="Q28" s="34">
        <f t="shared" si="4"/>
        <v>6.8123544020835702E-2</v>
      </c>
      <c r="R28" s="34">
        <f t="shared" si="4"/>
        <v>7.0429178524439806E-2</v>
      </c>
      <c r="S28" s="34">
        <f t="shared" si="4"/>
        <v>7.2556118933957858E-2</v>
      </c>
      <c r="T28" s="34">
        <f t="shared" si="4"/>
        <v>7.4601733143062163E-2</v>
      </c>
      <c r="U28" s="34">
        <f t="shared" si="4"/>
        <v>7.6345726948804593E-2</v>
      </c>
      <c r="V28" s="34">
        <f t="shared" si="4"/>
        <v>7.7711100366954014E-2</v>
      </c>
      <c r="W28" s="34">
        <f t="shared" si="4"/>
        <v>7.8324645946244303E-2</v>
      </c>
      <c r="X28" s="34">
        <f t="shared" si="4"/>
        <v>7.8761254729710614E-2</v>
      </c>
      <c r="Y28" s="34">
        <f t="shared" si="4"/>
        <v>7.8768566885801528E-2</v>
      </c>
      <c r="Z28" s="34">
        <f t="shared" si="4"/>
        <v>7.8768566885801528E-2</v>
      </c>
      <c r="AA28" s="34">
        <f t="shared" si="4"/>
        <v>7.8768566885801528E-2</v>
      </c>
      <c r="AB28" s="34">
        <f t="shared" si="4"/>
        <v>7.8768566885801528E-2</v>
      </c>
      <c r="AC28" s="34">
        <f t="shared" si="4"/>
        <v>7.8768566885801528E-2</v>
      </c>
      <c r="AD28" s="34">
        <f t="shared" si="4"/>
        <v>7.8768566885801528E-2</v>
      </c>
      <c r="AE28" s="34">
        <f t="shared" si="4"/>
        <v>7.8768566885801528E-2</v>
      </c>
      <c r="AF28" s="34">
        <f t="shared" si="4"/>
        <v>7.8768566885801528E-2</v>
      </c>
      <c r="AG28" s="34">
        <f t="shared" si="4"/>
        <v>7.8768566885801528E-2</v>
      </c>
      <c r="AH28" s="34">
        <f t="shared" si="4"/>
        <v>7.8768566885801528E-2</v>
      </c>
      <c r="AI28" s="34">
        <f t="shared" si="4"/>
        <v>7.8768566885801528E-2</v>
      </c>
      <c r="AJ28" s="34">
        <f t="shared" si="4"/>
        <v>7.8768566885801528E-2</v>
      </c>
      <c r="AK28" s="34">
        <f t="shared" si="4"/>
        <v>7.8768566885801528E-2</v>
      </c>
      <c r="AL28" s="34">
        <f t="shared" si="4"/>
        <v>7.8768566885801528E-2</v>
      </c>
      <c r="AM28" s="34">
        <f t="shared" si="4"/>
        <v>7.8768566885801528E-2</v>
      </c>
      <c r="AN28" s="34">
        <f t="shared" si="4"/>
        <v>7.8768566885801528E-2</v>
      </c>
      <c r="AO28" s="34">
        <f t="shared" si="4"/>
        <v>7.8768566885801528E-2</v>
      </c>
      <c r="AP28" s="34">
        <f t="shared" si="4"/>
        <v>7.8768566885801528E-2</v>
      </c>
      <c r="AQ28" s="34">
        <f t="shared" si="4"/>
        <v>7.8768566885801528E-2</v>
      </c>
      <c r="AR28" s="34">
        <f t="shared" si="4"/>
        <v>7.8768566885801528E-2</v>
      </c>
      <c r="AS28" s="34">
        <f t="shared" si="4"/>
        <v>7.8768566885801528E-2</v>
      </c>
      <c r="AT28" s="34">
        <f t="shared" si="4"/>
        <v>7.8768566885801528E-2</v>
      </c>
      <c r="AU28" s="34">
        <f t="shared" si="4"/>
        <v>7.8768566885801528E-2</v>
      </c>
      <c r="AV28" s="34">
        <f t="shared" si="4"/>
        <v>7.8768566885801528E-2</v>
      </c>
      <c r="AW28" s="34">
        <f t="shared" si="4"/>
        <v>7.8768566885801528E-2</v>
      </c>
      <c r="AX28" s="34"/>
      <c r="AY28" s="34"/>
      <c r="AZ28" s="34"/>
      <c r="BA28" s="34"/>
      <c r="BB28" s="34"/>
      <c r="BC28" s="34"/>
      <c r="BD28" s="34"/>
    </row>
    <row r="29" spans="1:56" x14ac:dyDescent="0.3">
      <c r="A29" s="115"/>
      <c r="B29" s="9" t="s">
        <v>92</v>
      </c>
      <c r="C29" s="11" t="s">
        <v>44</v>
      </c>
      <c r="D29" s="9" t="s">
        <v>40</v>
      </c>
      <c r="E29" s="34">
        <f>E26-E28</f>
        <v>-0.32240999999999986</v>
      </c>
      <c r="F29" s="34">
        <f t="shared" ref="F29:AW29" si="5">F26-F28</f>
        <v>-0.32511719077780832</v>
      </c>
      <c r="G29" s="34">
        <f t="shared" si="5"/>
        <v>-0.32757689019734793</v>
      </c>
      <c r="H29" s="34">
        <f t="shared" si="5"/>
        <v>-0.32274382865411377</v>
      </c>
      <c r="I29" s="34">
        <f t="shared" si="5"/>
        <v>-0.32426221311344694</v>
      </c>
      <c r="J29" s="34">
        <f t="shared" si="5"/>
        <v>-0.32524974263551432</v>
      </c>
      <c r="K29" s="34">
        <f t="shared" si="5"/>
        <v>-0.31975941913167039</v>
      </c>
      <c r="L29" s="34">
        <f t="shared" si="5"/>
        <v>-0.32052549696851762</v>
      </c>
      <c r="M29" s="34">
        <f t="shared" si="5"/>
        <v>1.1904154257046738E-2</v>
      </c>
      <c r="N29" s="34">
        <f t="shared" si="5"/>
        <v>1.3614516114042609E-2</v>
      </c>
      <c r="O29" s="34">
        <f t="shared" si="5"/>
        <v>1.5374062404490338E-2</v>
      </c>
      <c r="P29" s="34">
        <f t="shared" si="5"/>
        <v>1.6277772385917474E-2</v>
      </c>
      <c r="Q29" s="34">
        <f t="shared" si="5"/>
        <v>1.7030886005208926E-2</v>
      </c>
      <c r="R29" s="34">
        <f t="shared" si="5"/>
        <v>1.7607294631109952E-2</v>
      </c>
      <c r="S29" s="34">
        <f t="shared" si="5"/>
        <v>1.8139029733489465E-2</v>
      </c>
      <c r="T29" s="34">
        <f t="shared" si="5"/>
        <v>1.8650433285765544E-2</v>
      </c>
      <c r="U29" s="34">
        <f t="shared" si="5"/>
        <v>1.9086431737201148E-2</v>
      </c>
      <c r="V29" s="34">
        <f t="shared" si="5"/>
        <v>1.94277750917385E-2</v>
      </c>
      <c r="W29" s="34">
        <f t="shared" si="5"/>
        <v>1.9581161486561069E-2</v>
      </c>
      <c r="X29" s="34">
        <f t="shared" si="5"/>
        <v>1.9690313682427643E-2</v>
      </c>
      <c r="Y29" s="34">
        <f t="shared" si="5"/>
        <v>1.9692141721450368E-2</v>
      </c>
      <c r="Z29" s="34">
        <f t="shared" si="5"/>
        <v>1.9692141721450368E-2</v>
      </c>
      <c r="AA29" s="34">
        <f t="shared" si="5"/>
        <v>1.9692141721450368E-2</v>
      </c>
      <c r="AB29" s="34">
        <f t="shared" si="5"/>
        <v>1.9692141721450368E-2</v>
      </c>
      <c r="AC29" s="34">
        <f t="shared" si="5"/>
        <v>1.9692141721450368E-2</v>
      </c>
      <c r="AD29" s="34">
        <f t="shared" si="5"/>
        <v>1.9692141721450368E-2</v>
      </c>
      <c r="AE29" s="34">
        <f t="shared" si="5"/>
        <v>1.9692141721450368E-2</v>
      </c>
      <c r="AF29" s="34">
        <f t="shared" si="5"/>
        <v>1.9692141721450368E-2</v>
      </c>
      <c r="AG29" s="34">
        <f t="shared" si="5"/>
        <v>1.9692141721450368E-2</v>
      </c>
      <c r="AH29" s="34">
        <f t="shared" si="5"/>
        <v>1.9692141721450368E-2</v>
      </c>
      <c r="AI29" s="34">
        <f t="shared" si="5"/>
        <v>1.9692141721450368E-2</v>
      </c>
      <c r="AJ29" s="34">
        <f t="shared" si="5"/>
        <v>1.9692141721450368E-2</v>
      </c>
      <c r="AK29" s="34">
        <f t="shared" si="5"/>
        <v>1.9692141721450368E-2</v>
      </c>
      <c r="AL29" s="34">
        <f t="shared" si="5"/>
        <v>1.9692141721450368E-2</v>
      </c>
      <c r="AM29" s="34">
        <f t="shared" si="5"/>
        <v>1.9692141721450368E-2</v>
      </c>
      <c r="AN29" s="34">
        <f t="shared" si="5"/>
        <v>1.9692141721450368E-2</v>
      </c>
      <c r="AO29" s="34">
        <f t="shared" si="5"/>
        <v>1.9692141721450368E-2</v>
      </c>
      <c r="AP29" s="34">
        <f t="shared" si="5"/>
        <v>1.9692141721450368E-2</v>
      </c>
      <c r="AQ29" s="34">
        <f t="shared" si="5"/>
        <v>1.9692141721450368E-2</v>
      </c>
      <c r="AR29" s="34">
        <f t="shared" si="5"/>
        <v>1.9692141721450368E-2</v>
      </c>
      <c r="AS29" s="34">
        <f t="shared" si="5"/>
        <v>1.9692141721450368E-2</v>
      </c>
      <c r="AT29" s="34">
        <f t="shared" si="5"/>
        <v>1.9692141721450368E-2</v>
      </c>
      <c r="AU29" s="34">
        <f t="shared" si="5"/>
        <v>1.9692141721450368E-2</v>
      </c>
      <c r="AV29" s="34">
        <f t="shared" si="5"/>
        <v>1.9692141721450368E-2</v>
      </c>
      <c r="AW29" s="34">
        <f t="shared" si="5"/>
        <v>1.9692141721450368E-2</v>
      </c>
      <c r="AX29" s="34"/>
      <c r="AY29" s="34"/>
      <c r="AZ29" s="34"/>
      <c r="BA29" s="34"/>
      <c r="BB29" s="34"/>
      <c r="BC29" s="34"/>
      <c r="BD29" s="34"/>
    </row>
    <row r="30" spans="1:56" ht="16.5" hidden="1" customHeight="1" outlineLevel="1" x14ac:dyDescent="0.35">
      <c r="A30" s="115"/>
      <c r="B30" s="9" t="s">
        <v>1</v>
      </c>
      <c r="C30" s="11" t="s">
        <v>53</v>
      </c>
      <c r="D30" s="9" t="s">
        <v>40</v>
      </c>
      <c r="F30" s="34">
        <f>$E$28/'Fixed data'!$C$7</f>
        <v>-2.8658666666666673E-2</v>
      </c>
      <c r="G30" s="34">
        <f>$E$28/'Fixed data'!$C$7</f>
        <v>-2.8658666666666673E-2</v>
      </c>
      <c r="H30" s="34">
        <f>$E$28/'Fixed data'!$C$7</f>
        <v>-2.8658666666666673E-2</v>
      </c>
      <c r="I30" s="34">
        <f>$E$28/'Fixed data'!$C$7</f>
        <v>-2.8658666666666673E-2</v>
      </c>
      <c r="J30" s="34">
        <f>$E$28/'Fixed data'!$C$7</f>
        <v>-2.8658666666666673E-2</v>
      </c>
      <c r="K30" s="34">
        <f>$E$28/'Fixed data'!$C$7</f>
        <v>-2.8658666666666673E-2</v>
      </c>
      <c r="L30" s="34">
        <f>$E$28/'Fixed data'!$C$7</f>
        <v>-2.8658666666666673E-2</v>
      </c>
      <c r="M30" s="34">
        <f>$E$28/'Fixed data'!$C$7</f>
        <v>-2.8658666666666673E-2</v>
      </c>
      <c r="N30" s="34">
        <f>$E$28/'Fixed data'!$C$7</f>
        <v>-2.8658666666666673E-2</v>
      </c>
      <c r="O30" s="34">
        <f>$E$28/'Fixed data'!$C$7</f>
        <v>-2.8658666666666673E-2</v>
      </c>
      <c r="P30" s="34">
        <f>$E$28/'Fixed data'!$C$7</f>
        <v>-2.8658666666666673E-2</v>
      </c>
      <c r="Q30" s="34">
        <f>$E$28/'Fixed data'!$C$7</f>
        <v>-2.8658666666666673E-2</v>
      </c>
      <c r="R30" s="34">
        <f>$E$28/'Fixed data'!$C$7</f>
        <v>-2.8658666666666673E-2</v>
      </c>
      <c r="S30" s="34">
        <f>$E$28/'Fixed data'!$C$7</f>
        <v>-2.8658666666666673E-2</v>
      </c>
      <c r="T30" s="34">
        <f>$E$28/'Fixed data'!$C$7</f>
        <v>-2.8658666666666673E-2</v>
      </c>
      <c r="U30" s="34">
        <f>$E$28/'Fixed data'!$C$7</f>
        <v>-2.8658666666666673E-2</v>
      </c>
      <c r="V30" s="34">
        <f>$E$28/'Fixed data'!$C$7</f>
        <v>-2.8658666666666673E-2</v>
      </c>
      <c r="W30" s="34">
        <f>$E$28/'Fixed data'!$C$7</f>
        <v>-2.8658666666666673E-2</v>
      </c>
      <c r="X30" s="34">
        <f>$E$28/'Fixed data'!$C$7</f>
        <v>-2.8658666666666673E-2</v>
      </c>
      <c r="Y30" s="34">
        <f>$E$28/'Fixed data'!$C$7</f>
        <v>-2.8658666666666673E-2</v>
      </c>
      <c r="Z30" s="34">
        <f>$E$28/'Fixed data'!$C$7</f>
        <v>-2.8658666666666673E-2</v>
      </c>
      <c r="AA30" s="34">
        <f>$E$28/'Fixed data'!$C$7</f>
        <v>-2.8658666666666673E-2</v>
      </c>
      <c r="AB30" s="34">
        <f>$E$28/'Fixed data'!$C$7</f>
        <v>-2.8658666666666673E-2</v>
      </c>
      <c r="AC30" s="34">
        <f>$E$28/'Fixed data'!$C$7</f>
        <v>-2.8658666666666673E-2</v>
      </c>
      <c r="AD30" s="34">
        <f>$E$28/'Fixed data'!$C$7</f>
        <v>-2.8658666666666673E-2</v>
      </c>
      <c r="AE30" s="34">
        <f>$E$28/'Fixed data'!$C$7</f>
        <v>-2.8658666666666673E-2</v>
      </c>
      <c r="AF30" s="34">
        <f>$E$28/'Fixed data'!$C$7</f>
        <v>-2.8658666666666673E-2</v>
      </c>
      <c r="AG30" s="34">
        <f>$E$28/'Fixed data'!$C$7</f>
        <v>-2.8658666666666673E-2</v>
      </c>
      <c r="AH30" s="34">
        <f>$E$28/'Fixed data'!$C$7</f>
        <v>-2.8658666666666673E-2</v>
      </c>
      <c r="AI30" s="34">
        <f>$E$28/'Fixed data'!$C$7</f>
        <v>-2.8658666666666673E-2</v>
      </c>
      <c r="AJ30" s="34">
        <f>$E$28/'Fixed data'!$C$7</f>
        <v>-2.8658666666666673E-2</v>
      </c>
      <c r="AK30" s="34">
        <f>$E$28/'Fixed data'!$C$7</f>
        <v>-2.8658666666666673E-2</v>
      </c>
      <c r="AL30" s="34">
        <f>$E$28/'Fixed data'!$C$7</f>
        <v>-2.8658666666666673E-2</v>
      </c>
      <c r="AM30" s="34">
        <f>$E$28/'Fixed data'!$C$7</f>
        <v>-2.8658666666666673E-2</v>
      </c>
      <c r="AN30" s="34">
        <f>$E$28/'Fixed data'!$C$7</f>
        <v>-2.8658666666666673E-2</v>
      </c>
      <c r="AO30" s="34">
        <f>$E$28/'Fixed data'!$C$7</f>
        <v>-2.8658666666666673E-2</v>
      </c>
      <c r="AP30" s="34">
        <f>$E$28/'Fixed data'!$C$7</f>
        <v>-2.8658666666666673E-2</v>
      </c>
      <c r="AQ30" s="34">
        <f>$E$28/'Fixed data'!$C$7</f>
        <v>-2.8658666666666673E-2</v>
      </c>
      <c r="AR30" s="34">
        <f>$E$28/'Fixed data'!$C$7</f>
        <v>-2.8658666666666673E-2</v>
      </c>
      <c r="AS30" s="34">
        <f>$E$28/'Fixed data'!$C$7</f>
        <v>-2.8658666666666673E-2</v>
      </c>
      <c r="AT30" s="34">
        <f>$E$28/'Fixed data'!$C$7</f>
        <v>-2.8658666666666673E-2</v>
      </c>
      <c r="AU30" s="34">
        <f>$E$28/'Fixed data'!$C$7</f>
        <v>-2.8658666666666673E-2</v>
      </c>
      <c r="AV30" s="34">
        <f>$E$28/'Fixed data'!$C$7</f>
        <v>-2.8658666666666673E-2</v>
      </c>
      <c r="AW30" s="34">
        <f>$E$28/'Fixed data'!$C$7</f>
        <v>-2.8658666666666673E-2</v>
      </c>
      <c r="AX30" s="34">
        <f>$E$28/'Fixed data'!$C$7</f>
        <v>-2.8658666666666673E-2</v>
      </c>
      <c r="AY30" s="34"/>
      <c r="AZ30" s="34"/>
      <c r="BA30" s="34"/>
      <c r="BB30" s="34"/>
      <c r="BC30" s="34"/>
      <c r="BD30" s="34"/>
    </row>
    <row r="31" spans="1:56" ht="16.5" hidden="1" customHeight="1" outlineLevel="1" x14ac:dyDescent="0.35">
      <c r="A31" s="115"/>
      <c r="B31" s="9" t="s">
        <v>2</v>
      </c>
      <c r="C31" s="11" t="s">
        <v>54</v>
      </c>
      <c r="D31" s="9" t="s">
        <v>40</v>
      </c>
      <c r="F31" s="34"/>
      <c r="G31" s="34">
        <f>$F$28/'Fixed data'!$C$7</f>
        <v>-2.8899305846916305E-2</v>
      </c>
      <c r="H31" s="34">
        <f>$F$28/'Fixed data'!$C$7</f>
        <v>-2.8899305846916305E-2</v>
      </c>
      <c r="I31" s="34">
        <f>$F$28/'Fixed data'!$C$7</f>
        <v>-2.8899305846916305E-2</v>
      </c>
      <c r="J31" s="34">
        <f>$F$28/'Fixed data'!$C$7</f>
        <v>-2.8899305846916305E-2</v>
      </c>
      <c r="K31" s="34">
        <f>$F$28/'Fixed data'!$C$7</f>
        <v>-2.8899305846916305E-2</v>
      </c>
      <c r="L31" s="34">
        <f>$F$28/'Fixed data'!$C$7</f>
        <v>-2.8899305846916305E-2</v>
      </c>
      <c r="M31" s="34">
        <f>$F$28/'Fixed data'!$C$7</f>
        <v>-2.8899305846916305E-2</v>
      </c>
      <c r="N31" s="34">
        <f>$F$28/'Fixed data'!$C$7</f>
        <v>-2.8899305846916305E-2</v>
      </c>
      <c r="O31" s="34">
        <f>$F$28/'Fixed data'!$C$7</f>
        <v>-2.8899305846916305E-2</v>
      </c>
      <c r="P31" s="34">
        <f>$F$28/'Fixed data'!$C$7</f>
        <v>-2.8899305846916305E-2</v>
      </c>
      <c r="Q31" s="34">
        <f>$F$28/'Fixed data'!$C$7</f>
        <v>-2.8899305846916305E-2</v>
      </c>
      <c r="R31" s="34">
        <f>$F$28/'Fixed data'!$C$7</f>
        <v>-2.8899305846916305E-2</v>
      </c>
      <c r="S31" s="34">
        <f>$F$28/'Fixed data'!$C$7</f>
        <v>-2.8899305846916305E-2</v>
      </c>
      <c r="T31" s="34">
        <f>$F$28/'Fixed data'!$C$7</f>
        <v>-2.8899305846916305E-2</v>
      </c>
      <c r="U31" s="34">
        <f>$F$28/'Fixed data'!$C$7</f>
        <v>-2.8899305846916305E-2</v>
      </c>
      <c r="V31" s="34">
        <f>$F$28/'Fixed data'!$C$7</f>
        <v>-2.8899305846916305E-2</v>
      </c>
      <c r="W31" s="34">
        <f>$F$28/'Fixed data'!$C$7</f>
        <v>-2.8899305846916305E-2</v>
      </c>
      <c r="X31" s="34">
        <f>$F$28/'Fixed data'!$C$7</f>
        <v>-2.8899305846916305E-2</v>
      </c>
      <c r="Y31" s="34">
        <f>$F$28/'Fixed data'!$C$7</f>
        <v>-2.8899305846916305E-2</v>
      </c>
      <c r="Z31" s="34">
        <f>$F$28/'Fixed data'!$C$7</f>
        <v>-2.8899305846916305E-2</v>
      </c>
      <c r="AA31" s="34">
        <f>$F$28/'Fixed data'!$C$7</f>
        <v>-2.8899305846916305E-2</v>
      </c>
      <c r="AB31" s="34">
        <f>$F$28/'Fixed data'!$C$7</f>
        <v>-2.8899305846916305E-2</v>
      </c>
      <c r="AC31" s="34">
        <f>$F$28/'Fixed data'!$C$7</f>
        <v>-2.8899305846916305E-2</v>
      </c>
      <c r="AD31" s="34">
        <f>$F$28/'Fixed data'!$C$7</f>
        <v>-2.8899305846916305E-2</v>
      </c>
      <c r="AE31" s="34">
        <f>$F$28/'Fixed data'!$C$7</f>
        <v>-2.8899305846916305E-2</v>
      </c>
      <c r="AF31" s="34">
        <f>$F$28/'Fixed data'!$C$7</f>
        <v>-2.8899305846916305E-2</v>
      </c>
      <c r="AG31" s="34">
        <f>$F$28/'Fixed data'!$C$7</f>
        <v>-2.8899305846916305E-2</v>
      </c>
      <c r="AH31" s="34">
        <f>$F$28/'Fixed data'!$C$7</f>
        <v>-2.8899305846916305E-2</v>
      </c>
      <c r="AI31" s="34">
        <f>$F$28/'Fixed data'!$C$7</f>
        <v>-2.8899305846916305E-2</v>
      </c>
      <c r="AJ31" s="34">
        <f>$F$28/'Fixed data'!$C$7</f>
        <v>-2.8899305846916305E-2</v>
      </c>
      <c r="AK31" s="34">
        <f>$F$28/'Fixed data'!$C$7</f>
        <v>-2.8899305846916305E-2</v>
      </c>
      <c r="AL31" s="34">
        <f>$F$28/'Fixed data'!$C$7</f>
        <v>-2.8899305846916305E-2</v>
      </c>
      <c r="AM31" s="34">
        <f>$F$28/'Fixed data'!$C$7</f>
        <v>-2.8899305846916305E-2</v>
      </c>
      <c r="AN31" s="34">
        <f>$F$28/'Fixed data'!$C$7</f>
        <v>-2.8899305846916305E-2</v>
      </c>
      <c r="AO31" s="34">
        <f>$F$28/'Fixed data'!$C$7</f>
        <v>-2.8899305846916305E-2</v>
      </c>
      <c r="AP31" s="34">
        <f>$F$28/'Fixed data'!$C$7</f>
        <v>-2.8899305846916305E-2</v>
      </c>
      <c r="AQ31" s="34">
        <f>$F$28/'Fixed data'!$C$7</f>
        <v>-2.8899305846916305E-2</v>
      </c>
      <c r="AR31" s="34">
        <f>$F$28/'Fixed data'!$C$7</f>
        <v>-2.8899305846916305E-2</v>
      </c>
      <c r="AS31" s="34">
        <f>$F$28/'Fixed data'!$C$7</f>
        <v>-2.8899305846916305E-2</v>
      </c>
      <c r="AT31" s="34">
        <f>$F$28/'Fixed data'!$C$7</f>
        <v>-2.8899305846916305E-2</v>
      </c>
      <c r="AU31" s="34">
        <f>$F$28/'Fixed data'!$C$7</f>
        <v>-2.8899305846916305E-2</v>
      </c>
      <c r="AV31" s="34">
        <f>$F$28/'Fixed data'!$C$7</f>
        <v>-2.8899305846916305E-2</v>
      </c>
      <c r="AW31" s="34">
        <f>$F$28/'Fixed data'!$C$7</f>
        <v>-2.8899305846916305E-2</v>
      </c>
      <c r="AX31" s="34">
        <f>$F$28/'Fixed data'!$C$7</f>
        <v>-2.8899305846916305E-2</v>
      </c>
      <c r="AY31" s="34">
        <f>$F$28/'Fixed data'!$C$7</f>
        <v>-2.8899305846916305E-2</v>
      </c>
      <c r="AZ31" s="34"/>
      <c r="BA31" s="34"/>
      <c r="BB31" s="34"/>
      <c r="BC31" s="34"/>
      <c r="BD31" s="34"/>
    </row>
    <row r="32" spans="1:56" ht="16.5" hidden="1" customHeight="1" outlineLevel="1" x14ac:dyDescent="0.35">
      <c r="A32" s="115"/>
      <c r="B32" s="9" t="s">
        <v>3</v>
      </c>
      <c r="C32" s="11" t="s">
        <v>55</v>
      </c>
      <c r="D32" s="9" t="s">
        <v>40</v>
      </c>
      <c r="F32" s="34"/>
      <c r="G32" s="34"/>
      <c r="H32" s="34">
        <f>$G$28/'Fixed data'!$C$7</f>
        <v>-2.9117945795319816E-2</v>
      </c>
      <c r="I32" s="34">
        <f>$G$28/'Fixed data'!$C$7</f>
        <v>-2.9117945795319816E-2</v>
      </c>
      <c r="J32" s="34">
        <f>$G$28/'Fixed data'!$C$7</f>
        <v>-2.9117945795319816E-2</v>
      </c>
      <c r="K32" s="34">
        <f>$G$28/'Fixed data'!$C$7</f>
        <v>-2.9117945795319816E-2</v>
      </c>
      <c r="L32" s="34">
        <f>$G$28/'Fixed data'!$C$7</f>
        <v>-2.9117945795319816E-2</v>
      </c>
      <c r="M32" s="34">
        <f>$G$28/'Fixed data'!$C$7</f>
        <v>-2.9117945795319816E-2</v>
      </c>
      <c r="N32" s="34">
        <f>$G$28/'Fixed data'!$C$7</f>
        <v>-2.9117945795319816E-2</v>
      </c>
      <c r="O32" s="34">
        <f>$G$28/'Fixed data'!$C$7</f>
        <v>-2.9117945795319816E-2</v>
      </c>
      <c r="P32" s="34">
        <f>$G$28/'Fixed data'!$C$7</f>
        <v>-2.9117945795319816E-2</v>
      </c>
      <c r="Q32" s="34">
        <f>$G$28/'Fixed data'!$C$7</f>
        <v>-2.9117945795319816E-2</v>
      </c>
      <c r="R32" s="34">
        <f>$G$28/'Fixed data'!$C$7</f>
        <v>-2.9117945795319816E-2</v>
      </c>
      <c r="S32" s="34">
        <f>$G$28/'Fixed data'!$C$7</f>
        <v>-2.9117945795319816E-2</v>
      </c>
      <c r="T32" s="34">
        <f>$G$28/'Fixed data'!$C$7</f>
        <v>-2.9117945795319816E-2</v>
      </c>
      <c r="U32" s="34">
        <f>$G$28/'Fixed data'!$C$7</f>
        <v>-2.9117945795319816E-2</v>
      </c>
      <c r="V32" s="34">
        <f>$G$28/'Fixed data'!$C$7</f>
        <v>-2.9117945795319816E-2</v>
      </c>
      <c r="W32" s="34">
        <f>$G$28/'Fixed data'!$C$7</f>
        <v>-2.9117945795319816E-2</v>
      </c>
      <c r="X32" s="34">
        <f>$G$28/'Fixed data'!$C$7</f>
        <v>-2.9117945795319816E-2</v>
      </c>
      <c r="Y32" s="34">
        <f>$G$28/'Fixed data'!$C$7</f>
        <v>-2.9117945795319816E-2</v>
      </c>
      <c r="Z32" s="34">
        <f>$G$28/'Fixed data'!$C$7</f>
        <v>-2.9117945795319816E-2</v>
      </c>
      <c r="AA32" s="34">
        <f>$G$28/'Fixed data'!$C$7</f>
        <v>-2.9117945795319816E-2</v>
      </c>
      <c r="AB32" s="34">
        <f>$G$28/'Fixed data'!$C$7</f>
        <v>-2.9117945795319816E-2</v>
      </c>
      <c r="AC32" s="34">
        <f>$G$28/'Fixed data'!$C$7</f>
        <v>-2.9117945795319816E-2</v>
      </c>
      <c r="AD32" s="34">
        <f>$G$28/'Fixed data'!$C$7</f>
        <v>-2.9117945795319816E-2</v>
      </c>
      <c r="AE32" s="34">
        <f>$G$28/'Fixed data'!$C$7</f>
        <v>-2.9117945795319816E-2</v>
      </c>
      <c r="AF32" s="34">
        <f>$G$28/'Fixed data'!$C$7</f>
        <v>-2.9117945795319816E-2</v>
      </c>
      <c r="AG32" s="34">
        <f>$G$28/'Fixed data'!$C$7</f>
        <v>-2.9117945795319816E-2</v>
      </c>
      <c r="AH32" s="34">
        <f>$G$28/'Fixed data'!$C$7</f>
        <v>-2.9117945795319816E-2</v>
      </c>
      <c r="AI32" s="34">
        <f>$G$28/'Fixed data'!$C$7</f>
        <v>-2.9117945795319816E-2</v>
      </c>
      <c r="AJ32" s="34">
        <f>$G$28/'Fixed data'!$C$7</f>
        <v>-2.9117945795319816E-2</v>
      </c>
      <c r="AK32" s="34">
        <f>$G$28/'Fixed data'!$C$7</f>
        <v>-2.9117945795319816E-2</v>
      </c>
      <c r="AL32" s="34">
        <f>$G$28/'Fixed data'!$C$7</f>
        <v>-2.9117945795319816E-2</v>
      </c>
      <c r="AM32" s="34">
        <f>$G$28/'Fixed data'!$C$7</f>
        <v>-2.9117945795319816E-2</v>
      </c>
      <c r="AN32" s="34">
        <f>$G$28/'Fixed data'!$C$7</f>
        <v>-2.9117945795319816E-2</v>
      </c>
      <c r="AO32" s="34">
        <f>$G$28/'Fixed data'!$C$7</f>
        <v>-2.9117945795319816E-2</v>
      </c>
      <c r="AP32" s="34">
        <f>$G$28/'Fixed data'!$C$7</f>
        <v>-2.9117945795319816E-2</v>
      </c>
      <c r="AQ32" s="34">
        <f>$G$28/'Fixed data'!$C$7</f>
        <v>-2.9117945795319816E-2</v>
      </c>
      <c r="AR32" s="34">
        <f>$G$28/'Fixed data'!$C$7</f>
        <v>-2.9117945795319816E-2</v>
      </c>
      <c r="AS32" s="34">
        <f>$G$28/'Fixed data'!$C$7</f>
        <v>-2.9117945795319816E-2</v>
      </c>
      <c r="AT32" s="34">
        <f>$G$28/'Fixed data'!$C$7</f>
        <v>-2.9117945795319816E-2</v>
      </c>
      <c r="AU32" s="34">
        <f>$G$28/'Fixed data'!$C$7</f>
        <v>-2.9117945795319816E-2</v>
      </c>
      <c r="AV32" s="34">
        <f>$G$28/'Fixed data'!$C$7</f>
        <v>-2.9117945795319816E-2</v>
      </c>
      <c r="AW32" s="34">
        <f>$G$28/'Fixed data'!$C$7</f>
        <v>-2.9117945795319816E-2</v>
      </c>
      <c r="AX32" s="34">
        <f>$G$28/'Fixed data'!$C$7</f>
        <v>-2.9117945795319816E-2</v>
      </c>
      <c r="AY32" s="34">
        <f>$G$28/'Fixed data'!$C$7</f>
        <v>-2.9117945795319816E-2</v>
      </c>
      <c r="AZ32" s="34">
        <f>$G$28/'Fixed data'!$C$7</f>
        <v>-2.9117945795319816E-2</v>
      </c>
      <c r="BA32" s="34"/>
      <c r="BB32" s="34"/>
      <c r="BC32" s="34"/>
      <c r="BD32" s="34"/>
    </row>
    <row r="33" spans="1:57" ht="16.5" hidden="1" customHeight="1" outlineLevel="1" x14ac:dyDescent="0.35">
      <c r="A33" s="115"/>
      <c r="B33" s="9" t="s">
        <v>4</v>
      </c>
      <c r="C33" s="11" t="s">
        <v>56</v>
      </c>
      <c r="D33" s="9" t="s">
        <v>40</v>
      </c>
      <c r="F33" s="34"/>
      <c r="G33" s="34"/>
      <c r="H33" s="34"/>
      <c r="I33" s="34">
        <f>$H$28/'Fixed data'!$C$7</f>
        <v>-2.8688340324810133E-2</v>
      </c>
      <c r="J33" s="34">
        <f>$H$28/'Fixed data'!$C$7</f>
        <v>-2.8688340324810133E-2</v>
      </c>
      <c r="K33" s="34">
        <f>$H$28/'Fixed data'!$C$7</f>
        <v>-2.8688340324810133E-2</v>
      </c>
      <c r="L33" s="34">
        <f>$H$28/'Fixed data'!$C$7</f>
        <v>-2.8688340324810133E-2</v>
      </c>
      <c r="M33" s="34">
        <f>$H$28/'Fixed data'!$C$7</f>
        <v>-2.8688340324810133E-2</v>
      </c>
      <c r="N33" s="34">
        <f>$H$28/'Fixed data'!$C$7</f>
        <v>-2.8688340324810133E-2</v>
      </c>
      <c r="O33" s="34">
        <f>$H$28/'Fixed data'!$C$7</f>
        <v>-2.8688340324810133E-2</v>
      </c>
      <c r="P33" s="34">
        <f>$H$28/'Fixed data'!$C$7</f>
        <v>-2.8688340324810133E-2</v>
      </c>
      <c r="Q33" s="34">
        <f>$H$28/'Fixed data'!$C$7</f>
        <v>-2.8688340324810133E-2</v>
      </c>
      <c r="R33" s="34">
        <f>$H$28/'Fixed data'!$C$7</f>
        <v>-2.8688340324810133E-2</v>
      </c>
      <c r="S33" s="34">
        <f>$H$28/'Fixed data'!$C$7</f>
        <v>-2.8688340324810133E-2</v>
      </c>
      <c r="T33" s="34">
        <f>$H$28/'Fixed data'!$C$7</f>
        <v>-2.8688340324810133E-2</v>
      </c>
      <c r="U33" s="34">
        <f>$H$28/'Fixed data'!$C$7</f>
        <v>-2.8688340324810133E-2</v>
      </c>
      <c r="V33" s="34">
        <f>$H$28/'Fixed data'!$C$7</f>
        <v>-2.8688340324810133E-2</v>
      </c>
      <c r="W33" s="34">
        <f>$H$28/'Fixed data'!$C$7</f>
        <v>-2.8688340324810133E-2</v>
      </c>
      <c r="X33" s="34">
        <f>$H$28/'Fixed data'!$C$7</f>
        <v>-2.8688340324810133E-2</v>
      </c>
      <c r="Y33" s="34">
        <f>$H$28/'Fixed data'!$C$7</f>
        <v>-2.8688340324810133E-2</v>
      </c>
      <c r="Z33" s="34">
        <f>$H$28/'Fixed data'!$C$7</f>
        <v>-2.8688340324810133E-2</v>
      </c>
      <c r="AA33" s="34">
        <f>$H$28/'Fixed data'!$C$7</f>
        <v>-2.8688340324810133E-2</v>
      </c>
      <c r="AB33" s="34">
        <f>$H$28/'Fixed data'!$C$7</f>
        <v>-2.8688340324810133E-2</v>
      </c>
      <c r="AC33" s="34">
        <f>$H$28/'Fixed data'!$C$7</f>
        <v>-2.8688340324810133E-2</v>
      </c>
      <c r="AD33" s="34">
        <f>$H$28/'Fixed data'!$C$7</f>
        <v>-2.8688340324810133E-2</v>
      </c>
      <c r="AE33" s="34">
        <f>$H$28/'Fixed data'!$C$7</f>
        <v>-2.8688340324810133E-2</v>
      </c>
      <c r="AF33" s="34">
        <f>$H$28/'Fixed data'!$C$7</f>
        <v>-2.8688340324810133E-2</v>
      </c>
      <c r="AG33" s="34">
        <f>$H$28/'Fixed data'!$C$7</f>
        <v>-2.8688340324810133E-2</v>
      </c>
      <c r="AH33" s="34">
        <f>$H$28/'Fixed data'!$C$7</f>
        <v>-2.8688340324810133E-2</v>
      </c>
      <c r="AI33" s="34">
        <f>$H$28/'Fixed data'!$C$7</f>
        <v>-2.8688340324810133E-2</v>
      </c>
      <c r="AJ33" s="34">
        <f>$H$28/'Fixed data'!$C$7</f>
        <v>-2.8688340324810133E-2</v>
      </c>
      <c r="AK33" s="34">
        <f>$H$28/'Fixed data'!$C$7</f>
        <v>-2.8688340324810133E-2</v>
      </c>
      <c r="AL33" s="34">
        <f>$H$28/'Fixed data'!$C$7</f>
        <v>-2.8688340324810133E-2</v>
      </c>
      <c r="AM33" s="34">
        <f>$H$28/'Fixed data'!$C$7</f>
        <v>-2.8688340324810133E-2</v>
      </c>
      <c r="AN33" s="34">
        <f>$H$28/'Fixed data'!$C$7</f>
        <v>-2.8688340324810133E-2</v>
      </c>
      <c r="AO33" s="34">
        <f>$H$28/'Fixed data'!$C$7</f>
        <v>-2.8688340324810133E-2</v>
      </c>
      <c r="AP33" s="34">
        <f>$H$28/'Fixed data'!$C$7</f>
        <v>-2.8688340324810133E-2</v>
      </c>
      <c r="AQ33" s="34">
        <f>$H$28/'Fixed data'!$C$7</f>
        <v>-2.8688340324810133E-2</v>
      </c>
      <c r="AR33" s="34">
        <f>$H$28/'Fixed data'!$C$7</f>
        <v>-2.8688340324810133E-2</v>
      </c>
      <c r="AS33" s="34">
        <f>$H$28/'Fixed data'!$C$7</f>
        <v>-2.8688340324810133E-2</v>
      </c>
      <c r="AT33" s="34">
        <f>$H$28/'Fixed data'!$C$7</f>
        <v>-2.8688340324810133E-2</v>
      </c>
      <c r="AU33" s="34">
        <f>$H$28/'Fixed data'!$C$7</f>
        <v>-2.8688340324810133E-2</v>
      </c>
      <c r="AV33" s="34">
        <f>$H$28/'Fixed data'!$C$7</f>
        <v>-2.8688340324810133E-2</v>
      </c>
      <c r="AW33" s="34">
        <f>$H$28/'Fixed data'!$C$7</f>
        <v>-2.8688340324810133E-2</v>
      </c>
      <c r="AX33" s="34">
        <f>$H$28/'Fixed data'!$C$7</f>
        <v>-2.8688340324810133E-2</v>
      </c>
      <c r="AY33" s="34">
        <f>$H$28/'Fixed data'!$C$7</f>
        <v>-2.8688340324810133E-2</v>
      </c>
      <c r="AZ33" s="34">
        <f>$H$28/'Fixed data'!$C$7</f>
        <v>-2.8688340324810133E-2</v>
      </c>
      <c r="BA33" s="34">
        <f>$H$28/'Fixed data'!$C$7</f>
        <v>-2.8688340324810133E-2</v>
      </c>
      <c r="BB33" s="34"/>
      <c r="BC33" s="34"/>
      <c r="BD33" s="34"/>
    </row>
    <row r="34" spans="1:57" ht="16.5" hidden="1" customHeight="1" outlineLevel="1" x14ac:dyDescent="0.35">
      <c r="A34" s="115"/>
      <c r="B34" s="9" t="s">
        <v>5</v>
      </c>
      <c r="C34" s="11" t="s">
        <v>57</v>
      </c>
      <c r="D34" s="9" t="s">
        <v>40</v>
      </c>
      <c r="F34" s="34"/>
      <c r="G34" s="34"/>
      <c r="H34" s="34"/>
      <c r="I34" s="34"/>
      <c r="J34" s="34">
        <f>$I$28/'Fixed data'!$C$7</f>
        <v>-2.8823307832306414E-2</v>
      </c>
      <c r="K34" s="34">
        <f>$I$28/'Fixed data'!$C$7</f>
        <v>-2.8823307832306414E-2</v>
      </c>
      <c r="L34" s="34">
        <f>$I$28/'Fixed data'!$C$7</f>
        <v>-2.8823307832306414E-2</v>
      </c>
      <c r="M34" s="34">
        <f>$I$28/'Fixed data'!$C$7</f>
        <v>-2.8823307832306414E-2</v>
      </c>
      <c r="N34" s="34">
        <f>$I$28/'Fixed data'!$C$7</f>
        <v>-2.8823307832306414E-2</v>
      </c>
      <c r="O34" s="34">
        <f>$I$28/'Fixed data'!$C$7</f>
        <v>-2.8823307832306414E-2</v>
      </c>
      <c r="P34" s="34">
        <f>$I$28/'Fixed data'!$C$7</f>
        <v>-2.8823307832306414E-2</v>
      </c>
      <c r="Q34" s="34">
        <f>$I$28/'Fixed data'!$C$7</f>
        <v>-2.8823307832306414E-2</v>
      </c>
      <c r="R34" s="34">
        <f>$I$28/'Fixed data'!$C$7</f>
        <v>-2.8823307832306414E-2</v>
      </c>
      <c r="S34" s="34">
        <f>$I$28/'Fixed data'!$C$7</f>
        <v>-2.8823307832306414E-2</v>
      </c>
      <c r="T34" s="34">
        <f>$I$28/'Fixed data'!$C$7</f>
        <v>-2.8823307832306414E-2</v>
      </c>
      <c r="U34" s="34">
        <f>$I$28/'Fixed data'!$C$7</f>
        <v>-2.8823307832306414E-2</v>
      </c>
      <c r="V34" s="34">
        <f>$I$28/'Fixed data'!$C$7</f>
        <v>-2.8823307832306414E-2</v>
      </c>
      <c r="W34" s="34">
        <f>$I$28/'Fixed data'!$C$7</f>
        <v>-2.8823307832306414E-2</v>
      </c>
      <c r="X34" s="34">
        <f>$I$28/'Fixed data'!$C$7</f>
        <v>-2.8823307832306414E-2</v>
      </c>
      <c r="Y34" s="34">
        <f>$I$28/'Fixed data'!$C$7</f>
        <v>-2.8823307832306414E-2</v>
      </c>
      <c r="Z34" s="34">
        <f>$I$28/'Fixed data'!$C$7</f>
        <v>-2.8823307832306414E-2</v>
      </c>
      <c r="AA34" s="34">
        <f>$I$28/'Fixed data'!$C$7</f>
        <v>-2.8823307832306414E-2</v>
      </c>
      <c r="AB34" s="34">
        <f>$I$28/'Fixed data'!$C$7</f>
        <v>-2.8823307832306414E-2</v>
      </c>
      <c r="AC34" s="34">
        <f>$I$28/'Fixed data'!$C$7</f>
        <v>-2.8823307832306414E-2</v>
      </c>
      <c r="AD34" s="34">
        <f>$I$28/'Fixed data'!$C$7</f>
        <v>-2.8823307832306414E-2</v>
      </c>
      <c r="AE34" s="34">
        <f>$I$28/'Fixed data'!$C$7</f>
        <v>-2.8823307832306414E-2</v>
      </c>
      <c r="AF34" s="34">
        <f>$I$28/'Fixed data'!$C$7</f>
        <v>-2.8823307832306414E-2</v>
      </c>
      <c r="AG34" s="34">
        <f>$I$28/'Fixed data'!$C$7</f>
        <v>-2.8823307832306414E-2</v>
      </c>
      <c r="AH34" s="34">
        <f>$I$28/'Fixed data'!$C$7</f>
        <v>-2.8823307832306414E-2</v>
      </c>
      <c r="AI34" s="34">
        <f>$I$28/'Fixed data'!$C$7</f>
        <v>-2.8823307832306414E-2</v>
      </c>
      <c r="AJ34" s="34">
        <f>$I$28/'Fixed data'!$C$7</f>
        <v>-2.8823307832306414E-2</v>
      </c>
      <c r="AK34" s="34">
        <f>$I$28/'Fixed data'!$C$7</f>
        <v>-2.8823307832306414E-2</v>
      </c>
      <c r="AL34" s="34">
        <f>$I$28/'Fixed data'!$C$7</f>
        <v>-2.8823307832306414E-2</v>
      </c>
      <c r="AM34" s="34">
        <f>$I$28/'Fixed data'!$C$7</f>
        <v>-2.8823307832306414E-2</v>
      </c>
      <c r="AN34" s="34">
        <f>$I$28/'Fixed data'!$C$7</f>
        <v>-2.8823307832306414E-2</v>
      </c>
      <c r="AO34" s="34">
        <f>$I$28/'Fixed data'!$C$7</f>
        <v>-2.8823307832306414E-2</v>
      </c>
      <c r="AP34" s="34">
        <f>$I$28/'Fixed data'!$C$7</f>
        <v>-2.8823307832306414E-2</v>
      </c>
      <c r="AQ34" s="34">
        <f>$I$28/'Fixed data'!$C$7</f>
        <v>-2.8823307832306414E-2</v>
      </c>
      <c r="AR34" s="34">
        <f>$I$28/'Fixed data'!$C$7</f>
        <v>-2.8823307832306414E-2</v>
      </c>
      <c r="AS34" s="34">
        <f>$I$28/'Fixed data'!$C$7</f>
        <v>-2.8823307832306414E-2</v>
      </c>
      <c r="AT34" s="34">
        <f>$I$28/'Fixed data'!$C$7</f>
        <v>-2.8823307832306414E-2</v>
      </c>
      <c r="AU34" s="34">
        <f>$I$28/'Fixed data'!$C$7</f>
        <v>-2.8823307832306414E-2</v>
      </c>
      <c r="AV34" s="34">
        <f>$I$28/'Fixed data'!$C$7</f>
        <v>-2.8823307832306414E-2</v>
      </c>
      <c r="AW34" s="34">
        <f>$I$28/'Fixed data'!$C$7</f>
        <v>-2.8823307832306414E-2</v>
      </c>
      <c r="AX34" s="34">
        <f>$I$28/'Fixed data'!$C$7</f>
        <v>-2.8823307832306414E-2</v>
      </c>
      <c r="AY34" s="34">
        <f>$I$28/'Fixed data'!$C$7</f>
        <v>-2.8823307832306414E-2</v>
      </c>
      <c r="AZ34" s="34">
        <f>$I$28/'Fixed data'!$C$7</f>
        <v>-2.8823307832306414E-2</v>
      </c>
      <c r="BA34" s="34">
        <f>$I$28/'Fixed data'!$C$7</f>
        <v>-2.8823307832306414E-2</v>
      </c>
      <c r="BB34" s="34">
        <f>$I$28/'Fixed data'!$C$7</f>
        <v>-2.8823307832306414E-2</v>
      </c>
      <c r="BC34" s="34"/>
      <c r="BD34" s="34"/>
    </row>
    <row r="35" spans="1:57" ht="16.5" hidden="1" customHeight="1" outlineLevel="1" x14ac:dyDescent="0.35">
      <c r="A35" s="115"/>
      <c r="B35" s="9" t="s">
        <v>6</v>
      </c>
      <c r="C35" s="11" t="s">
        <v>58</v>
      </c>
      <c r="D35" s="9" t="s">
        <v>40</v>
      </c>
      <c r="F35" s="34"/>
      <c r="G35" s="34"/>
      <c r="H35" s="34"/>
      <c r="I35" s="34"/>
      <c r="J35" s="34"/>
      <c r="K35" s="34">
        <f>$J$28/'Fixed data'!$C$7</f>
        <v>-2.8911088234267954E-2</v>
      </c>
      <c r="L35" s="34">
        <f>$J$28/'Fixed data'!$C$7</f>
        <v>-2.8911088234267954E-2</v>
      </c>
      <c r="M35" s="34">
        <f>$J$28/'Fixed data'!$C$7</f>
        <v>-2.8911088234267954E-2</v>
      </c>
      <c r="N35" s="34">
        <f>$J$28/'Fixed data'!$C$7</f>
        <v>-2.8911088234267954E-2</v>
      </c>
      <c r="O35" s="34">
        <f>$J$28/'Fixed data'!$C$7</f>
        <v>-2.8911088234267954E-2</v>
      </c>
      <c r="P35" s="34">
        <f>$J$28/'Fixed data'!$C$7</f>
        <v>-2.8911088234267954E-2</v>
      </c>
      <c r="Q35" s="34">
        <f>$J$28/'Fixed data'!$C$7</f>
        <v>-2.8911088234267954E-2</v>
      </c>
      <c r="R35" s="34">
        <f>$J$28/'Fixed data'!$C$7</f>
        <v>-2.8911088234267954E-2</v>
      </c>
      <c r="S35" s="34">
        <f>$J$28/'Fixed data'!$C$7</f>
        <v>-2.8911088234267954E-2</v>
      </c>
      <c r="T35" s="34">
        <f>$J$28/'Fixed data'!$C$7</f>
        <v>-2.8911088234267954E-2</v>
      </c>
      <c r="U35" s="34">
        <f>$J$28/'Fixed data'!$C$7</f>
        <v>-2.8911088234267954E-2</v>
      </c>
      <c r="V35" s="34">
        <f>$J$28/'Fixed data'!$C$7</f>
        <v>-2.8911088234267954E-2</v>
      </c>
      <c r="W35" s="34">
        <f>$J$28/'Fixed data'!$C$7</f>
        <v>-2.8911088234267954E-2</v>
      </c>
      <c r="X35" s="34">
        <f>$J$28/'Fixed data'!$C$7</f>
        <v>-2.8911088234267954E-2</v>
      </c>
      <c r="Y35" s="34">
        <f>$J$28/'Fixed data'!$C$7</f>
        <v>-2.8911088234267954E-2</v>
      </c>
      <c r="Z35" s="34">
        <f>$J$28/'Fixed data'!$C$7</f>
        <v>-2.8911088234267954E-2</v>
      </c>
      <c r="AA35" s="34">
        <f>$J$28/'Fixed data'!$C$7</f>
        <v>-2.8911088234267954E-2</v>
      </c>
      <c r="AB35" s="34">
        <f>$J$28/'Fixed data'!$C$7</f>
        <v>-2.8911088234267954E-2</v>
      </c>
      <c r="AC35" s="34">
        <f>$J$28/'Fixed data'!$C$7</f>
        <v>-2.8911088234267954E-2</v>
      </c>
      <c r="AD35" s="34">
        <f>$J$28/'Fixed data'!$C$7</f>
        <v>-2.8911088234267954E-2</v>
      </c>
      <c r="AE35" s="34">
        <f>$J$28/'Fixed data'!$C$7</f>
        <v>-2.8911088234267954E-2</v>
      </c>
      <c r="AF35" s="34">
        <f>$J$28/'Fixed data'!$C$7</f>
        <v>-2.8911088234267954E-2</v>
      </c>
      <c r="AG35" s="34">
        <f>$J$28/'Fixed data'!$C$7</f>
        <v>-2.8911088234267954E-2</v>
      </c>
      <c r="AH35" s="34">
        <f>$J$28/'Fixed data'!$C$7</f>
        <v>-2.8911088234267954E-2</v>
      </c>
      <c r="AI35" s="34">
        <f>$J$28/'Fixed data'!$C$7</f>
        <v>-2.8911088234267954E-2</v>
      </c>
      <c r="AJ35" s="34">
        <f>$J$28/'Fixed data'!$C$7</f>
        <v>-2.8911088234267954E-2</v>
      </c>
      <c r="AK35" s="34">
        <f>$J$28/'Fixed data'!$C$7</f>
        <v>-2.8911088234267954E-2</v>
      </c>
      <c r="AL35" s="34">
        <f>$J$28/'Fixed data'!$C$7</f>
        <v>-2.8911088234267954E-2</v>
      </c>
      <c r="AM35" s="34">
        <f>$J$28/'Fixed data'!$C$7</f>
        <v>-2.8911088234267954E-2</v>
      </c>
      <c r="AN35" s="34">
        <f>$J$28/'Fixed data'!$C$7</f>
        <v>-2.8911088234267954E-2</v>
      </c>
      <c r="AO35" s="34">
        <f>$J$28/'Fixed data'!$C$7</f>
        <v>-2.8911088234267954E-2</v>
      </c>
      <c r="AP35" s="34">
        <f>$J$28/'Fixed data'!$C$7</f>
        <v>-2.8911088234267954E-2</v>
      </c>
      <c r="AQ35" s="34">
        <f>$J$28/'Fixed data'!$C$7</f>
        <v>-2.8911088234267954E-2</v>
      </c>
      <c r="AR35" s="34">
        <f>$J$28/'Fixed data'!$C$7</f>
        <v>-2.8911088234267954E-2</v>
      </c>
      <c r="AS35" s="34">
        <f>$J$28/'Fixed data'!$C$7</f>
        <v>-2.8911088234267954E-2</v>
      </c>
      <c r="AT35" s="34">
        <f>$J$28/'Fixed data'!$C$7</f>
        <v>-2.8911088234267954E-2</v>
      </c>
      <c r="AU35" s="34">
        <f>$J$28/'Fixed data'!$C$7</f>
        <v>-2.8911088234267954E-2</v>
      </c>
      <c r="AV35" s="34">
        <f>$J$28/'Fixed data'!$C$7</f>
        <v>-2.8911088234267954E-2</v>
      </c>
      <c r="AW35" s="34">
        <f>$J$28/'Fixed data'!$C$7</f>
        <v>-2.8911088234267954E-2</v>
      </c>
      <c r="AX35" s="34">
        <f>$J$28/'Fixed data'!$C$7</f>
        <v>-2.8911088234267954E-2</v>
      </c>
      <c r="AY35" s="34">
        <f>$J$28/'Fixed data'!$C$7</f>
        <v>-2.8911088234267954E-2</v>
      </c>
      <c r="AZ35" s="34">
        <f>$J$28/'Fixed data'!$C$7</f>
        <v>-2.8911088234267954E-2</v>
      </c>
      <c r="BA35" s="34">
        <f>$J$28/'Fixed data'!$C$7</f>
        <v>-2.8911088234267954E-2</v>
      </c>
      <c r="BB35" s="34">
        <f>$J$28/'Fixed data'!$C$7</f>
        <v>-2.8911088234267954E-2</v>
      </c>
      <c r="BC35" s="34">
        <f>$J$28/'Fixed data'!$C$7</f>
        <v>-2.8911088234267954E-2</v>
      </c>
      <c r="BD35" s="34"/>
    </row>
    <row r="36" spans="1:57" ht="16.5" hidden="1" customHeight="1" outlineLevel="1" x14ac:dyDescent="0.35">
      <c r="A36" s="115"/>
      <c r="B36" s="9" t="s">
        <v>32</v>
      </c>
      <c r="C36" s="11" t="s">
        <v>59</v>
      </c>
      <c r="D36" s="9" t="s">
        <v>40</v>
      </c>
      <c r="F36" s="34"/>
      <c r="G36" s="34"/>
      <c r="H36" s="34"/>
      <c r="I36" s="34"/>
      <c r="J36" s="34"/>
      <c r="K36" s="34"/>
      <c r="L36" s="34">
        <f>$K$28/'Fixed data'!$C$7</f>
        <v>-2.8423059478370722E-2</v>
      </c>
      <c r="M36" s="34">
        <f>$K$28/'Fixed data'!$C$7</f>
        <v>-2.8423059478370722E-2</v>
      </c>
      <c r="N36" s="34">
        <f>$K$28/'Fixed data'!$C$7</f>
        <v>-2.8423059478370722E-2</v>
      </c>
      <c r="O36" s="34">
        <f>$K$28/'Fixed data'!$C$7</f>
        <v>-2.8423059478370722E-2</v>
      </c>
      <c r="P36" s="34">
        <f>$K$28/'Fixed data'!$C$7</f>
        <v>-2.8423059478370722E-2</v>
      </c>
      <c r="Q36" s="34">
        <f>$K$28/'Fixed data'!$C$7</f>
        <v>-2.8423059478370722E-2</v>
      </c>
      <c r="R36" s="34">
        <f>$K$28/'Fixed data'!$C$7</f>
        <v>-2.8423059478370722E-2</v>
      </c>
      <c r="S36" s="34">
        <f>$K$28/'Fixed data'!$C$7</f>
        <v>-2.8423059478370722E-2</v>
      </c>
      <c r="T36" s="34">
        <f>$K$28/'Fixed data'!$C$7</f>
        <v>-2.8423059478370722E-2</v>
      </c>
      <c r="U36" s="34">
        <f>$K$28/'Fixed data'!$C$7</f>
        <v>-2.8423059478370722E-2</v>
      </c>
      <c r="V36" s="34">
        <f>$K$28/'Fixed data'!$C$7</f>
        <v>-2.8423059478370722E-2</v>
      </c>
      <c r="W36" s="34">
        <f>$K$28/'Fixed data'!$C$7</f>
        <v>-2.8423059478370722E-2</v>
      </c>
      <c r="X36" s="34">
        <f>$K$28/'Fixed data'!$C$7</f>
        <v>-2.8423059478370722E-2</v>
      </c>
      <c r="Y36" s="34">
        <f>$K$28/'Fixed data'!$C$7</f>
        <v>-2.8423059478370722E-2</v>
      </c>
      <c r="Z36" s="34">
        <f>$K$28/'Fixed data'!$C$7</f>
        <v>-2.8423059478370722E-2</v>
      </c>
      <c r="AA36" s="34">
        <f>$K$28/'Fixed data'!$C$7</f>
        <v>-2.8423059478370722E-2</v>
      </c>
      <c r="AB36" s="34">
        <f>$K$28/'Fixed data'!$C$7</f>
        <v>-2.8423059478370722E-2</v>
      </c>
      <c r="AC36" s="34">
        <f>$K$28/'Fixed data'!$C$7</f>
        <v>-2.8423059478370722E-2</v>
      </c>
      <c r="AD36" s="34">
        <f>$K$28/'Fixed data'!$C$7</f>
        <v>-2.8423059478370722E-2</v>
      </c>
      <c r="AE36" s="34">
        <f>$K$28/'Fixed data'!$C$7</f>
        <v>-2.8423059478370722E-2</v>
      </c>
      <c r="AF36" s="34">
        <f>$K$28/'Fixed data'!$C$7</f>
        <v>-2.8423059478370722E-2</v>
      </c>
      <c r="AG36" s="34">
        <f>$K$28/'Fixed data'!$C$7</f>
        <v>-2.8423059478370722E-2</v>
      </c>
      <c r="AH36" s="34">
        <f>$K$28/'Fixed data'!$C$7</f>
        <v>-2.8423059478370722E-2</v>
      </c>
      <c r="AI36" s="34">
        <f>$K$28/'Fixed data'!$C$7</f>
        <v>-2.8423059478370722E-2</v>
      </c>
      <c r="AJ36" s="34">
        <f>$K$28/'Fixed data'!$C$7</f>
        <v>-2.8423059478370722E-2</v>
      </c>
      <c r="AK36" s="34">
        <f>$K$28/'Fixed data'!$C$7</f>
        <v>-2.8423059478370722E-2</v>
      </c>
      <c r="AL36" s="34">
        <f>$K$28/'Fixed data'!$C$7</f>
        <v>-2.8423059478370722E-2</v>
      </c>
      <c r="AM36" s="34">
        <f>$K$28/'Fixed data'!$C$7</f>
        <v>-2.8423059478370722E-2</v>
      </c>
      <c r="AN36" s="34">
        <f>$K$28/'Fixed data'!$C$7</f>
        <v>-2.8423059478370722E-2</v>
      </c>
      <c r="AO36" s="34">
        <f>$K$28/'Fixed data'!$C$7</f>
        <v>-2.8423059478370722E-2</v>
      </c>
      <c r="AP36" s="34">
        <f>$K$28/'Fixed data'!$C$7</f>
        <v>-2.8423059478370722E-2</v>
      </c>
      <c r="AQ36" s="34">
        <f>$K$28/'Fixed data'!$C$7</f>
        <v>-2.8423059478370722E-2</v>
      </c>
      <c r="AR36" s="34">
        <f>$K$28/'Fixed data'!$C$7</f>
        <v>-2.8423059478370722E-2</v>
      </c>
      <c r="AS36" s="34">
        <f>$K$28/'Fixed data'!$C$7</f>
        <v>-2.8423059478370722E-2</v>
      </c>
      <c r="AT36" s="34">
        <f>$K$28/'Fixed data'!$C$7</f>
        <v>-2.8423059478370722E-2</v>
      </c>
      <c r="AU36" s="34">
        <f>$K$28/'Fixed data'!$C$7</f>
        <v>-2.8423059478370722E-2</v>
      </c>
      <c r="AV36" s="34">
        <f>$K$28/'Fixed data'!$C$7</f>
        <v>-2.8423059478370722E-2</v>
      </c>
      <c r="AW36" s="34">
        <f>$K$28/'Fixed data'!$C$7</f>
        <v>-2.8423059478370722E-2</v>
      </c>
      <c r="AX36" s="34">
        <f>$K$28/'Fixed data'!$C$7</f>
        <v>-2.8423059478370722E-2</v>
      </c>
      <c r="AY36" s="34">
        <f>$K$28/'Fixed data'!$C$7</f>
        <v>-2.8423059478370722E-2</v>
      </c>
      <c r="AZ36" s="34">
        <f>$K$28/'Fixed data'!$C$7</f>
        <v>-2.8423059478370722E-2</v>
      </c>
      <c r="BA36" s="34">
        <f>$K$28/'Fixed data'!$C$7</f>
        <v>-2.8423059478370722E-2</v>
      </c>
      <c r="BB36" s="34">
        <f>$K$28/'Fixed data'!$C$7</f>
        <v>-2.8423059478370722E-2</v>
      </c>
      <c r="BC36" s="34">
        <f>$K$28/'Fixed data'!$C$7</f>
        <v>-2.8423059478370722E-2</v>
      </c>
      <c r="BD36" s="34">
        <f>$K$28/'Fixed data'!$C$7</f>
        <v>-2.8423059478370722E-2</v>
      </c>
    </row>
    <row r="37" spans="1:57" ht="16.5" hidden="1" customHeight="1" outlineLevel="1" x14ac:dyDescent="0.35">
      <c r="A37" s="115"/>
      <c r="B37" s="9" t="s">
        <v>33</v>
      </c>
      <c r="C37" s="11" t="s">
        <v>60</v>
      </c>
      <c r="D37" s="9" t="s">
        <v>40</v>
      </c>
      <c r="F37" s="34"/>
      <c r="G37" s="34"/>
      <c r="H37" s="34"/>
      <c r="I37" s="34"/>
      <c r="J37" s="34"/>
      <c r="K37" s="34"/>
      <c r="L37" s="34"/>
      <c r="M37" s="34">
        <f>$L$28/'Fixed data'!$C$7</f>
        <v>-2.8491155286090461E-2</v>
      </c>
      <c r="N37" s="34">
        <f>$L$28/'Fixed data'!$C$7</f>
        <v>-2.8491155286090461E-2</v>
      </c>
      <c r="O37" s="34">
        <f>$L$28/'Fixed data'!$C$7</f>
        <v>-2.8491155286090461E-2</v>
      </c>
      <c r="P37" s="34">
        <f>$L$28/'Fixed data'!$C$7</f>
        <v>-2.8491155286090461E-2</v>
      </c>
      <c r="Q37" s="34">
        <f>$L$28/'Fixed data'!$C$7</f>
        <v>-2.8491155286090461E-2</v>
      </c>
      <c r="R37" s="34">
        <f>$L$28/'Fixed data'!$C$7</f>
        <v>-2.8491155286090461E-2</v>
      </c>
      <c r="S37" s="34">
        <f>$L$28/'Fixed data'!$C$7</f>
        <v>-2.8491155286090461E-2</v>
      </c>
      <c r="T37" s="34">
        <f>$L$28/'Fixed data'!$C$7</f>
        <v>-2.8491155286090461E-2</v>
      </c>
      <c r="U37" s="34">
        <f>$L$28/'Fixed data'!$C$7</f>
        <v>-2.8491155286090461E-2</v>
      </c>
      <c r="V37" s="34">
        <f>$L$28/'Fixed data'!$C$7</f>
        <v>-2.8491155286090461E-2</v>
      </c>
      <c r="W37" s="34">
        <f>$L$28/'Fixed data'!$C$7</f>
        <v>-2.8491155286090461E-2</v>
      </c>
      <c r="X37" s="34">
        <f>$L$28/'Fixed data'!$C$7</f>
        <v>-2.8491155286090461E-2</v>
      </c>
      <c r="Y37" s="34">
        <f>$L$28/'Fixed data'!$C$7</f>
        <v>-2.8491155286090461E-2</v>
      </c>
      <c r="Z37" s="34">
        <f>$L$28/'Fixed data'!$C$7</f>
        <v>-2.8491155286090461E-2</v>
      </c>
      <c r="AA37" s="34">
        <f>$L$28/'Fixed data'!$C$7</f>
        <v>-2.8491155286090461E-2</v>
      </c>
      <c r="AB37" s="34">
        <f>$L$28/'Fixed data'!$C$7</f>
        <v>-2.8491155286090461E-2</v>
      </c>
      <c r="AC37" s="34">
        <f>$L$28/'Fixed data'!$C$7</f>
        <v>-2.8491155286090461E-2</v>
      </c>
      <c r="AD37" s="34">
        <f>$L$28/'Fixed data'!$C$7</f>
        <v>-2.8491155286090461E-2</v>
      </c>
      <c r="AE37" s="34">
        <f>$L$28/'Fixed data'!$C$7</f>
        <v>-2.8491155286090461E-2</v>
      </c>
      <c r="AF37" s="34">
        <f>$L$28/'Fixed data'!$C$7</f>
        <v>-2.8491155286090461E-2</v>
      </c>
      <c r="AG37" s="34">
        <f>$L$28/'Fixed data'!$C$7</f>
        <v>-2.8491155286090461E-2</v>
      </c>
      <c r="AH37" s="34">
        <f>$L$28/'Fixed data'!$C$7</f>
        <v>-2.8491155286090461E-2</v>
      </c>
      <c r="AI37" s="34">
        <f>$L$28/'Fixed data'!$C$7</f>
        <v>-2.8491155286090461E-2</v>
      </c>
      <c r="AJ37" s="34">
        <f>$L$28/'Fixed data'!$C$7</f>
        <v>-2.8491155286090461E-2</v>
      </c>
      <c r="AK37" s="34">
        <f>$L$28/'Fixed data'!$C$7</f>
        <v>-2.8491155286090461E-2</v>
      </c>
      <c r="AL37" s="34">
        <f>$L$28/'Fixed data'!$C$7</f>
        <v>-2.8491155286090461E-2</v>
      </c>
      <c r="AM37" s="34">
        <f>$L$28/'Fixed data'!$C$7</f>
        <v>-2.8491155286090461E-2</v>
      </c>
      <c r="AN37" s="34">
        <f>$L$28/'Fixed data'!$C$7</f>
        <v>-2.8491155286090461E-2</v>
      </c>
      <c r="AO37" s="34">
        <f>$L$28/'Fixed data'!$C$7</f>
        <v>-2.8491155286090461E-2</v>
      </c>
      <c r="AP37" s="34">
        <f>$L$28/'Fixed data'!$C$7</f>
        <v>-2.8491155286090461E-2</v>
      </c>
      <c r="AQ37" s="34">
        <f>$L$28/'Fixed data'!$C$7</f>
        <v>-2.8491155286090461E-2</v>
      </c>
      <c r="AR37" s="34">
        <f>$L$28/'Fixed data'!$C$7</f>
        <v>-2.8491155286090461E-2</v>
      </c>
      <c r="AS37" s="34">
        <f>$L$28/'Fixed data'!$C$7</f>
        <v>-2.8491155286090461E-2</v>
      </c>
      <c r="AT37" s="34">
        <f>$L$28/'Fixed data'!$C$7</f>
        <v>-2.8491155286090461E-2</v>
      </c>
      <c r="AU37" s="34">
        <f>$L$28/'Fixed data'!$C$7</f>
        <v>-2.8491155286090461E-2</v>
      </c>
      <c r="AV37" s="34">
        <f>$L$28/'Fixed data'!$C$7</f>
        <v>-2.8491155286090461E-2</v>
      </c>
      <c r="AW37" s="34">
        <f>$L$28/'Fixed data'!$C$7</f>
        <v>-2.8491155286090461E-2</v>
      </c>
      <c r="AX37" s="34">
        <f>$L$28/'Fixed data'!$C$7</f>
        <v>-2.8491155286090461E-2</v>
      </c>
      <c r="AY37" s="34">
        <f>$L$28/'Fixed data'!$C$7</f>
        <v>-2.8491155286090461E-2</v>
      </c>
      <c r="AZ37" s="34">
        <f>$L$28/'Fixed data'!$C$7</f>
        <v>-2.8491155286090461E-2</v>
      </c>
      <c r="BA37" s="34">
        <f>$L$28/'Fixed data'!$C$7</f>
        <v>-2.8491155286090461E-2</v>
      </c>
      <c r="BB37" s="34">
        <f>$L$28/'Fixed data'!$C$7</f>
        <v>-2.8491155286090461E-2</v>
      </c>
      <c r="BC37" s="34">
        <f>$L$28/'Fixed data'!$C$7</f>
        <v>-2.8491155286090461E-2</v>
      </c>
      <c r="BD37" s="34">
        <f>$L$28/'Fixed data'!$C$7</f>
        <v>-2.8491155286090461E-2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1.0581470450708216E-3</v>
      </c>
      <c r="O38" s="34">
        <f>$M$28/'Fixed data'!$C$7</f>
        <v>1.0581470450708216E-3</v>
      </c>
      <c r="P38" s="34">
        <f>$M$28/'Fixed data'!$C$7</f>
        <v>1.0581470450708216E-3</v>
      </c>
      <c r="Q38" s="34">
        <f>$M$28/'Fixed data'!$C$7</f>
        <v>1.0581470450708216E-3</v>
      </c>
      <c r="R38" s="34">
        <f>$M$28/'Fixed data'!$C$7</f>
        <v>1.0581470450708216E-3</v>
      </c>
      <c r="S38" s="34">
        <f>$M$28/'Fixed data'!$C$7</f>
        <v>1.0581470450708216E-3</v>
      </c>
      <c r="T38" s="34">
        <f>$M$28/'Fixed data'!$C$7</f>
        <v>1.0581470450708216E-3</v>
      </c>
      <c r="U38" s="34">
        <f>$M$28/'Fixed data'!$C$7</f>
        <v>1.0581470450708216E-3</v>
      </c>
      <c r="V38" s="34">
        <f>$M$28/'Fixed data'!$C$7</f>
        <v>1.0581470450708216E-3</v>
      </c>
      <c r="W38" s="34">
        <f>$M$28/'Fixed data'!$C$7</f>
        <v>1.0581470450708216E-3</v>
      </c>
      <c r="X38" s="34">
        <f>$M$28/'Fixed data'!$C$7</f>
        <v>1.0581470450708216E-3</v>
      </c>
      <c r="Y38" s="34">
        <f>$M$28/'Fixed data'!$C$7</f>
        <v>1.0581470450708216E-3</v>
      </c>
      <c r="Z38" s="34">
        <f>$M$28/'Fixed data'!$C$7</f>
        <v>1.0581470450708216E-3</v>
      </c>
      <c r="AA38" s="34">
        <f>$M$28/'Fixed data'!$C$7</f>
        <v>1.0581470450708216E-3</v>
      </c>
      <c r="AB38" s="34">
        <f>$M$28/'Fixed data'!$C$7</f>
        <v>1.0581470450708216E-3</v>
      </c>
      <c r="AC38" s="34">
        <f>$M$28/'Fixed data'!$C$7</f>
        <v>1.0581470450708216E-3</v>
      </c>
      <c r="AD38" s="34">
        <f>$M$28/'Fixed data'!$C$7</f>
        <v>1.0581470450708216E-3</v>
      </c>
      <c r="AE38" s="34">
        <f>$M$28/'Fixed data'!$C$7</f>
        <v>1.0581470450708216E-3</v>
      </c>
      <c r="AF38" s="34">
        <f>$M$28/'Fixed data'!$C$7</f>
        <v>1.0581470450708216E-3</v>
      </c>
      <c r="AG38" s="34">
        <f>$M$28/'Fixed data'!$C$7</f>
        <v>1.0581470450708216E-3</v>
      </c>
      <c r="AH38" s="34">
        <f>$M$28/'Fixed data'!$C$7</f>
        <v>1.0581470450708216E-3</v>
      </c>
      <c r="AI38" s="34">
        <f>$M$28/'Fixed data'!$C$7</f>
        <v>1.0581470450708216E-3</v>
      </c>
      <c r="AJ38" s="34">
        <f>$M$28/'Fixed data'!$C$7</f>
        <v>1.0581470450708216E-3</v>
      </c>
      <c r="AK38" s="34">
        <f>$M$28/'Fixed data'!$C$7</f>
        <v>1.0581470450708216E-3</v>
      </c>
      <c r="AL38" s="34">
        <f>$M$28/'Fixed data'!$C$7</f>
        <v>1.0581470450708216E-3</v>
      </c>
      <c r="AM38" s="34">
        <f>$M$28/'Fixed data'!$C$7</f>
        <v>1.0581470450708216E-3</v>
      </c>
      <c r="AN38" s="34">
        <f>$M$28/'Fixed data'!$C$7</f>
        <v>1.0581470450708216E-3</v>
      </c>
      <c r="AO38" s="34">
        <f>$M$28/'Fixed data'!$C$7</f>
        <v>1.0581470450708216E-3</v>
      </c>
      <c r="AP38" s="34">
        <f>$M$28/'Fixed data'!$C$7</f>
        <v>1.0581470450708216E-3</v>
      </c>
      <c r="AQ38" s="34">
        <f>$M$28/'Fixed data'!$C$7</f>
        <v>1.0581470450708216E-3</v>
      </c>
      <c r="AR38" s="34">
        <f>$M$28/'Fixed data'!$C$7</f>
        <v>1.0581470450708216E-3</v>
      </c>
      <c r="AS38" s="34">
        <f>$M$28/'Fixed data'!$C$7</f>
        <v>1.0581470450708216E-3</v>
      </c>
      <c r="AT38" s="34">
        <f>$M$28/'Fixed data'!$C$7</f>
        <v>1.0581470450708216E-3</v>
      </c>
      <c r="AU38" s="34">
        <f>$M$28/'Fixed data'!$C$7</f>
        <v>1.0581470450708216E-3</v>
      </c>
      <c r="AV38" s="34">
        <f>$M$28/'Fixed data'!$C$7</f>
        <v>1.0581470450708216E-3</v>
      </c>
      <c r="AW38" s="34">
        <f>$M$28/'Fixed data'!$C$7</f>
        <v>1.0581470450708216E-3</v>
      </c>
      <c r="AX38" s="34">
        <f>$M$28/'Fixed data'!$C$7</f>
        <v>1.0581470450708216E-3</v>
      </c>
      <c r="AY38" s="34">
        <f>$M$28/'Fixed data'!$C$7</f>
        <v>1.0581470450708216E-3</v>
      </c>
      <c r="AZ38" s="34">
        <f>$M$28/'Fixed data'!$C$7</f>
        <v>1.0581470450708216E-3</v>
      </c>
      <c r="BA38" s="34">
        <f>$M$28/'Fixed data'!$C$7</f>
        <v>1.0581470450708216E-3</v>
      </c>
      <c r="BB38" s="34">
        <f>$M$28/'Fixed data'!$C$7</f>
        <v>1.0581470450708216E-3</v>
      </c>
      <c r="BC38" s="34">
        <f>$M$28/'Fixed data'!$C$7</f>
        <v>1.0581470450708216E-3</v>
      </c>
      <c r="BD38" s="34">
        <f>$M$28/'Fixed data'!$C$7</f>
        <v>1.0581470450708216E-3</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1.2101792101371213E-3</v>
      </c>
      <c r="P39" s="34">
        <f>$N$28/'Fixed data'!$C$7</f>
        <v>1.2101792101371213E-3</v>
      </c>
      <c r="Q39" s="34">
        <f>$N$28/'Fixed data'!$C$7</f>
        <v>1.2101792101371213E-3</v>
      </c>
      <c r="R39" s="34">
        <f>$N$28/'Fixed data'!$C$7</f>
        <v>1.2101792101371213E-3</v>
      </c>
      <c r="S39" s="34">
        <f>$N$28/'Fixed data'!$C$7</f>
        <v>1.2101792101371213E-3</v>
      </c>
      <c r="T39" s="34">
        <f>$N$28/'Fixed data'!$C$7</f>
        <v>1.2101792101371213E-3</v>
      </c>
      <c r="U39" s="34">
        <f>$N$28/'Fixed data'!$C$7</f>
        <v>1.2101792101371213E-3</v>
      </c>
      <c r="V39" s="34">
        <f>$N$28/'Fixed data'!$C$7</f>
        <v>1.2101792101371213E-3</v>
      </c>
      <c r="W39" s="34">
        <f>$N$28/'Fixed data'!$C$7</f>
        <v>1.2101792101371213E-3</v>
      </c>
      <c r="X39" s="34">
        <f>$N$28/'Fixed data'!$C$7</f>
        <v>1.2101792101371213E-3</v>
      </c>
      <c r="Y39" s="34">
        <f>$N$28/'Fixed data'!$C$7</f>
        <v>1.2101792101371213E-3</v>
      </c>
      <c r="Z39" s="34">
        <f>$N$28/'Fixed data'!$C$7</f>
        <v>1.2101792101371213E-3</v>
      </c>
      <c r="AA39" s="34">
        <f>$N$28/'Fixed data'!$C$7</f>
        <v>1.2101792101371213E-3</v>
      </c>
      <c r="AB39" s="34">
        <f>$N$28/'Fixed data'!$C$7</f>
        <v>1.2101792101371213E-3</v>
      </c>
      <c r="AC39" s="34">
        <f>$N$28/'Fixed data'!$C$7</f>
        <v>1.2101792101371213E-3</v>
      </c>
      <c r="AD39" s="34">
        <f>$N$28/'Fixed data'!$C$7</f>
        <v>1.2101792101371213E-3</v>
      </c>
      <c r="AE39" s="34">
        <f>$N$28/'Fixed data'!$C$7</f>
        <v>1.2101792101371213E-3</v>
      </c>
      <c r="AF39" s="34">
        <f>$N$28/'Fixed data'!$C$7</f>
        <v>1.2101792101371213E-3</v>
      </c>
      <c r="AG39" s="34">
        <f>$N$28/'Fixed data'!$C$7</f>
        <v>1.2101792101371213E-3</v>
      </c>
      <c r="AH39" s="34">
        <f>$N$28/'Fixed data'!$C$7</f>
        <v>1.2101792101371213E-3</v>
      </c>
      <c r="AI39" s="34">
        <f>$N$28/'Fixed data'!$C$7</f>
        <v>1.2101792101371213E-3</v>
      </c>
      <c r="AJ39" s="34">
        <f>$N$28/'Fixed data'!$C$7</f>
        <v>1.2101792101371213E-3</v>
      </c>
      <c r="AK39" s="34">
        <f>$N$28/'Fixed data'!$C$7</f>
        <v>1.2101792101371213E-3</v>
      </c>
      <c r="AL39" s="34">
        <f>$N$28/'Fixed data'!$C$7</f>
        <v>1.2101792101371213E-3</v>
      </c>
      <c r="AM39" s="34">
        <f>$N$28/'Fixed data'!$C$7</f>
        <v>1.2101792101371213E-3</v>
      </c>
      <c r="AN39" s="34">
        <f>$N$28/'Fixed data'!$C$7</f>
        <v>1.2101792101371213E-3</v>
      </c>
      <c r="AO39" s="34">
        <f>$N$28/'Fixed data'!$C$7</f>
        <v>1.2101792101371213E-3</v>
      </c>
      <c r="AP39" s="34">
        <f>$N$28/'Fixed data'!$C$7</f>
        <v>1.2101792101371213E-3</v>
      </c>
      <c r="AQ39" s="34">
        <f>$N$28/'Fixed data'!$C$7</f>
        <v>1.2101792101371213E-3</v>
      </c>
      <c r="AR39" s="34">
        <f>$N$28/'Fixed data'!$C$7</f>
        <v>1.2101792101371213E-3</v>
      </c>
      <c r="AS39" s="34">
        <f>$N$28/'Fixed data'!$C$7</f>
        <v>1.2101792101371213E-3</v>
      </c>
      <c r="AT39" s="34">
        <f>$N$28/'Fixed data'!$C$7</f>
        <v>1.2101792101371213E-3</v>
      </c>
      <c r="AU39" s="34">
        <f>$N$28/'Fixed data'!$C$7</f>
        <v>1.2101792101371213E-3</v>
      </c>
      <c r="AV39" s="34">
        <f>$N$28/'Fixed data'!$C$7</f>
        <v>1.2101792101371213E-3</v>
      </c>
      <c r="AW39" s="34">
        <f>$N$28/'Fixed data'!$C$7</f>
        <v>1.2101792101371213E-3</v>
      </c>
      <c r="AX39" s="34">
        <f>$N$28/'Fixed data'!$C$7</f>
        <v>1.2101792101371213E-3</v>
      </c>
      <c r="AY39" s="34">
        <f>$N$28/'Fixed data'!$C$7</f>
        <v>1.2101792101371213E-3</v>
      </c>
      <c r="AZ39" s="34">
        <f>$N$28/'Fixed data'!$C$7</f>
        <v>1.2101792101371213E-3</v>
      </c>
      <c r="BA39" s="34">
        <f>$N$28/'Fixed data'!$C$7</f>
        <v>1.2101792101371213E-3</v>
      </c>
      <c r="BB39" s="34">
        <f>$N$28/'Fixed data'!$C$7</f>
        <v>1.2101792101371213E-3</v>
      </c>
      <c r="BC39" s="34">
        <f>$N$28/'Fixed data'!$C$7</f>
        <v>1.2101792101371213E-3</v>
      </c>
      <c r="BD39" s="34">
        <f>$N$28/'Fixed data'!$C$7</f>
        <v>1.2101792101371213E-3</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1.3665833248435863E-3</v>
      </c>
      <c r="Q40" s="34">
        <f>$O$28/'Fixed data'!$C$7</f>
        <v>1.3665833248435863E-3</v>
      </c>
      <c r="R40" s="34">
        <f>$O$28/'Fixed data'!$C$7</f>
        <v>1.3665833248435863E-3</v>
      </c>
      <c r="S40" s="34">
        <f>$O$28/'Fixed data'!$C$7</f>
        <v>1.3665833248435863E-3</v>
      </c>
      <c r="T40" s="34">
        <f>$O$28/'Fixed data'!$C$7</f>
        <v>1.3665833248435863E-3</v>
      </c>
      <c r="U40" s="34">
        <f>$O$28/'Fixed data'!$C$7</f>
        <v>1.3665833248435863E-3</v>
      </c>
      <c r="V40" s="34">
        <f>$O$28/'Fixed data'!$C$7</f>
        <v>1.3665833248435863E-3</v>
      </c>
      <c r="W40" s="34">
        <f>$O$28/'Fixed data'!$C$7</f>
        <v>1.3665833248435863E-3</v>
      </c>
      <c r="X40" s="34">
        <f>$O$28/'Fixed data'!$C$7</f>
        <v>1.3665833248435863E-3</v>
      </c>
      <c r="Y40" s="34">
        <f>$O$28/'Fixed data'!$C$7</f>
        <v>1.3665833248435863E-3</v>
      </c>
      <c r="Z40" s="34">
        <f>$O$28/'Fixed data'!$C$7</f>
        <v>1.3665833248435863E-3</v>
      </c>
      <c r="AA40" s="34">
        <f>$O$28/'Fixed data'!$C$7</f>
        <v>1.3665833248435863E-3</v>
      </c>
      <c r="AB40" s="34">
        <f>$O$28/'Fixed data'!$C$7</f>
        <v>1.3665833248435863E-3</v>
      </c>
      <c r="AC40" s="34">
        <f>$O$28/'Fixed data'!$C$7</f>
        <v>1.3665833248435863E-3</v>
      </c>
      <c r="AD40" s="34">
        <f>$O$28/'Fixed data'!$C$7</f>
        <v>1.3665833248435863E-3</v>
      </c>
      <c r="AE40" s="34">
        <f>$O$28/'Fixed data'!$C$7</f>
        <v>1.3665833248435863E-3</v>
      </c>
      <c r="AF40" s="34">
        <f>$O$28/'Fixed data'!$C$7</f>
        <v>1.3665833248435863E-3</v>
      </c>
      <c r="AG40" s="34">
        <f>$O$28/'Fixed data'!$C$7</f>
        <v>1.3665833248435863E-3</v>
      </c>
      <c r="AH40" s="34">
        <f>$O$28/'Fixed data'!$C$7</f>
        <v>1.3665833248435863E-3</v>
      </c>
      <c r="AI40" s="34">
        <f>$O$28/'Fixed data'!$C$7</f>
        <v>1.3665833248435863E-3</v>
      </c>
      <c r="AJ40" s="34">
        <f>$O$28/'Fixed data'!$C$7</f>
        <v>1.3665833248435863E-3</v>
      </c>
      <c r="AK40" s="34">
        <f>$O$28/'Fixed data'!$C$7</f>
        <v>1.3665833248435863E-3</v>
      </c>
      <c r="AL40" s="34">
        <f>$O$28/'Fixed data'!$C$7</f>
        <v>1.3665833248435863E-3</v>
      </c>
      <c r="AM40" s="34">
        <f>$O$28/'Fixed data'!$C$7</f>
        <v>1.3665833248435863E-3</v>
      </c>
      <c r="AN40" s="34">
        <f>$O$28/'Fixed data'!$C$7</f>
        <v>1.3665833248435863E-3</v>
      </c>
      <c r="AO40" s="34">
        <f>$O$28/'Fixed data'!$C$7</f>
        <v>1.3665833248435863E-3</v>
      </c>
      <c r="AP40" s="34">
        <f>$O$28/'Fixed data'!$C$7</f>
        <v>1.3665833248435863E-3</v>
      </c>
      <c r="AQ40" s="34">
        <f>$O$28/'Fixed data'!$C$7</f>
        <v>1.3665833248435863E-3</v>
      </c>
      <c r="AR40" s="34">
        <f>$O$28/'Fixed data'!$C$7</f>
        <v>1.3665833248435863E-3</v>
      </c>
      <c r="AS40" s="34">
        <f>$O$28/'Fixed data'!$C$7</f>
        <v>1.3665833248435863E-3</v>
      </c>
      <c r="AT40" s="34">
        <f>$O$28/'Fixed data'!$C$7</f>
        <v>1.3665833248435863E-3</v>
      </c>
      <c r="AU40" s="34">
        <f>$O$28/'Fixed data'!$C$7</f>
        <v>1.3665833248435863E-3</v>
      </c>
      <c r="AV40" s="34">
        <f>$O$28/'Fixed data'!$C$7</f>
        <v>1.3665833248435863E-3</v>
      </c>
      <c r="AW40" s="34">
        <f>$O$28/'Fixed data'!$C$7</f>
        <v>1.3665833248435863E-3</v>
      </c>
      <c r="AX40" s="34">
        <f>$O$28/'Fixed data'!$C$7</f>
        <v>1.3665833248435863E-3</v>
      </c>
      <c r="AY40" s="34">
        <f>$O$28/'Fixed data'!$C$7</f>
        <v>1.3665833248435863E-3</v>
      </c>
      <c r="AZ40" s="34">
        <f>$O$28/'Fixed data'!$C$7</f>
        <v>1.3665833248435863E-3</v>
      </c>
      <c r="BA40" s="34">
        <f>$O$28/'Fixed data'!$C$7</f>
        <v>1.3665833248435863E-3</v>
      </c>
      <c r="BB40" s="34">
        <f>$O$28/'Fixed data'!$C$7</f>
        <v>1.3665833248435863E-3</v>
      </c>
      <c r="BC40" s="34">
        <f>$O$28/'Fixed data'!$C$7</f>
        <v>1.3665833248435863E-3</v>
      </c>
      <c r="BD40" s="34">
        <f>$O$28/'Fixed data'!$C$7</f>
        <v>1.3665833248435863E-3</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1.4469131009704431E-3</v>
      </c>
      <c r="R41" s="34">
        <f>$P$28/'Fixed data'!$C$7</f>
        <v>1.4469131009704431E-3</v>
      </c>
      <c r="S41" s="34">
        <f>$P$28/'Fixed data'!$C$7</f>
        <v>1.4469131009704431E-3</v>
      </c>
      <c r="T41" s="34">
        <f>$P$28/'Fixed data'!$C$7</f>
        <v>1.4469131009704431E-3</v>
      </c>
      <c r="U41" s="34">
        <f>$P$28/'Fixed data'!$C$7</f>
        <v>1.4469131009704431E-3</v>
      </c>
      <c r="V41" s="34">
        <f>$P$28/'Fixed data'!$C$7</f>
        <v>1.4469131009704431E-3</v>
      </c>
      <c r="W41" s="34">
        <f>$P$28/'Fixed data'!$C$7</f>
        <v>1.4469131009704431E-3</v>
      </c>
      <c r="X41" s="34">
        <f>$P$28/'Fixed data'!$C$7</f>
        <v>1.4469131009704431E-3</v>
      </c>
      <c r="Y41" s="34">
        <f>$P$28/'Fixed data'!$C$7</f>
        <v>1.4469131009704431E-3</v>
      </c>
      <c r="Z41" s="34">
        <f>$P$28/'Fixed data'!$C$7</f>
        <v>1.4469131009704431E-3</v>
      </c>
      <c r="AA41" s="34">
        <f>$P$28/'Fixed data'!$C$7</f>
        <v>1.4469131009704431E-3</v>
      </c>
      <c r="AB41" s="34">
        <f>$P$28/'Fixed data'!$C$7</f>
        <v>1.4469131009704431E-3</v>
      </c>
      <c r="AC41" s="34">
        <f>$P$28/'Fixed data'!$C$7</f>
        <v>1.4469131009704431E-3</v>
      </c>
      <c r="AD41" s="34">
        <f>$P$28/'Fixed data'!$C$7</f>
        <v>1.4469131009704431E-3</v>
      </c>
      <c r="AE41" s="34">
        <f>$P$28/'Fixed data'!$C$7</f>
        <v>1.4469131009704431E-3</v>
      </c>
      <c r="AF41" s="34">
        <f>$P$28/'Fixed data'!$C$7</f>
        <v>1.4469131009704431E-3</v>
      </c>
      <c r="AG41" s="34">
        <f>$P$28/'Fixed data'!$C$7</f>
        <v>1.4469131009704431E-3</v>
      </c>
      <c r="AH41" s="34">
        <f>$P$28/'Fixed data'!$C$7</f>
        <v>1.4469131009704431E-3</v>
      </c>
      <c r="AI41" s="34">
        <f>$P$28/'Fixed data'!$C$7</f>
        <v>1.4469131009704431E-3</v>
      </c>
      <c r="AJ41" s="34">
        <f>$P$28/'Fixed data'!$C$7</f>
        <v>1.4469131009704431E-3</v>
      </c>
      <c r="AK41" s="34">
        <f>$P$28/'Fixed data'!$C$7</f>
        <v>1.4469131009704431E-3</v>
      </c>
      <c r="AL41" s="34">
        <f>$P$28/'Fixed data'!$C$7</f>
        <v>1.4469131009704431E-3</v>
      </c>
      <c r="AM41" s="34">
        <f>$P$28/'Fixed data'!$C$7</f>
        <v>1.4469131009704431E-3</v>
      </c>
      <c r="AN41" s="34">
        <f>$P$28/'Fixed data'!$C$7</f>
        <v>1.4469131009704431E-3</v>
      </c>
      <c r="AO41" s="34">
        <f>$P$28/'Fixed data'!$C$7</f>
        <v>1.4469131009704431E-3</v>
      </c>
      <c r="AP41" s="34">
        <f>$P$28/'Fixed data'!$C$7</f>
        <v>1.4469131009704431E-3</v>
      </c>
      <c r="AQ41" s="34">
        <f>$P$28/'Fixed data'!$C$7</f>
        <v>1.4469131009704431E-3</v>
      </c>
      <c r="AR41" s="34">
        <f>$P$28/'Fixed data'!$C$7</f>
        <v>1.4469131009704431E-3</v>
      </c>
      <c r="AS41" s="34">
        <f>$P$28/'Fixed data'!$C$7</f>
        <v>1.4469131009704431E-3</v>
      </c>
      <c r="AT41" s="34">
        <f>$P$28/'Fixed data'!$C$7</f>
        <v>1.4469131009704431E-3</v>
      </c>
      <c r="AU41" s="34">
        <f>$P$28/'Fixed data'!$C$7</f>
        <v>1.4469131009704431E-3</v>
      </c>
      <c r="AV41" s="34">
        <f>$P$28/'Fixed data'!$C$7</f>
        <v>1.4469131009704431E-3</v>
      </c>
      <c r="AW41" s="34">
        <f>$P$28/'Fixed data'!$C$7</f>
        <v>1.4469131009704431E-3</v>
      </c>
      <c r="AX41" s="34">
        <f>$P$28/'Fixed data'!$C$7</f>
        <v>1.4469131009704431E-3</v>
      </c>
      <c r="AY41" s="34">
        <f>$P$28/'Fixed data'!$C$7</f>
        <v>1.4469131009704431E-3</v>
      </c>
      <c r="AZ41" s="34">
        <f>$P$28/'Fixed data'!$C$7</f>
        <v>1.4469131009704431E-3</v>
      </c>
      <c r="BA41" s="34">
        <f>$P$28/'Fixed data'!$C$7</f>
        <v>1.4469131009704431E-3</v>
      </c>
      <c r="BB41" s="34">
        <f>$P$28/'Fixed data'!$C$7</f>
        <v>1.4469131009704431E-3</v>
      </c>
      <c r="BC41" s="34">
        <f>$P$28/'Fixed data'!$C$7</f>
        <v>1.4469131009704431E-3</v>
      </c>
      <c r="BD41" s="34">
        <f>$P$28/'Fixed data'!$C$7</f>
        <v>1.4469131009704431E-3</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1.513856533796349E-3</v>
      </c>
      <c r="S42" s="34">
        <f>$Q$28/'Fixed data'!$C$7</f>
        <v>1.513856533796349E-3</v>
      </c>
      <c r="T42" s="34">
        <f>$Q$28/'Fixed data'!$C$7</f>
        <v>1.513856533796349E-3</v>
      </c>
      <c r="U42" s="34">
        <f>$Q$28/'Fixed data'!$C$7</f>
        <v>1.513856533796349E-3</v>
      </c>
      <c r="V42" s="34">
        <f>$Q$28/'Fixed data'!$C$7</f>
        <v>1.513856533796349E-3</v>
      </c>
      <c r="W42" s="34">
        <f>$Q$28/'Fixed data'!$C$7</f>
        <v>1.513856533796349E-3</v>
      </c>
      <c r="X42" s="34">
        <f>$Q$28/'Fixed data'!$C$7</f>
        <v>1.513856533796349E-3</v>
      </c>
      <c r="Y42" s="34">
        <f>$Q$28/'Fixed data'!$C$7</f>
        <v>1.513856533796349E-3</v>
      </c>
      <c r="Z42" s="34">
        <f>$Q$28/'Fixed data'!$C$7</f>
        <v>1.513856533796349E-3</v>
      </c>
      <c r="AA42" s="34">
        <f>$Q$28/'Fixed data'!$C$7</f>
        <v>1.513856533796349E-3</v>
      </c>
      <c r="AB42" s="34">
        <f>$Q$28/'Fixed data'!$C$7</f>
        <v>1.513856533796349E-3</v>
      </c>
      <c r="AC42" s="34">
        <f>$Q$28/'Fixed data'!$C$7</f>
        <v>1.513856533796349E-3</v>
      </c>
      <c r="AD42" s="34">
        <f>$Q$28/'Fixed data'!$C$7</f>
        <v>1.513856533796349E-3</v>
      </c>
      <c r="AE42" s="34">
        <f>$Q$28/'Fixed data'!$C$7</f>
        <v>1.513856533796349E-3</v>
      </c>
      <c r="AF42" s="34">
        <f>$Q$28/'Fixed data'!$C$7</f>
        <v>1.513856533796349E-3</v>
      </c>
      <c r="AG42" s="34">
        <f>$Q$28/'Fixed data'!$C$7</f>
        <v>1.513856533796349E-3</v>
      </c>
      <c r="AH42" s="34">
        <f>$Q$28/'Fixed data'!$C$7</f>
        <v>1.513856533796349E-3</v>
      </c>
      <c r="AI42" s="34">
        <f>$Q$28/'Fixed data'!$C$7</f>
        <v>1.513856533796349E-3</v>
      </c>
      <c r="AJ42" s="34">
        <f>$Q$28/'Fixed data'!$C$7</f>
        <v>1.513856533796349E-3</v>
      </c>
      <c r="AK42" s="34">
        <f>$Q$28/'Fixed data'!$C$7</f>
        <v>1.513856533796349E-3</v>
      </c>
      <c r="AL42" s="34">
        <f>$Q$28/'Fixed data'!$C$7</f>
        <v>1.513856533796349E-3</v>
      </c>
      <c r="AM42" s="34">
        <f>$Q$28/'Fixed data'!$C$7</f>
        <v>1.513856533796349E-3</v>
      </c>
      <c r="AN42" s="34">
        <f>$Q$28/'Fixed data'!$C$7</f>
        <v>1.513856533796349E-3</v>
      </c>
      <c r="AO42" s="34">
        <f>$Q$28/'Fixed data'!$C$7</f>
        <v>1.513856533796349E-3</v>
      </c>
      <c r="AP42" s="34">
        <f>$Q$28/'Fixed data'!$C$7</f>
        <v>1.513856533796349E-3</v>
      </c>
      <c r="AQ42" s="34">
        <f>$Q$28/'Fixed data'!$C$7</f>
        <v>1.513856533796349E-3</v>
      </c>
      <c r="AR42" s="34">
        <f>$Q$28/'Fixed data'!$C$7</f>
        <v>1.513856533796349E-3</v>
      </c>
      <c r="AS42" s="34">
        <f>$Q$28/'Fixed data'!$C$7</f>
        <v>1.513856533796349E-3</v>
      </c>
      <c r="AT42" s="34">
        <f>$Q$28/'Fixed data'!$C$7</f>
        <v>1.513856533796349E-3</v>
      </c>
      <c r="AU42" s="34">
        <f>$Q$28/'Fixed data'!$C$7</f>
        <v>1.513856533796349E-3</v>
      </c>
      <c r="AV42" s="34">
        <f>$Q$28/'Fixed data'!$C$7</f>
        <v>1.513856533796349E-3</v>
      </c>
      <c r="AW42" s="34">
        <f>$Q$28/'Fixed data'!$C$7</f>
        <v>1.513856533796349E-3</v>
      </c>
      <c r="AX42" s="34">
        <f>$Q$28/'Fixed data'!$C$7</f>
        <v>1.513856533796349E-3</v>
      </c>
      <c r="AY42" s="34">
        <f>$Q$28/'Fixed data'!$C$7</f>
        <v>1.513856533796349E-3</v>
      </c>
      <c r="AZ42" s="34">
        <f>$Q$28/'Fixed data'!$C$7</f>
        <v>1.513856533796349E-3</v>
      </c>
      <c r="BA42" s="34">
        <f>$Q$28/'Fixed data'!$C$7</f>
        <v>1.513856533796349E-3</v>
      </c>
      <c r="BB42" s="34">
        <f>$Q$28/'Fixed data'!$C$7</f>
        <v>1.513856533796349E-3</v>
      </c>
      <c r="BC42" s="34">
        <f>$Q$28/'Fixed data'!$C$7</f>
        <v>1.513856533796349E-3</v>
      </c>
      <c r="BD42" s="34">
        <f>$Q$28/'Fixed data'!$C$7</f>
        <v>1.513856533796349E-3</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1.5650928560986624E-3</v>
      </c>
      <c r="T43" s="34">
        <f>$R$28/'Fixed data'!$C$7</f>
        <v>1.5650928560986624E-3</v>
      </c>
      <c r="U43" s="34">
        <f>$R$28/'Fixed data'!$C$7</f>
        <v>1.5650928560986624E-3</v>
      </c>
      <c r="V43" s="34">
        <f>$R$28/'Fixed data'!$C$7</f>
        <v>1.5650928560986624E-3</v>
      </c>
      <c r="W43" s="34">
        <f>$R$28/'Fixed data'!$C$7</f>
        <v>1.5650928560986624E-3</v>
      </c>
      <c r="X43" s="34">
        <f>$R$28/'Fixed data'!$C$7</f>
        <v>1.5650928560986624E-3</v>
      </c>
      <c r="Y43" s="34">
        <f>$R$28/'Fixed data'!$C$7</f>
        <v>1.5650928560986624E-3</v>
      </c>
      <c r="Z43" s="34">
        <f>$R$28/'Fixed data'!$C$7</f>
        <v>1.5650928560986624E-3</v>
      </c>
      <c r="AA43" s="34">
        <f>$R$28/'Fixed data'!$C$7</f>
        <v>1.5650928560986624E-3</v>
      </c>
      <c r="AB43" s="34">
        <f>$R$28/'Fixed data'!$C$7</f>
        <v>1.5650928560986624E-3</v>
      </c>
      <c r="AC43" s="34">
        <f>$R$28/'Fixed data'!$C$7</f>
        <v>1.5650928560986624E-3</v>
      </c>
      <c r="AD43" s="34">
        <f>$R$28/'Fixed data'!$C$7</f>
        <v>1.5650928560986624E-3</v>
      </c>
      <c r="AE43" s="34">
        <f>$R$28/'Fixed data'!$C$7</f>
        <v>1.5650928560986624E-3</v>
      </c>
      <c r="AF43" s="34">
        <f>$R$28/'Fixed data'!$C$7</f>
        <v>1.5650928560986624E-3</v>
      </c>
      <c r="AG43" s="34">
        <f>$R$28/'Fixed data'!$C$7</f>
        <v>1.5650928560986624E-3</v>
      </c>
      <c r="AH43" s="34">
        <f>$R$28/'Fixed data'!$C$7</f>
        <v>1.5650928560986624E-3</v>
      </c>
      <c r="AI43" s="34">
        <f>$R$28/'Fixed data'!$C$7</f>
        <v>1.5650928560986624E-3</v>
      </c>
      <c r="AJ43" s="34">
        <f>$R$28/'Fixed data'!$C$7</f>
        <v>1.5650928560986624E-3</v>
      </c>
      <c r="AK43" s="34">
        <f>$R$28/'Fixed data'!$C$7</f>
        <v>1.5650928560986624E-3</v>
      </c>
      <c r="AL43" s="34">
        <f>$R$28/'Fixed data'!$C$7</f>
        <v>1.5650928560986624E-3</v>
      </c>
      <c r="AM43" s="34">
        <f>$R$28/'Fixed data'!$C$7</f>
        <v>1.5650928560986624E-3</v>
      </c>
      <c r="AN43" s="34">
        <f>$R$28/'Fixed data'!$C$7</f>
        <v>1.5650928560986624E-3</v>
      </c>
      <c r="AO43" s="34">
        <f>$R$28/'Fixed data'!$C$7</f>
        <v>1.5650928560986624E-3</v>
      </c>
      <c r="AP43" s="34">
        <f>$R$28/'Fixed data'!$C$7</f>
        <v>1.5650928560986624E-3</v>
      </c>
      <c r="AQ43" s="34">
        <f>$R$28/'Fixed data'!$C$7</f>
        <v>1.5650928560986624E-3</v>
      </c>
      <c r="AR43" s="34">
        <f>$R$28/'Fixed data'!$C$7</f>
        <v>1.5650928560986624E-3</v>
      </c>
      <c r="AS43" s="34">
        <f>$R$28/'Fixed data'!$C$7</f>
        <v>1.5650928560986624E-3</v>
      </c>
      <c r="AT43" s="34">
        <f>$R$28/'Fixed data'!$C$7</f>
        <v>1.5650928560986624E-3</v>
      </c>
      <c r="AU43" s="34">
        <f>$R$28/'Fixed data'!$C$7</f>
        <v>1.5650928560986624E-3</v>
      </c>
      <c r="AV43" s="34">
        <f>$R$28/'Fixed data'!$C$7</f>
        <v>1.5650928560986624E-3</v>
      </c>
      <c r="AW43" s="34">
        <f>$R$28/'Fixed data'!$C$7</f>
        <v>1.5650928560986624E-3</v>
      </c>
      <c r="AX43" s="34">
        <f>$R$28/'Fixed data'!$C$7</f>
        <v>1.5650928560986624E-3</v>
      </c>
      <c r="AY43" s="34">
        <f>$R$28/'Fixed data'!$C$7</f>
        <v>1.5650928560986624E-3</v>
      </c>
      <c r="AZ43" s="34">
        <f>$R$28/'Fixed data'!$C$7</f>
        <v>1.5650928560986624E-3</v>
      </c>
      <c r="BA43" s="34">
        <f>$R$28/'Fixed data'!$C$7</f>
        <v>1.5650928560986624E-3</v>
      </c>
      <c r="BB43" s="34">
        <f>$R$28/'Fixed data'!$C$7</f>
        <v>1.5650928560986624E-3</v>
      </c>
      <c r="BC43" s="34">
        <f>$R$28/'Fixed data'!$C$7</f>
        <v>1.5650928560986624E-3</v>
      </c>
      <c r="BD43" s="34">
        <f>$R$28/'Fixed data'!$C$7</f>
        <v>1.5650928560986624E-3</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1.6123581985323968E-3</v>
      </c>
      <c r="U44" s="34">
        <f>$S$28/'Fixed data'!$C$7</f>
        <v>1.6123581985323968E-3</v>
      </c>
      <c r="V44" s="34">
        <f>$S$28/'Fixed data'!$C$7</f>
        <v>1.6123581985323968E-3</v>
      </c>
      <c r="W44" s="34">
        <f>$S$28/'Fixed data'!$C$7</f>
        <v>1.6123581985323968E-3</v>
      </c>
      <c r="X44" s="34">
        <f>$S$28/'Fixed data'!$C$7</f>
        <v>1.6123581985323968E-3</v>
      </c>
      <c r="Y44" s="34">
        <f>$S$28/'Fixed data'!$C$7</f>
        <v>1.6123581985323968E-3</v>
      </c>
      <c r="Z44" s="34">
        <f>$S$28/'Fixed data'!$C$7</f>
        <v>1.6123581985323968E-3</v>
      </c>
      <c r="AA44" s="34">
        <f>$S$28/'Fixed data'!$C$7</f>
        <v>1.6123581985323968E-3</v>
      </c>
      <c r="AB44" s="34">
        <f>$S$28/'Fixed data'!$C$7</f>
        <v>1.6123581985323968E-3</v>
      </c>
      <c r="AC44" s="34">
        <f>$S$28/'Fixed data'!$C$7</f>
        <v>1.6123581985323968E-3</v>
      </c>
      <c r="AD44" s="34">
        <f>$S$28/'Fixed data'!$C$7</f>
        <v>1.6123581985323968E-3</v>
      </c>
      <c r="AE44" s="34">
        <f>$S$28/'Fixed data'!$C$7</f>
        <v>1.6123581985323968E-3</v>
      </c>
      <c r="AF44" s="34">
        <f>$S$28/'Fixed data'!$C$7</f>
        <v>1.6123581985323968E-3</v>
      </c>
      <c r="AG44" s="34">
        <f>$S$28/'Fixed data'!$C$7</f>
        <v>1.6123581985323968E-3</v>
      </c>
      <c r="AH44" s="34">
        <f>$S$28/'Fixed data'!$C$7</f>
        <v>1.6123581985323968E-3</v>
      </c>
      <c r="AI44" s="34">
        <f>$S$28/'Fixed data'!$C$7</f>
        <v>1.6123581985323968E-3</v>
      </c>
      <c r="AJ44" s="34">
        <f>$S$28/'Fixed data'!$C$7</f>
        <v>1.6123581985323968E-3</v>
      </c>
      <c r="AK44" s="34">
        <f>$S$28/'Fixed data'!$C$7</f>
        <v>1.6123581985323968E-3</v>
      </c>
      <c r="AL44" s="34">
        <f>$S$28/'Fixed data'!$C$7</f>
        <v>1.6123581985323968E-3</v>
      </c>
      <c r="AM44" s="34">
        <f>$S$28/'Fixed data'!$C$7</f>
        <v>1.6123581985323968E-3</v>
      </c>
      <c r="AN44" s="34">
        <f>$S$28/'Fixed data'!$C$7</f>
        <v>1.6123581985323968E-3</v>
      </c>
      <c r="AO44" s="34">
        <f>$S$28/'Fixed data'!$C$7</f>
        <v>1.6123581985323968E-3</v>
      </c>
      <c r="AP44" s="34">
        <f>$S$28/'Fixed data'!$C$7</f>
        <v>1.6123581985323968E-3</v>
      </c>
      <c r="AQ44" s="34">
        <f>$S$28/'Fixed data'!$C$7</f>
        <v>1.6123581985323968E-3</v>
      </c>
      <c r="AR44" s="34">
        <f>$S$28/'Fixed data'!$C$7</f>
        <v>1.6123581985323968E-3</v>
      </c>
      <c r="AS44" s="34">
        <f>$S$28/'Fixed data'!$C$7</f>
        <v>1.6123581985323968E-3</v>
      </c>
      <c r="AT44" s="34">
        <f>$S$28/'Fixed data'!$C$7</f>
        <v>1.6123581985323968E-3</v>
      </c>
      <c r="AU44" s="34">
        <f>$S$28/'Fixed data'!$C$7</f>
        <v>1.6123581985323968E-3</v>
      </c>
      <c r="AV44" s="34">
        <f>$S$28/'Fixed data'!$C$7</f>
        <v>1.6123581985323968E-3</v>
      </c>
      <c r="AW44" s="34">
        <f>$S$28/'Fixed data'!$C$7</f>
        <v>1.6123581985323968E-3</v>
      </c>
      <c r="AX44" s="34">
        <f>$S$28/'Fixed data'!$C$7</f>
        <v>1.6123581985323968E-3</v>
      </c>
      <c r="AY44" s="34">
        <f>$S$28/'Fixed data'!$C$7</f>
        <v>1.6123581985323968E-3</v>
      </c>
      <c r="AZ44" s="34">
        <f>$S$28/'Fixed data'!$C$7</f>
        <v>1.6123581985323968E-3</v>
      </c>
      <c r="BA44" s="34">
        <f>$S$28/'Fixed data'!$C$7</f>
        <v>1.6123581985323968E-3</v>
      </c>
      <c r="BB44" s="34">
        <f>$S$28/'Fixed data'!$C$7</f>
        <v>1.6123581985323968E-3</v>
      </c>
      <c r="BC44" s="34">
        <f>$S$28/'Fixed data'!$C$7</f>
        <v>1.6123581985323968E-3</v>
      </c>
      <c r="BD44" s="34">
        <f>$S$28/'Fixed data'!$C$7</f>
        <v>1.6123581985323968E-3</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1.657816292068048E-3</v>
      </c>
      <c r="V45" s="34">
        <f>$T$28/'Fixed data'!$C$7</f>
        <v>1.657816292068048E-3</v>
      </c>
      <c r="W45" s="34">
        <f>$T$28/'Fixed data'!$C$7</f>
        <v>1.657816292068048E-3</v>
      </c>
      <c r="X45" s="34">
        <f>$T$28/'Fixed data'!$C$7</f>
        <v>1.657816292068048E-3</v>
      </c>
      <c r="Y45" s="34">
        <f>$T$28/'Fixed data'!$C$7</f>
        <v>1.657816292068048E-3</v>
      </c>
      <c r="Z45" s="34">
        <f>$T$28/'Fixed data'!$C$7</f>
        <v>1.657816292068048E-3</v>
      </c>
      <c r="AA45" s="34">
        <f>$T$28/'Fixed data'!$C$7</f>
        <v>1.657816292068048E-3</v>
      </c>
      <c r="AB45" s="34">
        <f>$T$28/'Fixed data'!$C$7</f>
        <v>1.657816292068048E-3</v>
      </c>
      <c r="AC45" s="34">
        <f>$T$28/'Fixed data'!$C$7</f>
        <v>1.657816292068048E-3</v>
      </c>
      <c r="AD45" s="34">
        <f>$T$28/'Fixed data'!$C$7</f>
        <v>1.657816292068048E-3</v>
      </c>
      <c r="AE45" s="34">
        <f>$T$28/'Fixed data'!$C$7</f>
        <v>1.657816292068048E-3</v>
      </c>
      <c r="AF45" s="34">
        <f>$T$28/'Fixed data'!$C$7</f>
        <v>1.657816292068048E-3</v>
      </c>
      <c r="AG45" s="34">
        <f>$T$28/'Fixed data'!$C$7</f>
        <v>1.657816292068048E-3</v>
      </c>
      <c r="AH45" s="34">
        <f>$T$28/'Fixed data'!$C$7</f>
        <v>1.657816292068048E-3</v>
      </c>
      <c r="AI45" s="34">
        <f>$T$28/'Fixed data'!$C$7</f>
        <v>1.657816292068048E-3</v>
      </c>
      <c r="AJ45" s="34">
        <f>$T$28/'Fixed data'!$C$7</f>
        <v>1.657816292068048E-3</v>
      </c>
      <c r="AK45" s="34">
        <f>$T$28/'Fixed data'!$C$7</f>
        <v>1.657816292068048E-3</v>
      </c>
      <c r="AL45" s="34">
        <f>$T$28/'Fixed data'!$C$7</f>
        <v>1.657816292068048E-3</v>
      </c>
      <c r="AM45" s="34">
        <f>$T$28/'Fixed data'!$C$7</f>
        <v>1.657816292068048E-3</v>
      </c>
      <c r="AN45" s="34">
        <f>$T$28/'Fixed data'!$C$7</f>
        <v>1.657816292068048E-3</v>
      </c>
      <c r="AO45" s="34">
        <f>$T$28/'Fixed data'!$C$7</f>
        <v>1.657816292068048E-3</v>
      </c>
      <c r="AP45" s="34">
        <f>$T$28/'Fixed data'!$C$7</f>
        <v>1.657816292068048E-3</v>
      </c>
      <c r="AQ45" s="34">
        <f>$T$28/'Fixed data'!$C$7</f>
        <v>1.657816292068048E-3</v>
      </c>
      <c r="AR45" s="34">
        <f>$T$28/'Fixed data'!$C$7</f>
        <v>1.657816292068048E-3</v>
      </c>
      <c r="AS45" s="34">
        <f>$T$28/'Fixed data'!$C$7</f>
        <v>1.657816292068048E-3</v>
      </c>
      <c r="AT45" s="34">
        <f>$T$28/'Fixed data'!$C$7</f>
        <v>1.657816292068048E-3</v>
      </c>
      <c r="AU45" s="34">
        <f>$T$28/'Fixed data'!$C$7</f>
        <v>1.657816292068048E-3</v>
      </c>
      <c r="AV45" s="34">
        <f>$T$28/'Fixed data'!$C$7</f>
        <v>1.657816292068048E-3</v>
      </c>
      <c r="AW45" s="34">
        <f>$T$28/'Fixed data'!$C$7</f>
        <v>1.657816292068048E-3</v>
      </c>
      <c r="AX45" s="34">
        <f>$T$28/'Fixed data'!$C$7</f>
        <v>1.657816292068048E-3</v>
      </c>
      <c r="AY45" s="34">
        <f>$T$28/'Fixed data'!$C$7</f>
        <v>1.657816292068048E-3</v>
      </c>
      <c r="AZ45" s="34">
        <f>$T$28/'Fixed data'!$C$7</f>
        <v>1.657816292068048E-3</v>
      </c>
      <c r="BA45" s="34">
        <f>$T$28/'Fixed data'!$C$7</f>
        <v>1.657816292068048E-3</v>
      </c>
      <c r="BB45" s="34">
        <f>$T$28/'Fixed data'!$C$7</f>
        <v>1.657816292068048E-3</v>
      </c>
      <c r="BC45" s="34">
        <f>$T$28/'Fixed data'!$C$7</f>
        <v>1.657816292068048E-3</v>
      </c>
      <c r="BD45" s="34">
        <f>$T$28/'Fixed data'!$C$7</f>
        <v>1.657816292068048E-3</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1.6965717099734353E-3</v>
      </c>
      <c r="W46" s="34">
        <f>$U$28/'Fixed data'!$C$7</f>
        <v>1.6965717099734353E-3</v>
      </c>
      <c r="X46" s="34">
        <f>$U$28/'Fixed data'!$C$7</f>
        <v>1.6965717099734353E-3</v>
      </c>
      <c r="Y46" s="34">
        <f>$U$28/'Fixed data'!$C$7</f>
        <v>1.6965717099734353E-3</v>
      </c>
      <c r="Z46" s="34">
        <f>$U$28/'Fixed data'!$C$7</f>
        <v>1.6965717099734353E-3</v>
      </c>
      <c r="AA46" s="34">
        <f>$U$28/'Fixed data'!$C$7</f>
        <v>1.6965717099734353E-3</v>
      </c>
      <c r="AB46" s="34">
        <f>$U$28/'Fixed data'!$C$7</f>
        <v>1.6965717099734353E-3</v>
      </c>
      <c r="AC46" s="34">
        <f>$U$28/'Fixed data'!$C$7</f>
        <v>1.6965717099734353E-3</v>
      </c>
      <c r="AD46" s="34">
        <f>$U$28/'Fixed data'!$C$7</f>
        <v>1.6965717099734353E-3</v>
      </c>
      <c r="AE46" s="34">
        <f>$U$28/'Fixed data'!$C$7</f>
        <v>1.6965717099734353E-3</v>
      </c>
      <c r="AF46" s="34">
        <f>$U$28/'Fixed data'!$C$7</f>
        <v>1.6965717099734353E-3</v>
      </c>
      <c r="AG46" s="34">
        <f>$U$28/'Fixed data'!$C$7</f>
        <v>1.6965717099734353E-3</v>
      </c>
      <c r="AH46" s="34">
        <f>$U$28/'Fixed data'!$C$7</f>
        <v>1.6965717099734353E-3</v>
      </c>
      <c r="AI46" s="34">
        <f>$U$28/'Fixed data'!$C$7</f>
        <v>1.6965717099734353E-3</v>
      </c>
      <c r="AJ46" s="34">
        <f>$U$28/'Fixed data'!$C$7</f>
        <v>1.6965717099734353E-3</v>
      </c>
      <c r="AK46" s="34">
        <f>$U$28/'Fixed data'!$C$7</f>
        <v>1.6965717099734353E-3</v>
      </c>
      <c r="AL46" s="34">
        <f>$U$28/'Fixed data'!$C$7</f>
        <v>1.6965717099734353E-3</v>
      </c>
      <c r="AM46" s="34">
        <f>$U$28/'Fixed data'!$C$7</f>
        <v>1.6965717099734353E-3</v>
      </c>
      <c r="AN46" s="34">
        <f>$U$28/'Fixed data'!$C$7</f>
        <v>1.6965717099734353E-3</v>
      </c>
      <c r="AO46" s="34">
        <f>$U$28/'Fixed data'!$C$7</f>
        <v>1.6965717099734353E-3</v>
      </c>
      <c r="AP46" s="34">
        <f>$U$28/'Fixed data'!$C$7</f>
        <v>1.6965717099734353E-3</v>
      </c>
      <c r="AQ46" s="34">
        <f>$U$28/'Fixed data'!$C$7</f>
        <v>1.6965717099734353E-3</v>
      </c>
      <c r="AR46" s="34">
        <f>$U$28/'Fixed data'!$C$7</f>
        <v>1.6965717099734353E-3</v>
      </c>
      <c r="AS46" s="34">
        <f>$U$28/'Fixed data'!$C$7</f>
        <v>1.6965717099734353E-3</v>
      </c>
      <c r="AT46" s="34">
        <f>$U$28/'Fixed data'!$C$7</f>
        <v>1.6965717099734353E-3</v>
      </c>
      <c r="AU46" s="34">
        <f>$U$28/'Fixed data'!$C$7</f>
        <v>1.6965717099734353E-3</v>
      </c>
      <c r="AV46" s="34">
        <f>$U$28/'Fixed data'!$C$7</f>
        <v>1.6965717099734353E-3</v>
      </c>
      <c r="AW46" s="34">
        <f>$U$28/'Fixed data'!$C$7</f>
        <v>1.6965717099734353E-3</v>
      </c>
      <c r="AX46" s="34">
        <f>$U$28/'Fixed data'!$C$7</f>
        <v>1.6965717099734353E-3</v>
      </c>
      <c r="AY46" s="34">
        <f>$U$28/'Fixed data'!$C$7</f>
        <v>1.6965717099734353E-3</v>
      </c>
      <c r="AZ46" s="34">
        <f>$U$28/'Fixed data'!$C$7</f>
        <v>1.6965717099734353E-3</v>
      </c>
      <c r="BA46" s="34">
        <f>$U$28/'Fixed data'!$C$7</f>
        <v>1.6965717099734353E-3</v>
      </c>
      <c r="BB46" s="34">
        <f>$U$28/'Fixed data'!$C$7</f>
        <v>1.6965717099734353E-3</v>
      </c>
      <c r="BC46" s="34">
        <f>$U$28/'Fixed data'!$C$7</f>
        <v>1.6965717099734353E-3</v>
      </c>
      <c r="BD46" s="34">
        <f>$U$28/'Fixed data'!$C$7</f>
        <v>1.6965717099734353E-3</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1.7269133414878669E-3</v>
      </c>
      <c r="X47" s="34">
        <f>$V$28/'Fixed data'!$C$7</f>
        <v>1.7269133414878669E-3</v>
      </c>
      <c r="Y47" s="34">
        <f>$V$28/'Fixed data'!$C$7</f>
        <v>1.7269133414878669E-3</v>
      </c>
      <c r="Z47" s="34">
        <f>$V$28/'Fixed data'!$C$7</f>
        <v>1.7269133414878669E-3</v>
      </c>
      <c r="AA47" s="34">
        <f>$V$28/'Fixed data'!$C$7</f>
        <v>1.7269133414878669E-3</v>
      </c>
      <c r="AB47" s="34">
        <f>$V$28/'Fixed data'!$C$7</f>
        <v>1.7269133414878669E-3</v>
      </c>
      <c r="AC47" s="34">
        <f>$V$28/'Fixed data'!$C$7</f>
        <v>1.7269133414878669E-3</v>
      </c>
      <c r="AD47" s="34">
        <f>$V$28/'Fixed data'!$C$7</f>
        <v>1.7269133414878669E-3</v>
      </c>
      <c r="AE47" s="34">
        <f>$V$28/'Fixed data'!$C$7</f>
        <v>1.7269133414878669E-3</v>
      </c>
      <c r="AF47" s="34">
        <f>$V$28/'Fixed data'!$C$7</f>
        <v>1.7269133414878669E-3</v>
      </c>
      <c r="AG47" s="34">
        <f>$V$28/'Fixed data'!$C$7</f>
        <v>1.7269133414878669E-3</v>
      </c>
      <c r="AH47" s="34">
        <f>$V$28/'Fixed data'!$C$7</f>
        <v>1.7269133414878669E-3</v>
      </c>
      <c r="AI47" s="34">
        <f>$V$28/'Fixed data'!$C$7</f>
        <v>1.7269133414878669E-3</v>
      </c>
      <c r="AJ47" s="34">
        <f>$V$28/'Fixed data'!$C$7</f>
        <v>1.7269133414878669E-3</v>
      </c>
      <c r="AK47" s="34">
        <f>$V$28/'Fixed data'!$C$7</f>
        <v>1.7269133414878669E-3</v>
      </c>
      <c r="AL47" s="34">
        <f>$V$28/'Fixed data'!$C$7</f>
        <v>1.7269133414878669E-3</v>
      </c>
      <c r="AM47" s="34">
        <f>$V$28/'Fixed data'!$C$7</f>
        <v>1.7269133414878669E-3</v>
      </c>
      <c r="AN47" s="34">
        <f>$V$28/'Fixed data'!$C$7</f>
        <v>1.7269133414878669E-3</v>
      </c>
      <c r="AO47" s="34">
        <f>$V$28/'Fixed data'!$C$7</f>
        <v>1.7269133414878669E-3</v>
      </c>
      <c r="AP47" s="34">
        <f>$V$28/'Fixed data'!$C$7</f>
        <v>1.7269133414878669E-3</v>
      </c>
      <c r="AQ47" s="34">
        <f>$V$28/'Fixed data'!$C$7</f>
        <v>1.7269133414878669E-3</v>
      </c>
      <c r="AR47" s="34">
        <f>$V$28/'Fixed data'!$C$7</f>
        <v>1.7269133414878669E-3</v>
      </c>
      <c r="AS47" s="34">
        <f>$V$28/'Fixed data'!$C$7</f>
        <v>1.7269133414878669E-3</v>
      </c>
      <c r="AT47" s="34">
        <f>$V$28/'Fixed data'!$C$7</f>
        <v>1.7269133414878669E-3</v>
      </c>
      <c r="AU47" s="34">
        <f>$V$28/'Fixed data'!$C$7</f>
        <v>1.7269133414878669E-3</v>
      </c>
      <c r="AV47" s="34">
        <f>$V$28/'Fixed data'!$C$7</f>
        <v>1.7269133414878669E-3</v>
      </c>
      <c r="AW47" s="34">
        <f>$V$28/'Fixed data'!$C$7</f>
        <v>1.7269133414878669E-3</v>
      </c>
      <c r="AX47" s="34">
        <f>$V$28/'Fixed data'!$C$7</f>
        <v>1.7269133414878669E-3</v>
      </c>
      <c r="AY47" s="34">
        <f>$V$28/'Fixed data'!$C$7</f>
        <v>1.7269133414878669E-3</v>
      </c>
      <c r="AZ47" s="34">
        <f>$V$28/'Fixed data'!$C$7</f>
        <v>1.7269133414878669E-3</v>
      </c>
      <c r="BA47" s="34">
        <f>$V$28/'Fixed data'!$C$7</f>
        <v>1.7269133414878669E-3</v>
      </c>
      <c r="BB47" s="34">
        <f>$V$28/'Fixed data'!$C$7</f>
        <v>1.7269133414878669E-3</v>
      </c>
      <c r="BC47" s="34">
        <f>$V$28/'Fixed data'!$C$7</f>
        <v>1.7269133414878669E-3</v>
      </c>
      <c r="BD47" s="34">
        <f>$V$28/'Fixed data'!$C$7</f>
        <v>1.7269133414878669E-3</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1.7405476876943178E-3</v>
      </c>
      <c r="Y48" s="34">
        <f>$W$28/'Fixed data'!$C$7</f>
        <v>1.7405476876943178E-3</v>
      </c>
      <c r="Z48" s="34">
        <f>$W$28/'Fixed data'!$C$7</f>
        <v>1.7405476876943178E-3</v>
      </c>
      <c r="AA48" s="34">
        <f>$W$28/'Fixed data'!$C$7</f>
        <v>1.7405476876943178E-3</v>
      </c>
      <c r="AB48" s="34">
        <f>$W$28/'Fixed data'!$C$7</f>
        <v>1.7405476876943178E-3</v>
      </c>
      <c r="AC48" s="34">
        <f>$W$28/'Fixed data'!$C$7</f>
        <v>1.7405476876943178E-3</v>
      </c>
      <c r="AD48" s="34">
        <f>$W$28/'Fixed data'!$C$7</f>
        <v>1.7405476876943178E-3</v>
      </c>
      <c r="AE48" s="34">
        <f>$W$28/'Fixed data'!$C$7</f>
        <v>1.7405476876943178E-3</v>
      </c>
      <c r="AF48" s="34">
        <f>$W$28/'Fixed data'!$C$7</f>
        <v>1.7405476876943178E-3</v>
      </c>
      <c r="AG48" s="34">
        <f>$W$28/'Fixed data'!$C$7</f>
        <v>1.7405476876943178E-3</v>
      </c>
      <c r="AH48" s="34">
        <f>$W$28/'Fixed data'!$C$7</f>
        <v>1.7405476876943178E-3</v>
      </c>
      <c r="AI48" s="34">
        <f>$W$28/'Fixed data'!$C$7</f>
        <v>1.7405476876943178E-3</v>
      </c>
      <c r="AJ48" s="34">
        <f>$W$28/'Fixed data'!$C$7</f>
        <v>1.7405476876943178E-3</v>
      </c>
      <c r="AK48" s="34">
        <f>$W$28/'Fixed data'!$C$7</f>
        <v>1.7405476876943178E-3</v>
      </c>
      <c r="AL48" s="34">
        <f>$W$28/'Fixed data'!$C$7</f>
        <v>1.7405476876943178E-3</v>
      </c>
      <c r="AM48" s="34">
        <f>$W$28/'Fixed data'!$C$7</f>
        <v>1.7405476876943178E-3</v>
      </c>
      <c r="AN48" s="34">
        <f>$W$28/'Fixed data'!$C$7</f>
        <v>1.7405476876943178E-3</v>
      </c>
      <c r="AO48" s="34">
        <f>$W$28/'Fixed data'!$C$7</f>
        <v>1.7405476876943178E-3</v>
      </c>
      <c r="AP48" s="34">
        <f>$W$28/'Fixed data'!$C$7</f>
        <v>1.7405476876943178E-3</v>
      </c>
      <c r="AQ48" s="34">
        <f>$W$28/'Fixed data'!$C$7</f>
        <v>1.7405476876943178E-3</v>
      </c>
      <c r="AR48" s="34">
        <f>$W$28/'Fixed data'!$C$7</f>
        <v>1.7405476876943178E-3</v>
      </c>
      <c r="AS48" s="34">
        <f>$W$28/'Fixed data'!$C$7</f>
        <v>1.7405476876943178E-3</v>
      </c>
      <c r="AT48" s="34">
        <f>$W$28/'Fixed data'!$C$7</f>
        <v>1.7405476876943178E-3</v>
      </c>
      <c r="AU48" s="34">
        <f>$W$28/'Fixed data'!$C$7</f>
        <v>1.7405476876943178E-3</v>
      </c>
      <c r="AV48" s="34">
        <f>$W$28/'Fixed data'!$C$7</f>
        <v>1.7405476876943178E-3</v>
      </c>
      <c r="AW48" s="34">
        <f>$W$28/'Fixed data'!$C$7</f>
        <v>1.7405476876943178E-3</v>
      </c>
      <c r="AX48" s="34">
        <f>$W$28/'Fixed data'!$C$7</f>
        <v>1.7405476876943178E-3</v>
      </c>
      <c r="AY48" s="34">
        <f>$W$28/'Fixed data'!$C$7</f>
        <v>1.7405476876943178E-3</v>
      </c>
      <c r="AZ48" s="34">
        <f>$W$28/'Fixed data'!$C$7</f>
        <v>1.7405476876943178E-3</v>
      </c>
      <c r="BA48" s="34">
        <f>$W$28/'Fixed data'!$C$7</f>
        <v>1.7405476876943178E-3</v>
      </c>
      <c r="BB48" s="34">
        <f>$W$28/'Fixed data'!$C$7</f>
        <v>1.7405476876943178E-3</v>
      </c>
      <c r="BC48" s="34">
        <f>$W$28/'Fixed data'!$C$7</f>
        <v>1.7405476876943178E-3</v>
      </c>
      <c r="BD48" s="34">
        <f>$W$28/'Fixed data'!$C$7</f>
        <v>1.7405476876943178E-3</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1.7502501051046802E-3</v>
      </c>
      <c r="Z49" s="34">
        <f>$X$28/'Fixed data'!$C$7</f>
        <v>1.7502501051046802E-3</v>
      </c>
      <c r="AA49" s="34">
        <f>$X$28/'Fixed data'!$C$7</f>
        <v>1.7502501051046802E-3</v>
      </c>
      <c r="AB49" s="34">
        <f>$X$28/'Fixed data'!$C$7</f>
        <v>1.7502501051046802E-3</v>
      </c>
      <c r="AC49" s="34">
        <f>$X$28/'Fixed data'!$C$7</f>
        <v>1.7502501051046802E-3</v>
      </c>
      <c r="AD49" s="34">
        <f>$X$28/'Fixed data'!$C$7</f>
        <v>1.7502501051046802E-3</v>
      </c>
      <c r="AE49" s="34">
        <f>$X$28/'Fixed data'!$C$7</f>
        <v>1.7502501051046802E-3</v>
      </c>
      <c r="AF49" s="34">
        <f>$X$28/'Fixed data'!$C$7</f>
        <v>1.7502501051046802E-3</v>
      </c>
      <c r="AG49" s="34">
        <f>$X$28/'Fixed data'!$C$7</f>
        <v>1.7502501051046802E-3</v>
      </c>
      <c r="AH49" s="34">
        <f>$X$28/'Fixed data'!$C$7</f>
        <v>1.7502501051046802E-3</v>
      </c>
      <c r="AI49" s="34">
        <f>$X$28/'Fixed data'!$C$7</f>
        <v>1.7502501051046802E-3</v>
      </c>
      <c r="AJ49" s="34">
        <f>$X$28/'Fixed data'!$C$7</f>
        <v>1.7502501051046802E-3</v>
      </c>
      <c r="AK49" s="34">
        <f>$X$28/'Fixed data'!$C$7</f>
        <v>1.7502501051046802E-3</v>
      </c>
      <c r="AL49" s="34">
        <f>$X$28/'Fixed data'!$C$7</f>
        <v>1.7502501051046802E-3</v>
      </c>
      <c r="AM49" s="34">
        <f>$X$28/'Fixed data'!$C$7</f>
        <v>1.7502501051046802E-3</v>
      </c>
      <c r="AN49" s="34">
        <f>$X$28/'Fixed data'!$C$7</f>
        <v>1.7502501051046802E-3</v>
      </c>
      <c r="AO49" s="34">
        <f>$X$28/'Fixed data'!$C$7</f>
        <v>1.7502501051046802E-3</v>
      </c>
      <c r="AP49" s="34">
        <f>$X$28/'Fixed data'!$C$7</f>
        <v>1.7502501051046802E-3</v>
      </c>
      <c r="AQ49" s="34">
        <f>$X$28/'Fixed data'!$C$7</f>
        <v>1.7502501051046802E-3</v>
      </c>
      <c r="AR49" s="34">
        <f>$X$28/'Fixed data'!$C$7</f>
        <v>1.7502501051046802E-3</v>
      </c>
      <c r="AS49" s="34">
        <f>$X$28/'Fixed data'!$C$7</f>
        <v>1.7502501051046802E-3</v>
      </c>
      <c r="AT49" s="34">
        <f>$X$28/'Fixed data'!$C$7</f>
        <v>1.7502501051046802E-3</v>
      </c>
      <c r="AU49" s="34">
        <f>$X$28/'Fixed data'!$C$7</f>
        <v>1.7502501051046802E-3</v>
      </c>
      <c r="AV49" s="34">
        <f>$X$28/'Fixed data'!$C$7</f>
        <v>1.7502501051046802E-3</v>
      </c>
      <c r="AW49" s="34">
        <f>$X$28/'Fixed data'!$C$7</f>
        <v>1.7502501051046802E-3</v>
      </c>
      <c r="AX49" s="34">
        <f>$X$28/'Fixed data'!$C$7</f>
        <v>1.7502501051046802E-3</v>
      </c>
      <c r="AY49" s="34">
        <f>$X$28/'Fixed data'!$C$7</f>
        <v>1.7502501051046802E-3</v>
      </c>
      <c r="AZ49" s="34">
        <f>$X$28/'Fixed data'!$C$7</f>
        <v>1.7502501051046802E-3</v>
      </c>
      <c r="BA49" s="34">
        <f>$X$28/'Fixed data'!$C$7</f>
        <v>1.7502501051046802E-3</v>
      </c>
      <c r="BB49" s="34">
        <f>$X$28/'Fixed data'!$C$7</f>
        <v>1.7502501051046802E-3</v>
      </c>
      <c r="BC49" s="34">
        <f>$X$28/'Fixed data'!$C$7</f>
        <v>1.7502501051046802E-3</v>
      </c>
      <c r="BD49" s="34">
        <f>$X$28/'Fixed data'!$C$7</f>
        <v>1.7502501051046802E-3</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1.7504125974622561E-3</v>
      </c>
      <c r="AA50" s="34">
        <f>$Y$28/'Fixed data'!$C$7</f>
        <v>1.7504125974622561E-3</v>
      </c>
      <c r="AB50" s="34">
        <f>$Y$28/'Fixed data'!$C$7</f>
        <v>1.7504125974622561E-3</v>
      </c>
      <c r="AC50" s="34">
        <f>$Y$28/'Fixed data'!$C$7</f>
        <v>1.7504125974622561E-3</v>
      </c>
      <c r="AD50" s="34">
        <f>$Y$28/'Fixed data'!$C$7</f>
        <v>1.7504125974622561E-3</v>
      </c>
      <c r="AE50" s="34">
        <f>$Y$28/'Fixed data'!$C$7</f>
        <v>1.7504125974622561E-3</v>
      </c>
      <c r="AF50" s="34">
        <f>$Y$28/'Fixed data'!$C$7</f>
        <v>1.7504125974622561E-3</v>
      </c>
      <c r="AG50" s="34">
        <f>$Y$28/'Fixed data'!$C$7</f>
        <v>1.7504125974622561E-3</v>
      </c>
      <c r="AH50" s="34">
        <f>$Y$28/'Fixed data'!$C$7</f>
        <v>1.7504125974622561E-3</v>
      </c>
      <c r="AI50" s="34">
        <f>$Y$28/'Fixed data'!$C$7</f>
        <v>1.7504125974622561E-3</v>
      </c>
      <c r="AJ50" s="34">
        <f>$Y$28/'Fixed data'!$C$7</f>
        <v>1.7504125974622561E-3</v>
      </c>
      <c r="AK50" s="34">
        <f>$Y$28/'Fixed data'!$C$7</f>
        <v>1.7504125974622561E-3</v>
      </c>
      <c r="AL50" s="34">
        <f>$Y$28/'Fixed data'!$C$7</f>
        <v>1.7504125974622561E-3</v>
      </c>
      <c r="AM50" s="34">
        <f>$Y$28/'Fixed data'!$C$7</f>
        <v>1.7504125974622561E-3</v>
      </c>
      <c r="AN50" s="34">
        <f>$Y$28/'Fixed data'!$C$7</f>
        <v>1.7504125974622561E-3</v>
      </c>
      <c r="AO50" s="34">
        <f>$Y$28/'Fixed data'!$C$7</f>
        <v>1.7504125974622561E-3</v>
      </c>
      <c r="AP50" s="34">
        <f>$Y$28/'Fixed data'!$C$7</f>
        <v>1.7504125974622561E-3</v>
      </c>
      <c r="AQ50" s="34">
        <f>$Y$28/'Fixed data'!$C$7</f>
        <v>1.7504125974622561E-3</v>
      </c>
      <c r="AR50" s="34">
        <f>$Y$28/'Fixed data'!$C$7</f>
        <v>1.7504125974622561E-3</v>
      </c>
      <c r="AS50" s="34">
        <f>$Y$28/'Fixed data'!$C$7</f>
        <v>1.7504125974622561E-3</v>
      </c>
      <c r="AT50" s="34">
        <f>$Y$28/'Fixed data'!$C$7</f>
        <v>1.7504125974622561E-3</v>
      </c>
      <c r="AU50" s="34">
        <f>$Y$28/'Fixed data'!$C$7</f>
        <v>1.7504125974622561E-3</v>
      </c>
      <c r="AV50" s="34">
        <f>$Y$28/'Fixed data'!$C$7</f>
        <v>1.7504125974622561E-3</v>
      </c>
      <c r="AW50" s="34">
        <f>$Y$28/'Fixed data'!$C$7</f>
        <v>1.7504125974622561E-3</v>
      </c>
      <c r="AX50" s="34">
        <f>$Y$28/'Fixed data'!$C$7</f>
        <v>1.7504125974622561E-3</v>
      </c>
      <c r="AY50" s="34">
        <f>$Y$28/'Fixed data'!$C$7</f>
        <v>1.7504125974622561E-3</v>
      </c>
      <c r="AZ50" s="34">
        <f>$Y$28/'Fixed data'!$C$7</f>
        <v>1.7504125974622561E-3</v>
      </c>
      <c r="BA50" s="34">
        <f>$Y$28/'Fixed data'!$C$7</f>
        <v>1.7504125974622561E-3</v>
      </c>
      <c r="BB50" s="34">
        <f>$Y$28/'Fixed data'!$C$7</f>
        <v>1.7504125974622561E-3</v>
      </c>
      <c r="BC50" s="34">
        <f>$Y$28/'Fixed data'!$C$7</f>
        <v>1.7504125974622561E-3</v>
      </c>
      <c r="BD50" s="34">
        <f>$Y$28/'Fixed data'!$C$7</f>
        <v>1.7504125974622561E-3</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1.7504125974622561E-3</v>
      </c>
      <c r="AB51" s="34">
        <f>$Z$28/'Fixed data'!$C$7</f>
        <v>1.7504125974622561E-3</v>
      </c>
      <c r="AC51" s="34">
        <f>$Z$28/'Fixed data'!$C$7</f>
        <v>1.7504125974622561E-3</v>
      </c>
      <c r="AD51" s="34">
        <f>$Z$28/'Fixed data'!$C$7</f>
        <v>1.7504125974622561E-3</v>
      </c>
      <c r="AE51" s="34">
        <f>$Z$28/'Fixed data'!$C$7</f>
        <v>1.7504125974622561E-3</v>
      </c>
      <c r="AF51" s="34">
        <f>$Z$28/'Fixed data'!$C$7</f>
        <v>1.7504125974622561E-3</v>
      </c>
      <c r="AG51" s="34">
        <f>$Z$28/'Fixed data'!$C$7</f>
        <v>1.7504125974622561E-3</v>
      </c>
      <c r="AH51" s="34">
        <f>$Z$28/'Fixed data'!$C$7</f>
        <v>1.7504125974622561E-3</v>
      </c>
      <c r="AI51" s="34">
        <f>$Z$28/'Fixed data'!$C$7</f>
        <v>1.7504125974622561E-3</v>
      </c>
      <c r="AJ51" s="34">
        <f>$Z$28/'Fixed data'!$C$7</f>
        <v>1.7504125974622561E-3</v>
      </c>
      <c r="AK51" s="34">
        <f>$Z$28/'Fixed data'!$C$7</f>
        <v>1.7504125974622561E-3</v>
      </c>
      <c r="AL51" s="34">
        <f>$Z$28/'Fixed data'!$C$7</f>
        <v>1.7504125974622561E-3</v>
      </c>
      <c r="AM51" s="34">
        <f>$Z$28/'Fixed data'!$C$7</f>
        <v>1.7504125974622561E-3</v>
      </c>
      <c r="AN51" s="34">
        <f>$Z$28/'Fixed data'!$C$7</f>
        <v>1.7504125974622561E-3</v>
      </c>
      <c r="AO51" s="34">
        <f>$Z$28/'Fixed data'!$C$7</f>
        <v>1.7504125974622561E-3</v>
      </c>
      <c r="AP51" s="34">
        <f>$Z$28/'Fixed data'!$C$7</f>
        <v>1.7504125974622561E-3</v>
      </c>
      <c r="AQ51" s="34">
        <f>$Z$28/'Fixed data'!$C$7</f>
        <v>1.7504125974622561E-3</v>
      </c>
      <c r="AR51" s="34">
        <f>$Z$28/'Fixed data'!$C$7</f>
        <v>1.7504125974622561E-3</v>
      </c>
      <c r="AS51" s="34">
        <f>$Z$28/'Fixed data'!$C$7</f>
        <v>1.7504125974622561E-3</v>
      </c>
      <c r="AT51" s="34">
        <f>$Z$28/'Fixed data'!$C$7</f>
        <v>1.7504125974622561E-3</v>
      </c>
      <c r="AU51" s="34">
        <f>$Z$28/'Fixed data'!$C$7</f>
        <v>1.7504125974622561E-3</v>
      </c>
      <c r="AV51" s="34">
        <f>$Z$28/'Fixed data'!$C$7</f>
        <v>1.7504125974622561E-3</v>
      </c>
      <c r="AW51" s="34">
        <f>$Z$28/'Fixed data'!$C$7</f>
        <v>1.7504125974622561E-3</v>
      </c>
      <c r="AX51" s="34">
        <f>$Z$28/'Fixed data'!$C$7</f>
        <v>1.7504125974622561E-3</v>
      </c>
      <c r="AY51" s="34">
        <f>$Z$28/'Fixed data'!$C$7</f>
        <v>1.7504125974622561E-3</v>
      </c>
      <c r="AZ51" s="34">
        <f>$Z$28/'Fixed data'!$C$7</f>
        <v>1.7504125974622561E-3</v>
      </c>
      <c r="BA51" s="34">
        <f>$Z$28/'Fixed data'!$C$7</f>
        <v>1.7504125974622561E-3</v>
      </c>
      <c r="BB51" s="34">
        <f>$Z$28/'Fixed data'!$C$7</f>
        <v>1.7504125974622561E-3</v>
      </c>
      <c r="BC51" s="34">
        <f>$Z$28/'Fixed data'!$C$7</f>
        <v>1.7504125974622561E-3</v>
      </c>
      <c r="BD51" s="34">
        <f>$Z$28/'Fixed data'!$C$7</f>
        <v>1.7504125974622561E-3</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1.7504125974622561E-3</v>
      </c>
      <c r="AC52" s="34">
        <f>$AA$28/'Fixed data'!$C$7</f>
        <v>1.7504125974622561E-3</v>
      </c>
      <c r="AD52" s="34">
        <f>$AA$28/'Fixed data'!$C$7</f>
        <v>1.7504125974622561E-3</v>
      </c>
      <c r="AE52" s="34">
        <f>$AA$28/'Fixed data'!$C$7</f>
        <v>1.7504125974622561E-3</v>
      </c>
      <c r="AF52" s="34">
        <f>$AA$28/'Fixed data'!$C$7</f>
        <v>1.7504125974622561E-3</v>
      </c>
      <c r="AG52" s="34">
        <f>$AA$28/'Fixed data'!$C$7</f>
        <v>1.7504125974622561E-3</v>
      </c>
      <c r="AH52" s="34">
        <f>$AA$28/'Fixed data'!$C$7</f>
        <v>1.7504125974622561E-3</v>
      </c>
      <c r="AI52" s="34">
        <f>$AA$28/'Fixed data'!$C$7</f>
        <v>1.7504125974622561E-3</v>
      </c>
      <c r="AJ52" s="34">
        <f>$AA$28/'Fixed data'!$C$7</f>
        <v>1.7504125974622561E-3</v>
      </c>
      <c r="AK52" s="34">
        <f>$AA$28/'Fixed data'!$C$7</f>
        <v>1.7504125974622561E-3</v>
      </c>
      <c r="AL52" s="34">
        <f>$AA$28/'Fixed data'!$C$7</f>
        <v>1.7504125974622561E-3</v>
      </c>
      <c r="AM52" s="34">
        <f>$AA$28/'Fixed data'!$C$7</f>
        <v>1.7504125974622561E-3</v>
      </c>
      <c r="AN52" s="34">
        <f>$AA$28/'Fixed data'!$C$7</f>
        <v>1.7504125974622561E-3</v>
      </c>
      <c r="AO52" s="34">
        <f>$AA$28/'Fixed data'!$C$7</f>
        <v>1.7504125974622561E-3</v>
      </c>
      <c r="AP52" s="34">
        <f>$AA$28/'Fixed data'!$C$7</f>
        <v>1.7504125974622561E-3</v>
      </c>
      <c r="AQ52" s="34">
        <f>$AA$28/'Fixed data'!$C$7</f>
        <v>1.7504125974622561E-3</v>
      </c>
      <c r="AR52" s="34">
        <f>$AA$28/'Fixed data'!$C$7</f>
        <v>1.7504125974622561E-3</v>
      </c>
      <c r="AS52" s="34">
        <f>$AA$28/'Fixed data'!$C$7</f>
        <v>1.7504125974622561E-3</v>
      </c>
      <c r="AT52" s="34">
        <f>$AA$28/'Fixed data'!$C$7</f>
        <v>1.7504125974622561E-3</v>
      </c>
      <c r="AU52" s="34">
        <f>$AA$28/'Fixed data'!$C$7</f>
        <v>1.7504125974622561E-3</v>
      </c>
      <c r="AV52" s="34">
        <f>$AA$28/'Fixed data'!$C$7</f>
        <v>1.7504125974622561E-3</v>
      </c>
      <c r="AW52" s="34">
        <f>$AA$28/'Fixed data'!$C$7</f>
        <v>1.7504125974622561E-3</v>
      </c>
      <c r="AX52" s="34">
        <f>$AA$28/'Fixed data'!$C$7</f>
        <v>1.7504125974622561E-3</v>
      </c>
      <c r="AY52" s="34">
        <f>$AA$28/'Fixed data'!$C$7</f>
        <v>1.7504125974622561E-3</v>
      </c>
      <c r="AZ52" s="34">
        <f>$AA$28/'Fixed data'!$C$7</f>
        <v>1.7504125974622561E-3</v>
      </c>
      <c r="BA52" s="34">
        <f>$AA$28/'Fixed data'!$C$7</f>
        <v>1.7504125974622561E-3</v>
      </c>
      <c r="BB52" s="34">
        <f>$AA$28/'Fixed data'!$C$7</f>
        <v>1.7504125974622561E-3</v>
      </c>
      <c r="BC52" s="34">
        <f>$AA$28/'Fixed data'!$C$7</f>
        <v>1.7504125974622561E-3</v>
      </c>
      <c r="BD52" s="34">
        <f>$AA$28/'Fixed data'!$C$7</f>
        <v>1.7504125974622561E-3</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1.7504125974622561E-3</v>
      </c>
      <c r="AD53" s="34">
        <f>$AB$28/'Fixed data'!$C$7</f>
        <v>1.7504125974622561E-3</v>
      </c>
      <c r="AE53" s="34">
        <f>$AB$28/'Fixed data'!$C$7</f>
        <v>1.7504125974622561E-3</v>
      </c>
      <c r="AF53" s="34">
        <f>$AB$28/'Fixed data'!$C$7</f>
        <v>1.7504125974622561E-3</v>
      </c>
      <c r="AG53" s="34">
        <f>$AB$28/'Fixed data'!$C$7</f>
        <v>1.7504125974622561E-3</v>
      </c>
      <c r="AH53" s="34">
        <f>$AB$28/'Fixed data'!$C$7</f>
        <v>1.7504125974622561E-3</v>
      </c>
      <c r="AI53" s="34">
        <f>$AB$28/'Fixed data'!$C$7</f>
        <v>1.7504125974622561E-3</v>
      </c>
      <c r="AJ53" s="34">
        <f>$AB$28/'Fixed data'!$C$7</f>
        <v>1.7504125974622561E-3</v>
      </c>
      <c r="AK53" s="34">
        <f>$AB$28/'Fixed data'!$C$7</f>
        <v>1.7504125974622561E-3</v>
      </c>
      <c r="AL53" s="34">
        <f>$AB$28/'Fixed data'!$C$7</f>
        <v>1.7504125974622561E-3</v>
      </c>
      <c r="AM53" s="34">
        <f>$AB$28/'Fixed data'!$C$7</f>
        <v>1.7504125974622561E-3</v>
      </c>
      <c r="AN53" s="34">
        <f>$AB$28/'Fixed data'!$C$7</f>
        <v>1.7504125974622561E-3</v>
      </c>
      <c r="AO53" s="34">
        <f>$AB$28/'Fixed data'!$C$7</f>
        <v>1.7504125974622561E-3</v>
      </c>
      <c r="AP53" s="34">
        <f>$AB$28/'Fixed data'!$C$7</f>
        <v>1.7504125974622561E-3</v>
      </c>
      <c r="AQ53" s="34">
        <f>$AB$28/'Fixed data'!$C$7</f>
        <v>1.7504125974622561E-3</v>
      </c>
      <c r="AR53" s="34">
        <f>$AB$28/'Fixed data'!$C$7</f>
        <v>1.7504125974622561E-3</v>
      </c>
      <c r="AS53" s="34">
        <f>$AB$28/'Fixed data'!$C$7</f>
        <v>1.7504125974622561E-3</v>
      </c>
      <c r="AT53" s="34">
        <f>$AB$28/'Fixed data'!$C$7</f>
        <v>1.7504125974622561E-3</v>
      </c>
      <c r="AU53" s="34">
        <f>$AB$28/'Fixed data'!$C$7</f>
        <v>1.7504125974622561E-3</v>
      </c>
      <c r="AV53" s="34">
        <f>$AB$28/'Fixed data'!$C$7</f>
        <v>1.7504125974622561E-3</v>
      </c>
      <c r="AW53" s="34">
        <f>$AB$28/'Fixed data'!$C$7</f>
        <v>1.7504125974622561E-3</v>
      </c>
      <c r="AX53" s="34">
        <f>$AB$28/'Fixed data'!$C$7</f>
        <v>1.7504125974622561E-3</v>
      </c>
      <c r="AY53" s="34">
        <f>$AB$28/'Fixed data'!$C$7</f>
        <v>1.7504125974622561E-3</v>
      </c>
      <c r="AZ53" s="34">
        <f>$AB$28/'Fixed data'!$C$7</f>
        <v>1.7504125974622561E-3</v>
      </c>
      <c r="BA53" s="34">
        <f>$AB$28/'Fixed data'!$C$7</f>
        <v>1.7504125974622561E-3</v>
      </c>
      <c r="BB53" s="34">
        <f>$AB$28/'Fixed data'!$C$7</f>
        <v>1.7504125974622561E-3</v>
      </c>
      <c r="BC53" s="34">
        <f>$AB$28/'Fixed data'!$C$7</f>
        <v>1.7504125974622561E-3</v>
      </c>
      <c r="BD53" s="34">
        <f>$AB$28/'Fixed data'!$C$7</f>
        <v>1.7504125974622561E-3</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1.7504125974622561E-3</v>
      </c>
      <c r="AE54" s="34">
        <f>$AC$28/'Fixed data'!$C$7</f>
        <v>1.7504125974622561E-3</v>
      </c>
      <c r="AF54" s="34">
        <f>$AC$28/'Fixed data'!$C$7</f>
        <v>1.7504125974622561E-3</v>
      </c>
      <c r="AG54" s="34">
        <f>$AC$28/'Fixed data'!$C$7</f>
        <v>1.7504125974622561E-3</v>
      </c>
      <c r="AH54" s="34">
        <f>$AC$28/'Fixed data'!$C$7</f>
        <v>1.7504125974622561E-3</v>
      </c>
      <c r="AI54" s="34">
        <f>$AC$28/'Fixed data'!$C$7</f>
        <v>1.7504125974622561E-3</v>
      </c>
      <c r="AJ54" s="34">
        <f>$AC$28/'Fixed data'!$C$7</f>
        <v>1.7504125974622561E-3</v>
      </c>
      <c r="AK54" s="34">
        <f>$AC$28/'Fixed data'!$C$7</f>
        <v>1.7504125974622561E-3</v>
      </c>
      <c r="AL54" s="34">
        <f>$AC$28/'Fixed data'!$C$7</f>
        <v>1.7504125974622561E-3</v>
      </c>
      <c r="AM54" s="34">
        <f>$AC$28/'Fixed data'!$C$7</f>
        <v>1.7504125974622561E-3</v>
      </c>
      <c r="AN54" s="34">
        <f>$AC$28/'Fixed data'!$C$7</f>
        <v>1.7504125974622561E-3</v>
      </c>
      <c r="AO54" s="34">
        <f>$AC$28/'Fixed data'!$C$7</f>
        <v>1.7504125974622561E-3</v>
      </c>
      <c r="AP54" s="34">
        <f>$AC$28/'Fixed data'!$C$7</f>
        <v>1.7504125974622561E-3</v>
      </c>
      <c r="AQ54" s="34">
        <f>$AC$28/'Fixed data'!$C$7</f>
        <v>1.7504125974622561E-3</v>
      </c>
      <c r="AR54" s="34">
        <f>$AC$28/'Fixed data'!$C$7</f>
        <v>1.7504125974622561E-3</v>
      </c>
      <c r="AS54" s="34">
        <f>$AC$28/'Fixed data'!$C$7</f>
        <v>1.7504125974622561E-3</v>
      </c>
      <c r="AT54" s="34">
        <f>$AC$28/'Fixed data'!$C$7</f>
        <v>1.7504125974622561E-3</v>
      </c>
      <c r="AU54" s="34">
        <f>$AC$28/'Fixed data'!$C$7</f>
        <v>1.7504125974622561E-3</v>
      </c>
      <c r="AV54" s="34">
        <f>$AC$28/'Fixed data'!$C$7</f>
        <v>1.7504125974622561E-3</v>
      </c>
      <c r="AW54" s="34">
        <f>$AC$28/'Fixed data'!$C$7</f>
        <v>1.7504125974622561E-3</v>
      </c>
      <c r="AX54" s="34">
        <f>$AC$28/'Fixed data'!$C$7</f>
        <v>1.7504125974622561E-3</v>
      </c>
      <c r="AY54" s="34">
        <f>$AC$28/'Fixed data'!$C$7</f>
        <v>1.7504125974622561E-3</v>
      </c>
      <c r="AZ54" s="34">
        <f>$AC$28/'Fixed data'!$C$7</f>
        <v>1.7504125974622561E-3</v>
      </c>
      <c r="BA54" s="34">
        <f>$AC$28/'Fixed data'!$C$7</f>
        <v>1.7504125974622561E-3</v>
      </c>
      <c r="BB54" s="34">
        <f>$AC$28/'Fixed data'!$C$7</f>
        <v>1.7504125974622561E-3</v>
      </c>
      <c r="BC54" s="34">
        <f>$AC$28/'Fixed data'!$C$7</f>
        <v>1.7504125974622561E-3</v>
      </c>
      <c r="BD54" s="34">
        <f>$AC$28/'Fixed data'!$C$7</f>
        <v>1.7504125974622561E-3</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1.7504125974622561E-3</v>
      </c>
      <c r="AF55" s="34">
        <f>$AD$28/'Fixed data'!$C$7</f>
        <v>1.7504125974622561E-3</v>
      </c>
      <c r="AG55" s="34">
        <f>$AD$28/'Fixed data'!$C$7</f>
        <v>1.7504125974622561E-3</v>
      </c>
      <c r="AH55" s="34">
        <f>$AD$28/'Fixed data'!$C$7</f>
        <v>1.7504125974622561E-3</v>
      </c>
      <c r="AI55" s="34">
        <f>$AD$28/'Fixed data'!$C$7</f>
        <v>1.7504125974622561E-3</v>
      </c>
      <c r="AJ55" s="34">
        <f>$AD$28/'Fixed data'!$C$7</f>
        <v>1.7504125974622561E-3</v>
      </c>
      <c r="AK55" s="34">
        <f>$AD$28/'Fixed data'!$C$7</f>
        <v>1.7504125974622561E-3</v>
      </c>
      <c r="AL55" s="34">
        <f>$AD$28/'Fixed data'!$C$7</f>
        <v>1.7504125974622561E-3</v>
      </c>
      <c r="AM55" s="34">
        <f>$AD$28/'Fixed data'!$C$7</f>
        <v>1.7504125974622561E-3</v>
      </c>
      <c r="AN55" s="34">
        <f>$AD$28/'Fixed data'!$C$7</f>
        <v>1.7504125974622561E-3</v>
      </c>
      <c r="AO55" s="34">
        <f>$AD$28/'Fixed data'!$C$7</f>
        <v>1.7504125974622561E-3</v>
      </c>
      <c r="AP55" s="34">
        <f>$AD$28/'Fixed data'!$C$7</f>
        <v>1.7504125974622561E-3</v>
      </c>
      <c r="AQ55" s="34">
        <f>$AD$28/'Fixed data'!$C$7</f>
        <v>1.7504125974622561E-3</v>
      </c>
      <c r="AR55" s="34">
        <f>$AD$28/'Fixed data'!$C$7</f>
        <v>1.7504125974622561E-3</v>
      </c>
      <c r="AS55" s="34">
        <f>$AD$28/'Fixed data'!$C$7</f>
        <v>1.7504125974622561E-3</v>
      </c>
      <c r="AT55" s="34">
        <f>$AD$28/'Fixed data'!$C$7</f>
        <v>1.7504125974622561E-3</v>
      </c>
      <c r="AU55" s="34">
        <f>$AD$28/'Fixed data'!$C$7</f>
        <v>1.7504125974622561E-3</v>
      </c>
      <c r="AV55" s="34">
        <f>$AD$28/'Fixed data'!$C$7</f>
        <v>1.7504125974622561E-3</v>
      </c>
      <c r="AW55" s="34">
        <f>$AD$28/'Fixed data'!$C$7</f>
        <v>1.7504125974622561E-3</v>
      </c>
      <c r="AX55" s="34">
        <f>$AD$28/'Fixed data'!$C$7</f>
        <v>1.7504125974622561E-3</v>
      </c>
      <c r="AY55" s="34">
        <f>$AD$28/'Fixed data'!$C$7</f>
        <v>1.7504125974622561E-3</v>
      </c>
      <c r="AZ55" s="34">
        <f>$AD$28/'Fixed data'!$C$7</f>
        <v>1.7504125974622561E-3</v>
      </c>
      <c r="BA55" s="34">
        <f>$AD$28/'Fixed data'!$C$7</f>
        <v>1.7504125974622561E-3</v>
      </c>
      <c r="BB55" s="34">
        <f>$AD$28/'Fixed data'!$C$7</f>
        <v>1.7504125974622561E-3</v>
      </c>
      <c r="BC55" s="34">
        <f>$AD$28/'Fixed data'!$C$7</f>
        <v>1.7504125974622561E-3</v>
      </c>
      <c r="BD55" s="34">
        <f>$AD$28/'Fixed data'!$C$7</f>
        <v>1.7504125974622561E-3</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1.7504125974622561E-3</v>
      </c>
      <c r="AG56" s="34">
        <f>$AE$28/'Fixed data'!$C$7</f>
        <v>1.7504125974622561E-3</v>
      </c>
      <c r="AH56" s="34">
        <f>$AE$28/'Fixed data'!$C$7</f>
        <v>1.7504125974622561E-3</v>
      </c>
      <c r="AI56" s="34">
        <f>$AE$28/'Fixed data'!$C$7</f>
        <v>1.7504125974622561E-3</v>
      </c>
      <c r="AJ56" s="34">
        <f>$AE$28/'Fixed data'!$C$7</f>
        <v>1.7504125974622561E-3</v>
      </c>
      <c r="AK56" s="34">
        <f>$AE$28/'Fixed data'!$C$7</f>
        <v>1.7504125974622561E-3</v>
      </c>
      <c r="AL56" s="34">
        <f>$AE$28/'Fixed data'!$C$7</f>
        <v>1.7504125974622561E-3</v>
      </c>
      <c r="AM56" s="34">
        <f>$AE$28/'Fixed data'!$C$7</f>
        <v>1.7504125974622561E-3</v>
      </c>
      <c r="AN56" s="34">
        <f>$AE$28/'Fixed data'!$C$7</f>
        <v>1.7504125974622561E-3</v>
      </c>
      <c r="AO56" s="34">
        <f>$AE$28/'Fixed data'!$C$7</f>
        <v>1.7504125974622561E-3</v>
      </c>
      <c r="AP56" s="34">
        <f>$AE$28/'Fixed data'!$C$7</f>
        <v>1.7504125974622561E-3</v>
      </c>
      <c r="AQ56" s="34">
        <f>$AE$28/'Fixed data'!$C$7</f>
        <v>1.7504125974622561E-3</v>
      </c>
      <c r="AR56" s="34">
        <f>$AE$28/'Fixed data'!$C$7</f>
        <v>1.7504125974622561E-3</v>
      </c>
      <c r="AS56" s="34">
        <f>$AE$28/'Fixed data'!$C$7</f>
        <v>1.7504125974622561E-3</v>
      </c>
      <c r="AT56" s="34">
        <f>$AE$28/'Fixed data'!$C$7</f>
        <v>1.7504125974622561E-3</v>
      </c>
      <c r="AU56" s="34">
        <f>$AE$28/'Fixed data'!$C$7</f>
        <v>1.7504125974622561E-3</v>
      </c>
      <c r="AV56" s="34">
        <f>$AE$28/'Fixed data'!$C$7</f>
        <v>1.7504125974622561E-3</v>
      </c>
      <c r="AW56" s="34">
        <f>$AE$28/'Fixed data'!$C$7</f>
        <v>1.7504125974622561E-3</v>
      </c>
      <c r="AX56" s="34">
        <f>$AE$28/'Fixed data'!$C$7</f>
        <v>1.7504125974622561E-3</v>
      </c>
      <c r="AY56" s="34">
        <f>$AE$28/'Fixed data'!$C$7</f>
        <v>1.7504125974622561E-3</v>
      </c>
      <c r="AZ56" s="34">
        <f>$AE$28/'Fixed data'!$C$7</f>
        <v>1.7504125974622561E-3</v>
      </c>
      <c r="BA56" s="34">
        <f>$AE$28/'Fixed data'!$C$7</f>
        <v>1.7504125974622561E-3</v>
      </c>
      <c r="BB56" s="34">
        <f>$AE$28/'Fixed data'!$C$7</f>
        <v>1.7504125974622561E-3</v>
      </c>
      <c r="BC56" s="34">
        <f>$AE$28/'Fixed data'!$C$7</f>
        <v>1.7504125974622561E-3</v>
      </c>
      <c r="BD56" s="34">
        <f>$AE$28/'Fixed data'!$C$7</f>
        <v>1.7504125974622561E-3</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1.7504125974622561E-3</v>
      </c>
      <c r="AH57" s="34">
        <f>$AF$28/'Fixed data'!$C$7</f>
        <v>1.7504125974622561E-3</v>
      </c>
      <c r="AI57" s="34">
        <f>$AF$28/'Fixed data'!$C$7</f>
        <v>1.7504125974622561E-3</v>
      </c>
      <c r="AJ57" s="34">
        <f>$AF$28/'Fixed data'!$C$7</f>
        <v>1.7504125974622561E-3</v>
      </c>
      <c r="AK57" s="34">
        <f>$AF$28/'Fixed data'!$C$7</f>
        <v>1.7504125974622561E-3</v>
      </c>
      <c r="AL57" s="34">
        <f>$AF$28/'Fixed data'!$C$7</f>
        <v>1.7504125974622561E-3</v>
      </c>
      <c r="AM57" s="34">
        <f>$AF$28/'Fixed data'!$C$7</f>
        <v>1.7504125974622561E-3</v>
      </c>
      <c r="AN57" s="34">
        <f>$AF$28/'Fixed data'!$C$7</f>
        <v>1.7504125974622561E-3</v>
      </c>
      <c r="AO57" s="34">
        <f>$AF$28/'Fixed data'!$C$7</f>
        <v>1.7504125974622561E-3</v>
      </c>
      <c r="AP57" s="34">
        <f>$AF$28/'Fixed data'!$C$7</f>
        <v>1.7504125974622561E-3</v>
      </c>
      <c r="AQ57" s="34">
        <f>$AF$28/'Fixed data'!$C$7</f>
        <v>1.7504125974622561E-3</v>
      </c>
      <c r="AR57" s="34">
        <f>$AF$28/'Fixed data'!$C$7</f>
        <v>1.7504125974622561E-3</v>
      </c>
      <c r="AS57" s="34">
        <f>$AF$28/'Fixed data'!$C$7</f>
        <v>1.7504125974622561E-3</v>
      </c>
      <c r="AT57" s="34">
        <f>$AF$28/'Fixed data'!$C$7</f>
        <v>1.7504125974622561E-3</v>
      </c>
      <c r="AU57" s="34">
        <f>$AF$28/'Fixed data'!$C$7</f>
        <v>1.7504125974622561E-3</v>
      </c>
      <c r="AV57" s="34">
        <f>$AF$28/'Fixed data'!$C$7</f>
        <v>1.7504125974622561E-3</v>
      </c>
      <c r="AW57" s="34">
        <f>$AF$28/'Fixed data'!$C$7</f>
        <v>1.7504125974622561E-3</v>
      </c>
      <c r="AX57" s="34">
        <f>$AF$28/'Fixed data'!$C$7</f>
        <v>1.7504125974622561E-3</v>
      </c>
      <c r="AY57" s="34">
        <f>$AF$28/'Fixed data'!$C$7</f>
        <v>1.7504125974622561E-3</v>
      </c>
      <c r="AZ57" s="34">
        <f>$AF$28/'Fixed data'!$C$7</f>
        <v>1.7504125974622561E-3</v>
      </c>
      <c r="BA57" s="34">
        <f>$AF$28/'Fixed data'!$C$7</f>
        <v>1.7504125974622561E-3</v>
      </c>
      <c r="BB57" s="34">
        <f>$AF$28/'Fixed data'!$C$7</f>
        <v>1.7504125974622561E-3</v>
      </c>
      <c r="BC57" s="34">
        <f>$AF$28/'Fixed data'!$C$7</f>
        <v>1.7504125974622561E-3</v>
      </c>
      <c r="BD57" s="34">
        <f>$AF$28/'Fixed data'!$C$7</f>
        <v>1.7504125974622561E-3</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1.7504125974622561E-3</v>
      </c>
      <c r="AI58" s="34">
        <f>$AG$28/'Fixed data'!$C$7</f>
        <v>1.7504125974622561E-3</v>
      </c>
      <c r="AJ58" s="34">
        <f>$AG$28/'Fixed data'!$C$7</f>
        <v>1.7504125974622561E-3</v>
      </c>
      <c r="AK58" s="34">
        <f>$AG$28/'Fixed data'!$C$7</f>
        <v>1.7504125974622561E-3</v>
      </c>
      <c r="AL58" s="34">
        <f>$AG$28/'Fixed data'!$C$7</f>
        <v>1.7504125974622561E-3</v>
      </c>
      <c r="AM58" s="34">
        <f>$AG$28/'Fixed data'!$C$7</f>
        <v>1.7504125974622561E-3</v>
      </c>
      <c r="AN58" s="34">
        <f>$AG$28/'Fixed data'!$C$7</f>
        <v>1.7504125974622561E-3</v>
      </c>
      <c r="AO58" s="34">
        <f>$AG$28/'Fixed data'!$C$7</f>
        <v>1.7504125974622561E-3</v>
      </c>
      <c r="AP58" s="34">
        <f>$AG$28/'Fixed data'!$C$7</f>
        <v>1.7504125974622561E-3</v>
      </c>
      <c r="AQ58" s="34">
        <f>$AG$28/'Fixed data'!$C$7</f>
        <v>1.7504125974622561E-3</v>
      </c>
      <c r="AR58" s="34">
        <f>$AG$28/'Fixed data'!$C$7</f>
        <v>1.7504125974622561E-3</v>
      </c>
      <c r="AS58" s="34">
        <f>$AG$28/'Fixed data'!$C$7</f>
        <v>1.7504125974622561E-3</v>
      </c>
      <c r="AT58" s="34">
        <f>$AG$28/'Fixed data'!$C$7</f>
        <v>1.7504125974622561E-3</v>
      </c>
      <c r="AU58" s="34">
        <f>$AG$28/'Fixed data'!$C$7</f>
        <v>1.7504125974622561E-3</v>
      </c>
      <c r="AV58" s="34">
        <f>$AG$28/'Fixed data'!$C$7</f>
        <v>1.7504125974622561E-3</v>
      </c>
      <c r="AW58" s="34">
        <f>$AG$28/'Fixed data'!$C$7</f>
        <v>1.7504125974622561E-3</v>
      </c>
      <c r="AX58" s="34">
        <f>$AG$28/'Fixed data'!$C$7</f>
        <v>1.7504125974622561E-3</v>
      </c>
      <c r="AY58" s="34">
        <f>$AG$28/'Fixed data'!$C$7</f>
        <v>1.7504125974622561E-3</v>
      </c>
      <c r="AZ58" s="34">
        <f>$AG$28/'Fixed data'!$C$7</f>
        <v>1.7504125974622561E-3</v>
      </c>
      <c r="BA58" s="34">
        <f>$AG$28/'Fixed data'!$C$7</f>
        <v>1.7504125974622561E-3</v>
      </c>
      <c r="BB58" s="34">
        <f>$AG$28/'Fixed data'!$C$7</f>
        <v>1.7504125974622561E-3</v>
      </c>
      <c r="BC58" s="34">
        <f>$AG$28/'Fixed data'!$C$7</f>
        <v>1.7504125974622561E-3</v>
      </c>
      <c r="BD58" s="34">
        <f>$AG$28/'Fixed data'!$C$7</f>
        <v>1.7504125974622561E-3</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1.7504125974622561E-3</v>
      </c>
      <c r="AJ59" s="34">
        <f>$AH$28/'Fixed data'!$C$7</f>
        <v>1.7504125974622561E-3</v>
      </c>
      <c r="AK59" s="34">
        <f>$AH$28/'Fixed data'!$C$7</f>
        <v>1.7504125974622561E-3</v>
      </c>
      <c r="AL59" s="34">
        <f>$AH$28/'Fixed data'!$C$7</f>
        <v>1.7504125974622561E-3</v>
      </c>
      <c r="AM59" s="34">
        <f>$AH$28/'Fixed data'!$C$7</f>
        <v>1.7504125974622561E-3</v>
      </c>
      <c r="AN59" s="34">
        <f>$AH$28/'Fixed data'!$C$7</f>
        <v>1.7504125974622561E-3</v>
      </c>
      <c r="AO59" s="34">
        <f>$AH$28/'Fixed data'!$C$7</f>
        <v>1.7504125974622561E-3</v>
      </c>
      <c r="AP59" s="34">
        <f>$AH$28/'Fixed data'!$C$7</f>
        <v>1.7504125974622561E-3</v>
      </c>
      <c r="AQ59" s="34">
        <f>$AH$28/'Fixed data'!$C$7</f>
        <v>1.7504125974622561E-3</v>
      </c>
      <c r="AR59" s="34">
        <f>$AH$28/'Fixed data'!$C$7</f>
        <v>1.7504125974622561E-3</v>
      </c>
      <c r="AS59" s="34">
        <f>$AH$28/'Fixed data'!$C$7</f>
        <v>1.7504125974622561E-3</v>
      </c>
      <c r="AT59" s="34">
        <f>$AH$28/'Fixed data'!$C$7</f>
        <v>1.7504125974622561E-3</v>
      </c>
      <c r="AU59" s="34">
        <f>$AH$28/'Fixed data'!$C$7</f>
        <v>1.7504125974622561E-3</v>
      </c>
      <c r="AV59" s="34">
        <f>$AH$28/'Fixed data'!$C$7</f>
        <v>1.7504125974622561E-3</v>
      </c>
      <c r="AW59" s="34">
        <f>$AH$28/'Fixed data'!$C$7</f>
        <v>1.7504125974622561E-3</v>
      </c>
      <c r="AX59" s="34">
        <f>$AH$28/'Fixed data'!$C$7</f>
        <v>1.7504125974622561E-3</v>
      </c>
      <c r="AY59" s="34">
        <f>$AH$28/'Fixed data'!$C$7</f>
        <v>1.7504125974622561E-3</v>
      </c>
      <c r="AZ59" s="34">
        <f>$AH$28/'Fixed data'!$C$7</f>
        <v>1.7504125974622561E-3</v>
      </c>
      <c r="BA59" s="34">
        <f>$AH$28/'Fixed data'!$C$7</f>
        <v>1.7504125974622561E-3</v>
      </c>
      <c r="BB59" s="34">
        <f>$AH$28/'Fixed data'!$C$7</f>
        <v>1.7504125974622561E-3</v>
      </c>
      <c r="BC59" s="34">
        <f>$AH$28/'Fixed data'!$C$7</f>
        <v>1.7504125974622561E-3</v>
      </c>
      <c r="BD59" s="34">
        <f>$AH$28/'Fixed data'!$C$7</f>
        <v>1.7504125974622561E-3</v>
      </c>
    </row>
    <row r="60" spans="1:56" ht="16.5" collapsed="1" x14ac:dyDescent="0.35">
      <c r="A60" s="115"/>
      <c r="B60" s="9" t="s">
        <v>7</v>
      </c>
      <c r="C60" s="9" t="s">
        <v>61</v>
      </c>
      <c r="D60" s="9" t="s">
        <v>40</v>
      </c>
      <c r="E60" s="34">
        <f>SUM(E30:E59)</f>
        <v>0</v>
      </c>
      <c r="F60" s="34">
        <f t="shared" ref="F60:BD60" si="6">SUM(F30:F59)</f>
        <v>-2.8658666666666673E-2</v>
      </c>
      <c r="G60" s="34">
        <f t="shared" si="6"/>
        <v>-5.7557972513582981E-2</v>
      </c>
      <c r="H60" s="34">
        <f t="shared" si="6"/>
        <v>-8.6675918308902797E-2</v>
      </c>
      <c r="I60" s="34">
        <f t="shared" si="6"/>
        <v>-0.11536425863371293</v>
      </c>
      <c r="J60" s="34">
        <f t="shared" si="6"/>
        <v>-0.14418756646601935</v>
      </c>
      <c r="K60" s="34">
        <f t="shared" si="6"/>
        <v>-0.17309865470028729</v>
      </c>
      <c r="L60" s="34">
        <f t="shared" si="6"/>
        <v>-0.20152171417865802</v>
      </c>
      <c r="M60" s="34">
        <f t="shared" si="6"/>
        <v>-0.23001286946474847</v>
      </c>
      <c r="N60" s="34">
        <f t="shared" si="6"/>
        <v>-0.22895472241967765</v>
      </c>
      <c r="O60" s="34">
        <f t="shared" si="6"/>
        <v>-0.22774454320954055</v>
      </c>
      <c r="P60" s="34">
        <f t="shared" si="6"/>
        <v>-0.22637795988469697</v>
      </c>
      <c r="Q60" s="34">
        <f t="shared" si="6"/>
        <v>-0.22493104678372652</v>
      </c>
      <c r="R60" s="34">
        <f t="shared" si="6"/>
        <v>-0.22341719024993018</v>
      </c>
      <c r="S60" s="34">
        <f t="shared" si="6"/>
        <v>-0.22185209739383152</v>
      </c>
      <c r="T60" s="34">
        <f t="shared" si="6"/>
        <v>-0.22023973919529913</v>
      </c>
      <c r="U60" s="34">
        <f t="shared" si="6"/>
        <v>-0.21858192290323109</v>
      </c>
      <c r="V60" s="34">
        <f t="shared" si="6"/>
        <v>-0.21688535119325764</v>
      </c>
      <c r="W60" s="34">
        <f t="shared" si="6"/>
        <v>-0.21515843785176977</v>
      </c>
      <c r="X60" s="34">
        <f t="shared" si="6"/>
        <v>-0.21341789016407545</v>
      </c>
      <c r="Y60" s="34">
        <f t="shared" si="6"/>
        <v>-0.21166764005897076</v>
      </c>
      <c r="Z60" s="34">
        <f t="shared" si="6"/>
        <v>-0.20991722746150851</v>
      </c>
      <c r="AA60" s="34">
        <f t="shared" si="6"/>
        <v>-0.20816681486404626</v>
      </c>
      <c r="AB60" s="34">
        <f t="shared" si="6"/>
        <v>-0.206416402266584</v>
      </c>
      <c r="AC60" s="34">
        <f t="shared" si="6"/>
        <v>-0.20466598966912175</v>
      </c>
      <c r="AD60" s="34">
        <f t="shared" si="6"/>
        <v>-0.2029155770716595</v>
      </c>
      <c r="AE60" s="34">
        <f t="shared" si="6"/>
        <v>-0.20116516447419724</v>
      </c>
      <c r="AF60" s="34">
        <f t="shared" si="6"/>
        <v>-0.19941475187673499</v>
      </c>
      <c r="AG60" s="34">
        <f t="shared" si="6"/>
        <v>-0.19766433927927274</v>
      </c>
      <c r="AH60" s="34">
        <f t="shared" si="6"/>
        <v>-0.19591392668181049</v>
      </c>
      <c r="AI60" s="34">
        <f t="shared" si="6"/>
        <v>-0.19416351408434823</v>
      </c>
      <c r="AJ60" s="34">
        <f t="shared" si="6"/>
        <v>-0.19416351408434823</v>
      </c>
      <c r="AK60" s="34">
        <f t="shared" si="6"/>
        <v>-0.19416351408434823</v>
      </c>
      <c r="AL60" s="34">
        <f t="shared" si="6"/>
        <v>-0.19416351408434823</v>
      </c>
      <c r="AM60" s="34">
        <f t="shared" si="6"/>
        <v>-0.19416351408434823</v>
      </c>
      <c r="AN60" s="34">
        <f t="shared" si="6"/>
        <v>-0.19416351408434823</v>
      </c>
      <c r="AO60" s="34">
        <f t="shared" si="6"/>
        <v>-0.19416351408434823</v>
      </c>
      <c r="AP60" s="34">
        <f t="shared" si="6"/>
        <v>-0.19416351408434823</v>
      </c>
      <c r="AQ60" s="34">
        <f t="shared" si="6"/>
        <v>-0.19416351408434823</v>
      </c>
      <c r="AR60" s="34">
        <f t="shared" si="6"/>
        <v>-0.19416351408434823</v>
      </c>
      <c r="AS60" s="34">
        <f t="shared" si="6"/>
        <v>-0.19416351408434823</v>
      </c>
      <c r="AT60" s="34">
        <f t="shared" si="6"/>
        <v>-0.19416351408434823</v>
      </c>
      <c r="AU60" s="34">
        <f t="shared" si="6"/>
        <v>-0.19416351408434823</v>
      </c>
      <c r="AV60" s="34">
        <f t="shared" si="6"/>
        <v>-0.19416351408434823</v>
      </c>
      <c r="AW60" s="34">
        <f t="shared" si="6"/>
        <v>-0.19416351408434823</v>
      </c>
      <c r="AX60" s="34">
        <f t="shared" si="6"/>
        <v>-0.19416351408434823</v>
      </c>
      <c r="AY60" s="34">
        <f t="shared" si="6"/>
        <v>-0.16550484741768157</v>
      </c>
      <c r="AZ60" s="34">
        <f t="shared" si="6"/>
        <v>-0.13660554157076527</v>
      </c>
      <c r="BA60" s="34">
        <f t="shared" si="6"/>
        <v>-0.10748759577544545</v>
      </c>
      <c r="BB60" s="34">
        <f t="shared" si="6"/>
        <v>-7.8799255450635292E-2</v>
      </c>
      <c r="BC60" s="34">
        <f t="shared" si="6"/>
        <v>-4.9975947618328881E-2</v>
      </c>
      <c r="BD60" s="34">
        <f t="shared" si="6"/>
        <v>-2.1064859384060892E-2</v>
      </c>
    </row>
    <row r="61" spans="1:56" ht="17.25" hidden="1" customHeight="1" outlineLevel="1" x14ac:dyDescent="0.35">
      <c r="A61" s="115"/>
      <c r="B61" s="9" t="s">
        <v>35</v>
      </c>
      <c r="C61" s="9" t="s">
        <v>62</v>
      </c>
      <c r="D61" s="9" t="s">
        <v>40</v>
      </c>
      <c r="E61" s="34">
        <v>0</v>
      </c>
      <c r="F61" s="34">
        <f>E62</f>
        <v>-1.2896400000000003</v>
      </c>
      <c r="G61" s="34">
        <f t="shared" ref="G61:BD61" si="7">F62</f>
        <v>-2.5614500964445677</v>
      </c>
      <c r="H61" s="34">
        <f t="shared" si="7"/>
        <v>-3.8141996847203763</v>
      </c>
      <c r="I61" s="34">
        <f t="shared" si="7"/>
        <v>-5.0184990810279295</v>
      </c>
      <c r="J61" s="34">
        <f t="shared" si="7"/>
        <v>-6.200183674848005</v>
      </c>
      <c r="K61" s="34">
        <f t="shared" si="7"/>
        <v>-7.3569950789240437</v>
      </c>
      <c r="L61" s="34">
        <f t="shared" si="7"/>
        <v>-8.4629341007504379</v>
      </c>
      <c r="M61" s="34">
        <f t="shared" si="7"/>
        <v>-9.5435143744458504</v>
      </c>
      <c r="N61" s="34">
        <f t="shared" si="7"/>
        <v>-9.2658848879529145</v>
      </c>
      <c r="O61" s="34">
        <f t="shared" si="7"/>
        <v>-8.9824721010770663</v>
      </c>
      <c r="P61" s="34">
        <f t="shared" si="7"/>
        <v>-8.6932313082495636</v>
      </c>
      <c r="Q61" s="34">
        <f t="shared" si="7"/>
        <v>-8.4017422588211961</v>
      </c>
      <c r="R61" s="34">
        <f t="shared" si="7"/>
        <v>-8.1086876680166338</v>
      </c>
      <c r="S61" s="34">
        <f t="shared" si="7"/>
        <v>-7.8148412992422642</v>
      </c>
      <c r="T61" s="34">
        <f t="shared" si="7"/>
        <v>-7.520433082914475</v>
      </c>
      <c r="U61" s="34">
        <f t="shared" si="7"/>
        <v>-7.2255916105761138</v>
      </c>
      <c r="V61" s="34">
        <f t="shared" si="7"/>
        <v>-6.9306639607240781</v>
      </c>
      <c r="W61" s="34">
        <f t="shared" si="7"/>
        <v>-6.6360675091638663</v>
      </c>
      <c r="X61" s="34">
        <f t="shared" si="7"/>
        <v>-6.3425844253658523</v>
      </c>
      <c r="Y61" s="34">
        <f t="shared" si="7"/>
        <v>-6.0504052804720665</v>
      </c>
      <c r="Z61" s="34">
        <f t="shared" si="7"/>
        <v>-5.7599690735272944</v>
      </c>
      <c r="AA61" s="34">
        <f t="shared" si="7"/>
        <v>-5.4712832791799846</v>
      </c>
      <c r="AB61" s="34">
        <f t="shared" si="7"/>
        <v>-5.1843478974301371</v>
      </c>
      <c r="AC61" s="34">
        <f t="shared" si="7"/>
        <v>-4.899162928277752</v>
      </c>
      <c r="AD61" s="34">
        <f t="shared" si="7"/>
        <v>-4.6157283717228283</v>
      </c>
      <c r="AE61" s="34">
        <f t="shared" si="7"/>
        <v>-4.334044227765367</v>
      </c>
      <c r="AF61" s="34">
        <f t="shared" si="7"/>
        <v>-4.054110496405368</v>
      </c>
      <c r="AG61" s="34">
        <f t="shared" si="7"/>
        <v>-3.7759271776428314</v>
      </c>
      <c r="AH61" s="34">
        <f t="shared" si="7"/>
        <v>-3.499494271477757</v>
      </c>
      <c r="AI61" s="34">
        <f t="shared" si="7"/>
        <v>-3.2248117779101451</v>
      </c>
      <c r="AJ61" s="34">
        <f t="shared" si="7"/>
        <v>-2.9518796969399954</v>
      </c>
      <c r="AK61" s="34">
        <f t="shared" si="7"/>
        <v>-2.6789476159698458</v>
      </c>
      <c r="AL61" s="34">
        <f t="shared" si="7"/>
        <v>-2.4060155349996961</v>
      </c>
      <c r="AM61" s="34">
        <f t="shared" si="7"/>
        <v>-2.1330834540295465</v>
      </c>
      <c r="AN61" s="34">
        <f t="shared" si="7"/>
        <v>-1.8601513730593968</v>
      </c>
      <c r="AO61" s="34">
        <f t="shared" si="7"/>
        <v>-1.5872192920892472</v>
      </c>
      <c r="AP61" s="34">
        <f t="shared" si="7"/>
        <v>-1.3142872111190975</v>
      </c>
      <c r="AQ61" s="34">
        <f t="shared" si="7"/>
        <v>-1.0413551301489479</v>
      </c>
      <c r="AR61" s="34">
        <f t="shared" si="7"/>
        <v>-0.76842304917879811</v>
      </c>
      <c r="AS61" s="34">
        <f t="shared" si="7"/>
        <v>-0.49549096820864835</v>
      </c>
      <c r="AT61" s="34">
        <f t="shared" si="7"/>
        <v>-0.22255888723849859</v>
      </c>
      <c r="AU61" s="34">
        <f t="shared" si="7"/>
        <v>5.0373193731651167E-2</v>
      </c>
      <c r="AV61" s="34">
        <f t="shared" si="7"/>
        <v>0.32330527470180093</v>
      </c>
      <c r="AW61" s="34">
        <f t="shared" si="7"/>
        <v>0.59623735567195069</v>
      </c>
      <c r="AX61" s="34">
        <f t="shared" si="7"/>
        <v>0.86916943664210045</v>
      </c>
      <c r="AY61" s="34">
        <f t="shared" si="7"/>
        <v>1.0633329507264486</v>
      </c>
      <c r="AZ61" s="34">
        <f t="shared" si="7"/>
        <v>1.2288377981441303</v>
      </c>
      <c r="BA61" s="34">
        <f t="shared" si="7"/>
        <v>1.3654433397148955</v>
      </c>
      <c r="BB61" s="34">
        <f t="shared" si="7"/>
        <v>1.472930935490341</v>
      </c>
      <c r="BC61" s="34">
        <f t="shared" si="7"/>
        <v>1.5517301909409764</v>
      </c>
      <c r="BD61" s="34">
        <f t="shared" si="7"/>
        <v>1.6017061385593052</v>
      </c>
    </row>
    <row r="62" spans="1:56" ht="16.5" hidden="1" customHeight="1" outlineLevel="1" x14ac:dyDescent="0.3">
      <c r="A62" s="115"/>
      <c r="B62" s="9" t="s">
        <v>34</v>
      </c>
      <c r="C62" s="9" t="s">
        <v>68</v>
      </c>
      <c r="D62" s="9" t="s">
        <v>40</v>
      </c>
      <c r="E62" s="34">
        <f t="shared" ref="E62:BD62" si="8">E28-E60+E61</f>
        <v>-1.2896400000000003</v>
      </c>
      <c r="F62" s="34">
        <f t="shared" si="8"/>
        <v>-2.5614500964445677</v>
      </c>
      <c r="G62" s="34">
        <f t="shared" si="8"/>
        <v>-3.8141996847203763</v>
      </c>
      <c r="H62" s="34">
        <f t="shared" si="8"/>
        <v>-5.0184990810279295</v>
      </c>
      <c r="I62" s="34">
        <f t="shared" si="8"/>
        <v>-6.200183674848005</v>
      </c>
      <c r="J62" s="34">
        <f t="shared" si="8"/>
        <v>-7.3569950789240437</v>
      </c>
      <c r="K62" s="34">
        <f t="shared" si="8"/>
        <v>-8.4629341007504379</v>
      </c>
      <c r="L62" s="34">
        <f t="shared" si="8"/>
        <v>-9.5435143744458504</v>
      </c>
      <c r="M62" s="34">
        <f t="shared" si="8"/>
        <v>-9.2658848879529145</v>
      </c>
      <c r="N62" s="34">
        <f t="shared" si="8"/>
        <v>-8.9824721010770663</v>
      </c>
      <c r="O62" s="34">
        <f t="shared" si="8"/>
        <v>-8.6932313082495636</v>
      </c>
      <c r="P62" s="34">
        <f t="shared" si="8"/>
        <v>-8.4017422588211961</v>
      </c>
      <c r="Q62" s="34">
        <f t="shared" si="8"/>
        <v>-8.1086876680166338</v>
      </c>
      <c r="R62" s="34">
        <f t="shared" si="8"/>
        <v>-7.8148412992422642</v>
      </c>
      <c r="S62" s="34">
        <f t="shared" si="8"/>
        <v>-7.520433082914475</v>
      </c>
      <c r="T62" s="34">
        <f t="shared" si="8"/>
        <v>-7.2255916105761138</v>
      </c>
      <c r="U62" s="34">
        <f t="shared" si="8"/>
        <v>-6.9306639607240781</v>
      </c>
      <c r="V62" s="34">
        <f t="shared" si="8"/>
        <v>-6.6360675091638663</v>
      </c>
      <c r="W62" s="34">
        <f t="shared" si="8"/>
        <v>-6.3425844253658523</v>
      </c>
      <c r="X62" s="34">
        <f t="shared" si="8"/>
        <v>-6.0504052804720665</v>
      </c>
      <c r="Y62" s="34">
        <f t="shared" si="8"/>
        <v>-5.7599690735272944</v>
      </c>
      <c r="Z62" s="34">
        <f t="shared" si="8"/>
        <v>-5.4712832791799846</v>
      </c>
      <c r="AA62" s="34">
        <f t="shared" si="8"/>
        <v>-5.1843478974301371</v>
      </c>
      <c r="AB62" s="34">
        <f t="shared" si="8"/>
        <v>-4.899162928277752</v>
      </c>
      <c r="AC62" s="34">
        <f t="shared" si="8"/>
        <v>-4.6157283717228283</v>
      </c>
      <c r="AD62" s="34">
        <f t="shared" si="8"/>
        <v>-4.334044227765367</v>
      </c>
      <c r="AE62" s="34">
        <f t="shared" si="8"/>
        <v>-4.054110496405368</v>
      </c>
      <c r="AF62" s="34">
        <f t="shared" si="8"/>
        <v>-3.7759271776428314</v>
      </c>
      <c r="AG62" s="34">
        <f t="shared" si="8"/>
        <v>-3.499494271477757</v>
      </c>
      <c r="AH62" s="34">
        <f t="shared" si="8"/>
        <v>-3.2248117779101451</v>
      </c>
      <c r="AI62" s="34">
        <f t="shared" si="8"/>
        <v>-2.9518796969399954</v>
      </c>
      <c r="AJ62" s="34">
        <f t="shared" si="8"/>
        <v>-2.6789476159698458</v>
      </c>
      <c r="AK62" s="34">
        <f t="shared" si="8"/>
        <v>-2.4060155349996961</v>
      </c>
      <c r="AL62" s="34">
        <f t="shared" si="8"/>
        <v>-2.1330834540295465</v>
      </c>
      <c r="AM62" s="34">
        <f t="shared" si="8"/>
        <v>-1.8601513730593968</v>
      </c>
      <c r="AN62" s="34">
        <f t="shared" si="8"/>
        <v>-1.5872192920892472</v>
      </c>
      <c r="AO62" s="34">
        <f t="shared" si="8"/>
        <v>-1.3142872111190975</v>
      </c>
      <c r="AP62" s="34">
        <f t="shared" si="8"/>
        <v>-1.0413551301489479</v>
      </c>
      <c r="AQ62" s="34">
        <f t="shared" si="8"/>
        <v>-0.76842304917879811</v>
      </c>
      <c r="AR62" s="34">
        <f t="shared" si="8"/>
        <v>-0.49549096820864835</v>
      </c>
      <c r="AS62" s="34">
        <f t="shared" si="8"/>
        <v>-0.22255888723849859</v>
      </c>
      <c r="AT62" s="34">
        <f t="shared" si="8"/>
        <v>5.0373193731651167E-2</v>
      </c>
      <c r="AU62" s="34">
        <f t="shared" si="8"/>
        <v>0.32330527470180093</v>
      </c>
      <c r="AV62" s="34">
        <f t="shared" si="8"/>
        <v>0.59623735567195069</v>
      </c>
      <c r="AW62" s="34">
        <f t="shared" si="8"/>
        <v>0.86916943664210045</v>
      </c>
      <c r="AX62" s="34">
        <f t="shared" si="8"/>
        <v>1.0633329507264486</v>
      </c>
      <c r="AY62" s="34">
        <f t="shared" si="8"/>
        <v>1.2288377981441303</v>
      </c>
      <c r="AZ62" s="34">
        <f t="shared" si="8"/>
        <v>1.3654433397148955</v>
      </c>
      <c r="BA62" s="34">
        <f t="shared" si="8"/>
        <v>1.472930935490341</v>
      </c>
      <c r="BB62" s="34">
        <f t="shared" si="8"/>
        <v>1.5517301909409764</v>
      </c>
      <c r="BC62" s="34">
        <f t="shared" si="8"/>
        <v>1.6017061385593052</v>
      </c>
      <c r="BD62" s="34">
        <f t="shared" si="8"/>
        <v>1.6227709979433662</v>
      </c>
    </row>
    <row r="63" spans="1:56" ht="16.5" collapsed="1" x14ac:dyDescent="0.3">
      <c r="A63" s="115"/>
      <c r="B63" s="9" t="s">
        <v>8</v>
      </c>
      <c r="C63" s="11" t="s">
        <v>67</v>
      </c>
      <c r="D63" s="9" t="s">
        <v>40</v>
      </c>
      <c r="E63" s="34">
        <f>AVERAGE(E61:E62)*'Fixed data'!$C$3</f>
        <v>-3.1144806000000011E-2</v>
      </c>
      <c r="F63" s="34">
        <f>AVERAGE(F61:F62)*'Fixed data'!$C$3</f>
        <v>-9.3003825829136327E-2</v>
      </c>
      <c r="G63" s="34">
        <f>AVERAGE(G61:G62)*'Fixed data'!$C$3</f>
        <v>-0.15397194221513338</v>
      </c>
      <c r="H63" s="34">
        <f>AVERAGE(H61:H62)*'Fixed data'!$C$3</f>
        <v>-0.2133096751928216</v>
      </c>
      <c r="I63" s="34">
        <f>AVERAGE(I61:I62)*'Fixed data'!$C$3</f>
        <v>-0.27093118855440385</v>
      </c>
      <c r="J63" s="34">
        <f>AVERAGE(J61:J62)*'Fixed data'!$C$3</f>
        <v>-0.32740586690359502</v>
      </c>
      <c r="K63" s="34">
        <f>AVERAGE(K61:K62)*'Fixed data'!$C$3</f>
        <v>-0.38205128968913876</v>
      </c>
      <c r="L63" s="34">
        <f>AVERAGE(L61:L62)*'Fixed data'!$C$3</f>
        <v>-0.43485573067599037</v>
      </c>
      <c r="M63" s="34">
        <f>AVERAGE(M61:M62)*'Fixed data'!$C$3</f>
        <v>-0.45424699218693015</v>
      </c>
      <c r="N63" s="34">
        <f>AVERAGE(N61:N62)*'Fixed data'!$C$3</f>
        <v>-0.44069782128507401</v>
      </c>
      <c r="O63" s="34">
        <f>AVERAGE(O61:O62)*'Fixed data'!$C$3</f>
        <v>-0.42686823733523815</v>
      </c>
      <c r="P63" s="34">
        <f>AVERAGE(P61:P62)*'Fixed data'!$C$3</f>
        <v>-0.41284361164475886</v>
      </c>
      <c r="Q63" s="34">
        <f>AVERAGE(Q61:Q62)*'Fixed data'!$C$3</f>
        <v>-0.39872688273313361</v>
      </c>
      <c r="R63" s="34">
        <f>AVERAGE(R61:R62)*'Fixed data'!$C$3</f>
        <v>-0.38455322455930241</v>
      </c>
      <c r="S63" s="34">
        <f>AVERAGE(S61:S62)*'Fixed data'!$C$3</f>
        <v>-0.37034687632908531</v>
      </c>
      <c r="T63" s="34">
        <f>AVERAGE(T61:T62)*'Fixed data'!$C$3</f>
        <v>-0.35611649634779774</v>
      </c>
      <c r="U63" s="34">
        <f>AVERAGE(U61:U62)*'Fixed data'!$C$3</f>
        <v>-0.34187357204689967</v>
      </c>
      <c r="V63" s="34">
        <f>AVERAGE(V61:V62)*'Fixed data'!$C$3</f>
        <v>-0.32763656499779387</v>
      </c>
      <c r="W63" s="34">
        <f>AVERAGE(W61:W62)*'Fixed data'!$C$3</f>
        <v>-0.31343444421889272</v>
      </c>
      <c r="X63" s="34">
        <f>AVERAGE(X61:X62)*'Fixed data'!$C$3</f>
        <v>-0.29929070139598579</v>
      </c>
      <c r="Y63" s="34">
        <f>AVERAGE(Y61:Y62)*'Fixed data'!$C$3</f>
        <v>-0.28522054064908459</v>
      </c>
      <c r="Z63" s="34">
        <f>AVERAGE(Z61:Z62)*'Fixed data'!$C$3</f>
        <v>-0.2712347443178808</v>
      </c>
      <c r="AA63" s="34">
        <f>AVERAGE(AA61:AA62)*'Fixed data'!$C$3</f>
        <v>-0.25733349291513447</v>
      </c>
      <c r="AB63" s="34">
        <f>AVERAGE(AB61:AB62)*'Fixed data'!$C$3</f>
        <v>-0.24351678644084557</v>
      </c>
      <c r="AC63" s="34">
        <f>AVERAGE(AC61:AC62)*'Fixed data'!$C$3</f>
        <v>-0.22978462489501406</v>
      </c>
      <c r="AD63" s="34">
        <f>AVERAGE(AD61:AD62)*'Fixed data'!$C$3</f>
        <v>-0.21613700827763993</v>
      </c>
      <c r="AE63" s="34">
        <f>AVERAGE(AE61:AE62)*'Fixed data'!$C$3</f>
        <v>-0.20257393658872327</v>
      </c>
      <c r="AF63" s="34">
        <f>AVERAGE(AF61:AF62)*'Fixed data'!$C$3</f>
        <v>-0.18909540982826403</v>
      </c>
      <c r="AG63" s="34">
        <f>AVERAGE(AG61:AG62)*'Fixed data'!$C$3</f>
        <v>-0.17570142799626223</v>
      </c>
      <c r="AH63" s="34">
        <f>AVERAGE(AH61:AH62)*'Fixed data'!$C$3</f>
        <v>-0.16239199109271785</v>
      </c>
      <c r="AI63" s="34">
        <f>AVERAGE(AI61:AI62)*'Fixed data'!$C$3</f>
        <v>-0.1491670991176309</v>
      </c>
      <c r="AJ63" s="34">
        <f>AVERAGE(AJ61:AJ62)*'Fixed data'!$C$3</f>
        <v>-0.13598447960677268</v>
      </c>
      <c r="AK63" s="34">
        <f>AVERAGE(AK61:AK62)*'Fixed data'!$C$3</f>
        <v>-0.12280186009591444</v>
      </c>
      <c r="AL63" s="34">
        <f>AVERAGE(AL61:AL62)*'Fixed data'!$C$3</f>
        <v>-0.10961924058505622</v>
      </c>
      <c r="AM63" s="34">
        <f>AVERAGE(AM61:AM62)*'Fixed data'!$C$3</f>
        <v>-9.6436621074197981E-2</v>
      </c>
      <c r="AN63" s="34">
        <f>AVERAGE(AN61:AN62)*'Fixed data'!$C$3</f>
        <v>-8.3254001563339758E-2</v>
      </c>
      <c r="AO63" s="34">
        <f>AVERAGE(AO61:AO62)*'Fixed data'!$C$3</f>
        <v>-7.0071382052481535E-2</v>
      </c>
      <c r="AP63" s="34">
        <f>AVERAGE(AP61:AP62)*'Fixed data'!$C$3</f>
        <v>-5.6888762541623297E-2</v>
      </c>
      <c r="AQ63" s="34">
        <f>AVERAGE(AQ61:AQ62)*'Fixed data'!$C$3</f>
        <v>-4.3706143030765074E-2</v>
      </c>
      <c r="AR63" s="34">
        <f>AVERAGE(AR61:AR62)*'Fixed data'!$C$3</f>
        <v>-3.052352351990683E-2</v>
      </c>
      <c r="AS63" s="34">
        <f>AVERAGE(AS61:AS62)*'Fixed data'!$C$3</f>
        <v>-1.7340904009048599E-2</v>
      </c>
      <c r="AT63" s="34">
        <f>AVERAGE(AT61:AT62)*'Fixed data'!$C$3</f>
        <v>-4.1582844981903656E-3</v>
      </c>
      <c r="AU63" s="34">
        <f>AVERAGE(AU61:AU62)*'Fixed data'!$C$3</f>
        <v>9.0243350126678681E-3</v>
      </c>
      <c r="AV63" s="34">
        <f>AVERAGE(AV61:AV62)*'Fixed data'!$C$3</f>
        <v>2.2206954523526102E-2</v>
      </c>
      <c r="AW63" s="34">
        <f>AVERAGE(AW61:AW62)*'Fixed data'!$C$3</f>
        <v>3.5389574034384336E-2</v>
      </c>
      <c r="AX63" s="34">
        <f>AVERAGE(AX61:AX62)*'Fixed data'!$C$3</f>
        <v>4.6669932654950466E-2</v>
      </c>
      <c r="AY63" s="34">
        <f>AVERAGE(AY61:AY62)*'Fixed data'!$C$3</f>
        <v>5.5355923585224481E-2</v>
      </c>
      <c r="AZ63" s="34">
        <f>AVERAGE(AZ61:AZ62)*'Fixed data'!$C$3</f>
        <v>6.2651889479295481E-2</v>
      </c>
      <c r="BA63" s="34">
        <f>AVERAGE(BA61:BA62)*'Fixed data'!$C$3</f>
        <v>6.8546738746206468E-2</v>
      </c>
      <c r="BB63" s="34">
        <f>AVERAGE(BB61:BB62)*'Fixed data'!$C$3</f>
        <v>7.3045566203316314E-2</v>
      </c>
      <c r="BC63" s="34">
        <f>AVERAGE(BC61:BC62)*'Fixed data'!$C$3</f>
        <v>7.61554873574318E-2</v>
      </c>
      <c r="BD63" s="34">
        <f>AVERAGE(BD61:BD62)*'Fixed data'!$C$3</f>
        <v>7.787112284653952E-2</v>
      </c>
    </row>
    <row r="64" spans="1:56" ht="15.75" thickBot="1" x14ac:dyDescent="0.35">
      <c r="A64" s="114"/>
      <c r="B64" s="12" t="s">
        <v>94</v>
      </c>
      <c r="C64" s="12" t="s">
        <v>45</v>
      </c>
      <c r="D64" s="12" t="s">
        <v>40</v>
      </c>
      <c r="E64" s="53">
        <f t="shared" ref="E64:BD64" si="9">E29+E60+E63</f>
        <v>-0.35355480599999989</v>
      </c>
      <c r="F64" s="53">
        <f t="shared" si="9"/>
        <v>-0.44677968327361128</v>
      </c>
      <c r="G64" s="53">
        <f t="shared" si="9"/>
        <v>-0.53910680492606433</v>
      </c>
      <c r="H64" s="53">
        <f t="shared" si="9"/>
        <v>-0.62272942215583815</v>
      </c>
      <c r="I64" s="53">
        <f t="shared" si="9"/>
        <v>-0.71055766030156375</v>
      </c>
      <c r="J64" s="53">
        <f t="shared" si="9"/>
        <v>-0.79684317600512866</v>
      </c>
      <c r="K64" s="53">
        <f t="shared" si="9"/>
        <v>-0.87490936352109649</v>
      </c>
      <c r="L64" s="53">
        <f t="shared" si="9"/>
        <v>-0.95690294182316604</v>
      </c>
      <c r="M64" s="53">
        <f t="shared" si="9"/>
        <v>-0.67235570739463191</v>
      </c>
      <c r="N64" s="53">
        <f t="shared" si="9"/>
        <v>-0.65603802759070906</v>
      </c>
      <c r="O64" s="53">
        <f t="shared" si="9"/>
        <v>-0.63923871814028832</v>
      </c>
      <c r="P64" s="53">
        <f t="shared" si="9"/>
        <v>-0.62294379914353837</v>
      </c>
      <c r="Q64" s="53">
        <f t="shared" si="9"/>
        <v>-0.6066270435116512</v>
      </c>
      <c r="R64" s="53">
        <f t="shared" si="9"/>
        <v>-0.59036312017812265</v>
      </c>
      <c r="S64" s="53">
        <f t="shared" si="9"/>
        <v>-0.57405994398942739</v>
      </c>
      <c r="T64" s="53">
        <f t="shared" si="9"/>
        <v>-0.55770580225733135</v>
      </c>
      <c r="U64" s="53">
        <f t="shared" si="9"/>
        <v>-0.54136906321292955</v>
      </c>
      <c r="V64" s="53">
        <f t="shared" si="9"/>
        <v>-0.52509414109931307</v>
      </c>
      <c r="W64" s="53">
        <f t="shared" si="9"/>
        <v>-0.50901172058410138</v>
      </c>
      <c r="X64" s="53">
        <f t="shared" si="9"/>
        <v>-0.49301827787763358</v>
      </c>
      <c r="Y64" s="53">
        <f t="shared" si="9"/>
        <v>-0.47719603898660501</v>
      </c>
      <c r="Z64" s="53">
        <f t="shared" si="9"/>
        <v>-0.46145983005793895</v>
      </c>
      <c r="AA64" s="53">
        <f t="shared" si="9"/>
        <v>-0.44580816605773033</v>
      </c>
      <c r="AB64" s="53">
        <f t="shared" si="9"/>
        <v>-0.4302410469859792</v>
      </c>
      <c r="AC64" s="53">
        <f t="shared" si="9"/>
        <v>-0.41475847284268541</v>
      </c>
      <c r="AD64" s="53">
        <f t="shared" si="9"/>
        <v>-0.39936044362784906</v>
      </c>
      <c r="AE64" s="53">
        <f t="shared" si="9"/>
        <v>-0.38404695934147015</v>
      </c>
      <c r="AF64" s="53">
        <f t="shared" si="9"/>
        <v>-0.36881801998354868</v>
      </c>
      <c r="AG64" s="53">
        <f t="shared" si="9"/>
        <v>-0.3536736255540846</v>
      </c>
      <c r="AH64" s="53">
        <f t="shared" si="9"/>
        <v>-0.33861377605307796</v>
      </c>
      <c r="AI64" s="53">
        <f t="shared" si="9"/>
        <v>-0.32363847148052877</v>
      </c>
      <c r="AJ64" s="53">
        <f t="shared" si="9"/>
        <v>-0.31045585196967052</v>
      </c>
      <c r="AK64" s="53">
        <f t="shared" si="9"/>
        <v>-0.29727323245881232</v>
      </c>
      <c r="AL64" s="53">
        <f t="shared" si="9"/>
        <v>-0.28409061294795407</v>
      </c>
      <c r="AM64" s="53">
        <f t="shared" si="9"/>
        <v>-0.27090799343709582</v>
      </c>
      <c r="AN64" s="53">
        <f t="shared" si="9"/>
        <v>-0.25772537392623762</v>
      </c>
      <c r="AO64" s="53">
        <f t="shared" si="9"/>
        <v>-0.2445427544153794</v>
      </c>
      <c r="AP64" s="53">
        <f t="shared" si="9"/>
        <v>-0.23136013490452118</v>
      </c>
      <c r="AQ64" s="53">
        <f t="shared" si="9"/>
        <v>-0.21817751539366292</v>
      </c>
      <c r="AR64" s="53">
        <f t="shared" si="9"/>
        <v>-0.2049948958828047</v>
      </c>
      <c r="AS64" s="53">
        <f t="shared" si="9"/>
        <v>-0.19181227637194648</v>
      </c>
      <c r="AT64" s="53">
        <f t="shared" si="9"/>
        <v>-0.17862965686108823</v>
      </c>
      <c r="AU64" s="53">
        <f t="shared" si="9"/>
        <v>-0.16544703735023</v>
      </c>
      <c r="AV64" s="53">
        <f t="shared" si="9"/>
        <v>-0.15226441783937175</v>
      </c>
      <c r="AW64" s="53">
        <f t="shared" si="9"/>
        <v>-0.13908179832851353</v>
      </c>
      <c r="AX64" s="53">
        <f t="shared" si="9"/>
        <v>-0.14749358142939778</v>
      </c>
      <c r="AY64" s="53">
        <f t="shared" si="9"/>
        <v>-0.11014892383245709</v>
      </c>
      <c r="AZ64" s="53">
        <f t="shared" si="9"/>
        <v>-7.3953652091469785E-2</v>
      </c>
      <c r="BA64" s="53">
        <f t="shared" si="9"/>
        <v>-3.8940857029238982E-2</v>
      </c>
      <c r="BB64" s="53">
        <f t="shared" si="9"/>
        <v>-5.7536892473189771E-3</v>
      </c>
      <c r="BC64" s="53">
        <f t="shared" si="9"/>
        <v>2.6179539739102919E-2</v>
      </c>
      <c r="BD64" s="53">
        <f t="shared" si="9"/>
        <v>5.6806263462478628E-2</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4.3640508082277034E-2</v>
      </c>
      <c r="G67" s="81">
        <f>'Fixed data'!$G$7*G$88/1000000</f>
        <v>9.2559734119794262E-2</v>
      </c>
      <c r="H67" s="81">
        <f>'Fixed data'!$G$7*H$88/1000000</f>
        <v>0.14858059679302038</v>
      </c>
      <c r="I67" s="81">
        <f>'Fixed data'!$G$7*I$88/1000000</f>
        <v>0.19507172270022224</v>
      </c>
      <c r="J67" s="81">
        <f>'Fixed data'!$G$7*J$88/1000000</f>
        <v>0.28911263028928397</v>
      </c>
      <c r="K67" s="81">
        <f>'Fixed data'!$G$7*K$88/1000000</f>
        <v>0.36493160086491155</v>
      </c>
      <c r="L67" s="81">
        <f>'Fixed data'!$G$7*L$88/1000000</f>
        <v>0.47205238436436286</v>
      </c>
      <c r="M67" s="81">
        <f>'Fixed data'!$G$7*M$88/1000000</f>
        <v>0.58939872150794759</v>
      </c>
      <c r="N67" s="81">
        <f>'Fixed data'!$G$7*N$88/1000000</f>
        <v>0.67117703773746429</v>
      </c>
      <c r="O67" s="81">
        <f>'Fixed data'!$G$7*O$88/1000000</f>
        <v>0.75328158382209565</v>
      </c>
      <c r="P67" s="81">
        <f>'Fixed data'!$G$7*P$88/1000000</f>
        <v>0.79965663822419308</v>
      </c>
      <c r="Q67" s="81">
        <f>'Fixed data'!$G$7*Q$88/1000000</f>
        <v>0.83542551857996605</v>
      </c>
      <c r="R67" s="81">
        <f>'Fixed data'!$G$7*R$88/1000000</f>
        <v>0.86520454316602458</v>
      </c>
      <c r="S67" s="81">
        <f>'Fixed data'!$G$7*S$88/1000000</f>
        <v>0.89504864437742737</v>
      </c>
      <c r="T67" s="81">
        <f>'Fixed data'!$G$7*T$88/1000000</f>
        <v>0.92433275111543245</v>
      </c>
      <c r="U67" s="81">
        <f>'Fixed data'!$G$7*U$88/1000000</f>
        <v>0.948654383472325</v>
      </c>
      <c r="V67" s="81">
        <f>'Fixed data'!$G$7*V$88/1000000</f>
        <v>0.96487071466747742</v>
      </c>
      <c r="W67" s="81">
        <f>'Fixed data'!$G$7*W$88/1000000</f>
        <v>0.9764028587217034</v>
      </c>
      <c r="X67" s="81">
        <f>'Fixed data'!$G$7*X$88/1000000</f>
        <v>0.98615841776515822</v>
      </c>
      <c r="Y67" s="81">
        <f>'Fixed data'!$G$7*Y$88/1000000</f>
        <v>0.98632180011838277</v>
      </c>
      <c r="Z67" s="81">
        <f>'Fixed data'!$G$7*Z$88/1000000</f>
        <v>0.98632180011838277</v>
      </c>
      <c r="AA67" s="81">
        <f>'Fixed data'!$G$7*AA$88/1000000</f>
        <v>0.98632180011838277</v>
      </c>
      <c r="AB67" s="81">
        <f>'Fixed data'!$G$7*AB$88/1000000</f>
        <v>0.98632180011838277</v>
      </c>
      <c r="AC67" s="81">
        <f>'Fixed data'!$G$7*AC$88/1000000</f>
        <v>0.98632180011838277</v>
      </c>
      <c r="AD67" s="81">
        <f>'Fixed data'!$G$7*AD$88/1000000</f>
        <v>0.98632180011838277</v>
      </c>
      <c r="AE67" s="81">
        <f>'Fixed data'!$G$7*AE$88/1000000</f>
        <v>0.98632180011838277</v>
      </c>
      <c r="AF67" s="81">
        <f>'Fixed data'!$G$7*AF$88/1000000</f>
        <v>0.98632180011838277</v>
      </c>
      <c r="AG67" s="81">
        <f>'Fixed data'!$G$7*AG$88/1000000</f>
        <v>0.98632180011838277</v>
      </c>
      <c r="AH67" s="81">
        <f>'Fixed data'!$G$7*AH$88/1000000</f>
        <v>0.98632180011838277</v>
      </c>
      <c r="AI67" s="81">
        <f>'Fixed data'!$G$7*AI$88/1000000</f>
        <v>0.98632180011838277</v>
      </c>
      <c r="AJ67" s="81">
        <f>'Fixed data'!$G$7*AJ$88/1000000</f>
        <v>0.98632180011838277</v>
      </c>
      <c r="AK67" s="81">
        <f>'Fixed data'!$G$7*AK$88/1000000</f>
        <v>0.98632180011838277</v>
      </c>
      <c r="AL67" s="81">
        <f>'Fixed data'!$G$7*AL$88/1000000</f>
        <v>0.98632180011838277</v>
      </c>
      <c r="AM67" s="81">
        <f>'Fixed data'!$G$7*AM$88/1000000</f>
        <v>0.98632180011838277</v>
      </c>
      <c r="AN67" s="81">
        <f>'Fixed data'!$G$7*AN$88/1000000</f>
        <v>0.98632180011838277</v>
      </c>
      <c r="AO67" s="81">
        <f>'Fixed data'!$G$7*AO$88/1000000</f>
        <v>0.98632180011838277</v>
      </c>
      <c r="AP67" s="81">
        <f>'Fixed data'!$G$7*AP$88/1000000</f>
        <v>0.98632180011838277</v>
      </c>
      <c r="AQ67" s="81">
        <f>'Fixed data'!$G$7*AQ$88/1000000</f>
        <v>0.98632180011838277</v>
      </c>
      <c r="AR67" s="81">
        <f>'Fixed data'!$G$7*AR$88/1000000</f>
        <v>0.98632180011838277</v>
      </c>
      <c r="AS67" s="81">
        <f>'Fixed data'!$G$7*AS$88/1000000</f>
        <v>0.98632180011838277</v>
      </c>
      <c r="AT67" s="81">
        <f>'Fixed data'!$G$7*AT$88/1000000</f>
        <v>0.98632180011838277</v>
      </c>
      <c r="AU67" s="81">
        <f>'Fixed data'!$G$7*AU$88/1000000</f>
        <v>0.98632180011838277</v>
      </c>
      <c r="AV67" s="81">
        <f>'Fixed data'!$G$7*AV$88/1000000</f>
        <v>0.98632180011838277</v>
      </c>
      <c r="AW67" s="81">
        <f>'Fixed data'!$G$7*AW$88/1000000</f>
        <v>0.98632180011838277</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0.12791370778850786</v>
      </c>
      <c r="G68" s="81">
        <f>'Fixed data'!$G$8*G89/1000000</f>
        <v>0.27129974657627703</v>
      </c>
      <c r="H68" s="81">
        <f>'Fixed data'!$G$8*H89/1000000</f>
        <v>0.43550123214407155</v>
      </c>
      <c r="I68" s="81">
        <f>'Fixed data'!$G$8*I89/1000000</f>
        <v>0.57177032146908868</v>
      </c>
      <c r="J68" s="81">
        <f>'Fixed data'!$G$8*J89/1000000</f>
        <v>0.84741150215458483</v>
      </c>
      <c r="K68" s="81">
        <f>'Fixed data'!$G$8*K89/1000000</f>
        <v>1.0696427747317063</v>
      </c>
      <c r="L68" s="81">
        <f>'Fixed data'!$G$8*L89/1000000</f>
        <v>1.3836220843399281</v>
      </c>
      <c r="M68" s="81">
        <f>'Fixed data'!$G$8*M89/1000000</f>
        <v>1.7275732833300275</v>
      </c>
      <c r="N68" s="81">
        <f>'Fixed data'!$G$8*N89/1000000</f>
        <v>1.9672718593845935</v>
      </c>
      <c r="O68" s="81">
        <f>'Fixed data'!$G$8*O89/1000000</f>
        <v>2.2079266404008204</v>
      </c>
      <c r="P68" s="81">
        <f>'Fixed data'!$G$8*P89/1000000</f>
        <v>2.3438555151582592</v>
      </c>
      <c r="Q68" s="81">
        <f>'Fixed data'!$G$8*Q89/1000000</f>
        <v>2.4486968726677523</v>
      </c>
      <c r="R68" s="81">
        <f>'Fixed data'!$G$8*R89/1000000</f>
        <v>2.5359814991882996</v>
      </c>
      <c r="S68" s="81">
        <f>'Fixed data'!$G$8*S89/1000000</f>
        <v>2.6234568703358754</v>
      </c>
      <c r="T68" s="81">
        <f>'Fixed data'!$G$8*T89/1000000</f>
        <v>2.7092908543277794</v>
      </c>
      <c r="U68" s="81">
        <f>'Fixed data'!$G$8*U89/1000000</f>
        <v>2.7805794417194125</v>
      </c>
      <c r="V68" s="81">
        <f>'Fixed data'!$G$8*V89/1000000</f>
        <v>2.828110763902647</v>
      </c>
      <c r="W68" s="81">
        <f>'Fixed data'!$G$8*W89/1000000</f>
        <v>2.8619123709312841</v>
      </c>
      <c r="X68" s="81">
        <f>'Fixed data'!$G$8*X89/1000000</f>
        <v>2.890506669752134</v>
      </c>
      <c r="Y68" s="81">
        <f>'Fixed data'!$G$8*Y89/1000000</f>
        <v>2.8909855560783075</v>
      </c>
      <c r="Z68" s="81">
        <f>'Fixed data'!$G$8*Z89/1000000</f>
        <v>2.8909855560783075</v>
      </c>
      <c r="AA68" s="81">
        <f>'Fixed data'!$G$8*AA89/1000000</f>
        <v>2.8909855560783075</v>
      </c>
      <c r="AB68" s="81">
        <f>'Fixed data'!$G$8*AB89/1000000</f>
        <v>2.8909855560783075</v>
      </c>
      <c r="AC68" s="81">
        <f>'Fixed data'!$G$8*AC89/1000000</f>
        <v>2.8909855560783075</v>
      </c>
      <c r="AD68" s="81">
        <f>'Fixed data'!$G$8*AD89/1000000</f>
        <v>2.8909855560783075</v>
      </c>
      <c r="AE68" s="81">
        <f>'Fixed data'!$G$8*AE89/1000000</f>
        <v>2.8909855560783075</v>
      </c>
      <c r="AF68" s="81">
        <f>'Fixed data'!$G$8*AF89/1000000</f>
        <v>2.8909855560783075</v>
      </c>
      <c r="AG68" s="81">
        <f>'Fixed data'!$G$8*AG89/1000000</f>
        <v>2.8909855560783075</v>
      </c>
      <c r="AH68" s="81">
        <f>'Fixed data'!$G$8*AH89/1000000</f>
        <v>2.8909855560783075</v>
      </c>
      <c r="AI68" s="81">
        <f>'Fixed data'!$G$8*AI89/1000000</f>
        <v>2.8909855560783075</v>
      </c>
      <c r="AJ68" s="81">
        <f>'Fixed data'!$G$8*AJ89/1000000</f>
        <v>2.8909855560783075</v>
      </c>
      <c r="AK68" s="81">
        <f>'Fixed data'!$G$8*AK89/1000000</f>
        <v>2.8909855560783075</v>
      </c>
      <c r="AL68" s="81">
        <f>'Fixed data'!$G$8*AL89/1000000</f>
        <v>2.8909855560783075</v>
      </c>
      <c r="AM68" s="81">
        <f>'Fixed data'!$G$8*AM89/1000000</f>
        <v>2.8909855560783075</v>
      </c>
      <c r="AN68" s="81">
        <f>'Fixed data'!$G$8*AN89/1000000</f>
        <v>2.8909855560783075</v>
      </c>
      <c r="AO68" s="81">
        <f>'Fixed data'!$G$8*AO89/1000000</f>
        <v>2.8909855560783075</v>
      </c>
      <c r="AP68" s="81">
        <f>'Fixed data'!$G$8*AP89/1000000</f>
        <v>2.8909855560783075</v>
      </c>
      <c r="AQ68" s="81">
        <f>'Fixed data'!$G$8*AQ89/1000000</f>
        <v>2.8909855560783075</v>
      </c>
      <c r="AR68" s="81">
        <f>'Fixed data'!$G$8*AR89/1000000</f>
        <v>2.8909855560783075</v>
      </c>
      <c r="AS68" s="81">
        <f>'Fixed data'!$G$8*AS89/1000000</f>
        <v>2.8909855560783075</v>
      </c>
      <c r="AT68" s="81">
        <f>'Fixed data'!$G$8*AT89/1000000</f>
        <v>2.8909855560783075</v>
      </c>
      <c r="AU68" s="81">
        <f>'Fixed data'!$G$8*AU89/1000000</f>
        <v>2.8909855560783075</v>
      </c>
      <c r="AV68" s="81">
        <f>'Fixed data'!$G$8*AV89/1000000</f>
        <v>2.8909855560783075</v>
      </c>
      <c r="AW68" s="81">
        <f>'Fixed data'!$G$8*AW89/1000000</f>
        <v>2.8909855560783075</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8.161465565435207E-4</v>
      </c>
      <c r="G70" s="34">
        <f>G91*'Fixed data'!$G$9</f>
        <v>1.9276983539994086E-3</v>
      </c>
      <c r="H70" s="34">
        <f>H91*'Fixed data'!$G$9</f>
        <v>3.3587124791847984E-3</v>
      </c>
      <c r="I70" s="34">
        <f>I91*'Fixed data'!$G$9</f>
        <v>5.1868114658169887E-3</v>
      </c>
      <c r="J70" s="34">
        <f>J91*'Fixed data'!$G$9</f>
        <v>7.3118400224345308E-3</v>
      </c>
      <c r="K70" s="34">
        <f>K91*'Fixed data'!$G$9</f>
        <v>9.5101943991920766E-3</v>
      </c>
      <c r="L70" s="34">
        <f>L91*'Fixed data'!$G$9</f>
        <v>1.1812719328409601E-2</v>
      </c>
      <c r="M70" s="34">
        <f>M91*'Fixed data'!$G$9</f>
        <v>1.485973995449982E-2</v>
      </c>
      <c r="N70" s="34">
        <f>N91*'Fixed data'!$G$9</f>
        <v>1.7004820508226371E-2</v>
      </c>
      <c r="O70" s="34">
        <f>O91*'Fixed data'!$G$9</f>
        <v>1.9211990976537821E-2</v>
      </c>
      <c r="P70" s="34">
        <f>P91*'Fixed data'!$G$9</f>
        <v>2.0324319185356637E-2</v>
      </c>
      <c r="Q70" s="34">
        <f>Q91*'Fixed data'!$G$9</f>
        <v>2.1255943278276367E-2</v>
      </c>
      <c r="R70" s="34">
        <f>R91*'Fixed data'!$G$9</f>
        <v>2.1965274473553079E-2</v>
      </c>
      <c r="S70" s="34">
        <f>S91*'Fixed data'!$G$9</f>
        <v>2.2619901573024598E-2</v>
      </c>
      <c r="T70" s="34">
        <f>T91*'Fixed data'!$G$9</f>
        <v>2.3251366793717185E-2</v>
      </c>
      <c r="U70" s="34">
        <f>U91*'Fixed data'!$G$9</f>
        <v>2.3793844283026767E-2</v>
      </c>
      <c r="V70" s="34">
        <f>V91*'Fixed data'!$G$9</f>
        <v>2.4224348293892004E-2</v>
      </c>
      <c r="W70" s="34">
        <f>W91*'Fixed data'!$G$9</f>
        <v>2.4429911527042294E-2</v>
      </c>
      <c r="X70" s="34">
        <f>X91*'Fixed data'!$G$9</f>
        <v>2.4582742250441037E-2</v>
      </c>
      <c r="Y70" s="34">
        <f>Y91*'Fixed data'!$G$9</f>
        <v>2.4585301800654623E-2</v>
      </c>
      <c r="Z70" s="34">
        <f>Z91*'Fixed data'!$G$9</f>
        <v>2.4585301800654623E-2</v>
      </c>
      <c r="AA70" s="34">
        <f>AA91*'Fixed data'!$G$9</f>
        <v>2.4585301800654623E-2</v>
      </c>
      <c r="AB70" s="34">
        <f>AB91*'Fixed data'!$G$9</f>
        <v>2.4585301800654623E-2</v>
      </c>
      <c r="AC70" s="34">
        <f>AC91*'Fixed data'!$G$9</f>
        <v>2.4585301800654623E-2</v>
      </c>
      <c r="AD70" s="34">
        <f>AD91*'Fixed data'!$G$9</f>
        <v>2.4585301800654623E-2</v>
      </c>
      <c r="AE70" s="34">
        <f>AE91*'Fixed data'!$G$9</f>
        <v>2.4585301800654623E-2</v>
      </c>
      <c r="AF70" s="34">
        <f>AF91*'Fixed data'!$G$9</f>
        <v>2.4585301800654623E-2</v>
      </c>
      <c r="AG70" s="34">
        <f>AG91*'Fixed data'!$G$9</f>
        <v>2.4585301800654623E-2</v>
      </c>
      <c r="AH70" s="34">
        <f>AH91*'Fixed data'!$G$9</f>
        <v>2.4585301800654623E-2</v>
      </c>
      <c r="AI70" s="34">
        <f>AI91*'Fixed data'!$G$9</f>
        <v>2.4585301800654623E-2</v>
      </c>
      <c r="AJ70" s="34">
        <f>AJ91*'Fixed data'!$G$9</f>
        <v>2.4585301800654623E-2</v>
      </c>
      <c r="AK70" s="34">
        <f>AK91*'Fixed data'!$G$9</f>
        <v>2.4585301800654623E-2</v>
      </c>
      <c r="AL70" s="34">
        <f>AL91*'Fixed data'!$G$9</f>
        <v>2.4585301800654623E-2</v>
      </c>
      <c r="AM70" s="34">
        <f>AM91*'Fixed data'!$G$9</f>
        <v>2.4585301800654623E-2</v>
      </c>
      <c r="AN70" s="34">
        <f>AN91*'Fixed data'!$G$9</f>
        <v>2.4585301800654623E-2</v>
      </c>
      <c r="AO70" s="34">
        <f>AO91*'Fixed data'!$G$9</f>
        <v>2.4585301800654623E-2</v>
      </c>
      <c r="AP70" s="34">
        <f>AP91*'Fixed data'!$G$9</f>
        <v>2.4585301800654623E-2</v>
      </c>
      <c r="AQ70" s="34">
        <f>AQ91*'Fixed data'!$G$9</f>
        <v>2.4585301800654623E-2</v>
      </c>
      <c r="AR70" s="34">
        <f>AR91*'Fixed data'!$G$9</f>
        <v>2.4585301800654623E-2</v>
      </c>
      <c r="AS70" s="34">
        <f>AS91*'Fixed data'!$G$9</f>
        <v>2.4585301800654623E-2</v>
      </c>
      <c r="AT70" s="34">
        <f>AT91*'Fixed data'!$G$9</f>
        <v>2.4585301800654623E-2</v>
      </c>
      <c r="AU70" s="34">
        <f>AU91*'Fixed data'!$G$9</f>
        <v>2.4585301800654623E-2</v>
      </c>
      <c r="AV70" s="34">
        <f>AV91*'Fixed data'!$G$9</f>
        <v>2.4585301800654623E-2</v>
      </c>
      <c r="AW70" s="34">
        <f>AW91*'Fixed data'!$G$9</f>
        <v>2.4585301800654623E-2</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2.5046232357218004E-5</v>
      </c>
      <c r="G71" s="34">
        <f>G92*'Fixed data'!$G$10</f>
        <v>5.9157979044076357E-5</v>
      </c>
      <c r="H71" s="34">
        <f>H92*'Fixed data'!$G$10</f>
        <v>1.0307351357459949E-4</v>
      </c>
      <c r="I71" s="34">
        <f>I92*'Fixed data'!$G$10</f>
        <v>1.5917494734784044E-4</v>
      </c>
      <c r="J71" s="34">
        <f>J92*'Fixed data'!$G$10</f>
        <v>2.2438867467173792E-4</v>
      </c>
      <c r="K71" s="34">
        <f>K92*'Fixed data'!$G$10</f>
        <v>2.9185265412778644E-4</v>
      </c>
      <c r="L71" s="34">
        <f>L92*'Fixed data'!$G$10</f>
        <v>3.625134612133491E-4</v>
      </c>
      <c r="M71" s="34">
        <f>M92*'Fixed data'!$G$10</f>
        <v>4.5602165038160749E-4</v>
      </c>
      <c r="N71" s="34">
        <f>N92*'Fixed data'!$G$10</f>
        <v>5.2185074142270743E-4</v>
      </c>
      <c r="O71" s="34">
        <f>O92*'Fixed data'!$G$10</f>
        <v>5.8958527262680687E-4</v>
      </c>
      <c r="P71" s="34">
        <f>P92*'Fixed data'!$G$10</f>
        <v>6.2372084613649011E-4</v>
      </c>
      <c r="Q71" s="34">
        <f>Q92*'Fixed data'!$G$10</f>
        <v>6.5231089937358496E-4</v>
      </c>
      <c r="R71" s="34">
        <f>R92*'Fixed data'!$G$10</f>
        <v>6.7407913914949418E-4</v>
      </c>
      <c r="S71" s="34">
        <f>S92*'Fixed data'!$G$10</f>
        <v>6.9416859772680566E-4</v>
      </c>
      <c r="T71" s="34">
        <f>T92*'Fixed data'!$G$10</f>
        <v>7.1354725529285644E-4</v>
      </c>
      <c r="U71" s="34">
        <f>U92*'Fixed data'!$G$10</f>
        <v>7.3019502172264137E-4</v>
      </c>
      <c r="V71" s="34">
        <f>V92*'Fixed data'!$G$10</f>
        <v>7.4340650120557948E-4</v>
      </c>
      <c r="W71" s="34">
        <f>W92*'Fixed data'!$G$10</f>
        <v>7.4971490802333053E-4</v>
      </c>
      <c r="X71" s="34">
        <f>X92*'Fixed data'!$G$10</f>
        <v>7.5440503846482473E-4</v>
      </c>
      <c r="Y71" s="34">
        <f>Y92*'Fixed data'!$G$10</f>
        <v>7.5448358696676514E-4</v>
      </c>
      <c r="Z71" s="34">
        <f>Z92*'Fixed data'!$G$10</f>
        <v>7.5448358696676514E-4</v>
      </c>
      <c r="AA71" s="34">
        <f>AA92*'Fixed data'!$G$10</f>
        <v>7.5448358696676514E-4</v>
      </c>
      <c r="AB71" s="34">
        <f>AB92*'Fixed data'!$G$10</f>
        <v>7.5448358696676514E-4</v>
      </c>
      <c r="AC71" s="34">
        <f>AC92*'Fixed data'!$G$10</f>
        <v>7.5448358696676514E-4</v>
      </c>
      <c r="AD71" s="34">
        <f>AD92*'Fixed data'!$G$10</f>
        <v>7.5448358696676514E-4</v>
      </c>
      <c r="AE71" s="34">
        <f>AE92*'Fixed data'!$G$10</f>
        <v>7.5448358696676514E-4</v>
      </c>
      <c r="AF71" s="34">
        <f>AF92*'Fixed data'!$G$10</f>
        <v>7.5448358696676514E-4</v>
      </c>
      <c r="AG71" s="34">
        <f>AG92*'Fixed data'!$G$10</f>
        <v>7.5448358696676514E-4</v>
      </c>
      <c r="AH71" s="34">
        <f>AH92*'Fixed data'!$G$10</f>
        <v>7.5448358696676514E-4</v>
      </c>
      <c r="AI71" s="34">
        <f>AI92*'Fixed data'!$G$10</f>
        <v>7.5448358696676514E-4</v>
      </c>
      <c r="AJ71" s="34">
        <f>AJ92*'Fixed data'!$G$10</f>
        <v>7.5448358696676514E-4</v>
      </c>
      <c r="AK71" s="34">
        <f>AK92*'Fixed data'!$G$10</f>
        <v>7.5448358696676514E-4</v>
      </c>
      <c r="AL71" s="34">
        <f>AL92*'Fixed data'!$G$10</f>
        <v>7.5448358696676514E-4</v>
      </c>
      <c r="AM71" s="34">
        <f>AM92*'Fixed data'!$G$10</f>
        <v>7.5448358696676514E-4</v>
      </c>
      <c r="AN71" s="34">
        <f>AN92*'Fixed data'!$G$10</f>
        <v>7.5448358696676514E-4</v>
      </c>
      <c r="AO71" s="34">
        <f>AO92*'Fixed data'!$G$10</f>
        <v>7.5448358696676514E-4</v>
      </c>
      <c r="AP71" s="34">
        <f>AP92*'Fixed data'!$G$10</f>
        <v>7.5448358696676514E-4</v>
      </c>
      <c r="AQ71" s="34">
        <f>AQ92*'Fixed data'!$G$10</f>
        <v>7.5448358696676514E-4</v>
      </c>
      <c r="AR71" s="34">
        <f>AR92*'Fixed data'!$G$10</f>
        <v>7.5448358696676514E-4</v>
      </c>
      <c r="AS71" s="34">
        <f>AS92*'Fixed data'!$G$10</f>
        <v>7.5448358696676514E-4</v>
      </c>
      <c r="AT71" s="34">
        <f>AT92*'Fixed data'!$G$10</f>
        <v>7.5448358696676514E-4</v>
      </c>
      <c r="AU71" s="34">
        <f>AU92*'Fixed data'!$G$10</f>
        <v>7.5448358696676514E-4</v>
      </c>
      <c r="AV71" s="34">
        <f>AV92*'Fixed data'!$G$10</f>
        <v>7.5448358696676514E-4</v>
      </c>
      <c r="AW71" s="34">
        <f>AW92*'Fixed data'!$G$10</f>
        <v>7.5448358696676514E-4</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0">SUM(F65:F75)</f>
        <v>0.17239540865968564</v>
      </c>
      <c r="G76" s="53">
        <f t="shared" si="10"/>
        <v>0.36584633702911484</v>
      </c>
      <c r="H76" s="53">
        <f t="shared" si="10"/>
        <v>0.58754361492985141</v>
      </c>
      <c r="I76" s="53">
        <f t="shared" si="10"/>
        <v>0.77218803058247576</v>
      </c>
      <c r="J76" s="53">
        <f t="shared" si="10"/>
        <v>1.1440603611409752</v>
      </c>
      <c r="K76" s="53">
        <f t="shared" si="10"/>
        <v>1.4443764226499376</v>
      </c>
      <c r="L76" s="53">
        <f t="shared" si="10"/>
        <v>1.8678497014939139</v>
      </c>
      <c r="M76" s="53">
        <f t="shared" si="10"/>
        <v>2.3322877664428567</v>
      </c>
      <c r="N76" s="53">
        <f t="shared" si="10"/>
        <v>2.6559755683717068</v>
      </c>
      <c r="O76" s="53">
        <f t="shared" si="10"/>
        <v>2.9810098004720809</v>
      </c>
      <c r="P76" s="53">
        <f t="shared" si="10"/>
        <v>3.1644601934139458</v>
      </c>
      <c r="Q76" s="53">
        <f t="shared" si="10"/>
        <v>3.3060306454253681</v>
      </c>
      <c r="R76" s="53">
        <f t="shared" si="10"/>
        <v>3.4238253959670266</v>
      </c>
      <c r="S76" s="53">
        <f t="shared" si="10"/>
        <v>3.5418195848840539</v>
      </c>
      <c r="T76" s="53">
        <f t="shared" si="10"/>
        <v>3.6575885194922222</v>
      </c>
      <c r="U76" s="53">
        <f t="shared" si="10"/>
        <v>3.7537578644964866</v>
      </c>
      <c r="V76" s="53">
        <f t="shared" si="10"/>
        <v>3.8179492333652223</v>
      </c>
      <c r="W76" s="53">
        <f t="shared" si="10"/>
        <v>3.8634948560880531</v>
      </c>
      <c r="X76" s="53">
        <f t="shared" si="10"/>
        <v>3.902002234806198</v>
      </c>
      <c r="Y76" s="53">
        <f t="shared" si="10"/>
        <v>3.9026471415843118</v>
      </c>
      <c r="Z76" s="53">
        <f t="shared" si="10"/>
        <v>3.9026471415843118</v>
      </c>
      <c r="AA76" s="53">
        <f t="shared" si="10"/>
        <v>3.9026471415843118</v>
      </c>
      <c r="AB76" s="53">
        <f t="shared" si="10"/>
        <v>3.9026471415843118</v>
      </c>
      <c r="AC76" s="53">
        <f t="shared" si="10"/>
        <v>3.9026471415843118</v>
      </c>
      <c r="AD76" s="53">
        <f t="shared" si="10"/>
        <v>3.9026471415843118</v>
      </c>
      <c r="AE76" s="53">
        <f t="shared" si="10"/>
        <v>3.9026471415843118</v>
      </c>
      <c r="AF76" s="53">
        <f t="shared" si="10"/>
        <v>3.9026471415843118</v>
      </c>
      <c r="AG76" s="53">
        <f t="shared" si="10"/>
        <v>3.9026471415843118</v>
      </c>
      <c r="AH76" s="53">
        <f t="shared" si="10"/>
        <v>3.9026471415843118</v>
      </c>
      <c r="AI76" s="53">
        <f t="shared" si="10"/>
        <v>3.9026471415843118</v>
      </c>
      <c r="AJ76" s="53">
        <f t="shared" si="10"/>
        <v>3.9026471415843118</v>
      </c>
      <c r="AK76" s="53">
        <f t="shared" si="10"/>
        <v>3.9026471415843118</v>
      </c>
      <c r="AL76" s="53">
        <f t="shared" si="10"/>
        <v>3.9026471415843118</v>
      </c>
      <c r="AM76" s="53">
        <f t="shared" si="10"/>
        <v>3.9026471415843118</v>
      </c>
      <c r="AN76" s="53">
        <f t="shared" si="10"/>
        <v>3.9026471415843118</v>
      </c>
      <c r="AO76" s="53">
        <f t="shared" si="10"/>
        <v>3.9026471415843118</v>
      </c>
      <c r="AP76" s="53">
        <f t="shared" si="10"/>
        <v>3.9026471415843118</v>
      </c>
      <c r="AQ76" s="53">
        <f t="shared" si="10"/>
        <v>3.9026471415843118</v>
      </c>
      <c r="AR76" s="53">
        <f t="shared" si="10"/>
        <v>3.9026471415843118</v>
      </c>
      <c r="AS76" s="53">
        <f t="shared" si="10"/>
        <v>3.9026471415843118</v>
      </c>
      <c r="AT76" s="53">
        <f t="shared" si="10"/>
        <v>3.9026471415843118</v>
      </c>
      <c r="AU76" s="53">
        <f t="shared" si="10"/>
        <v>3.9026471415843118</v>
      </c>
      <c r="AV76" s="53">
        <f t="shared" si="10"/>
        <v>3.9026471415843118</v>
      </c>
      <c r="AW76" s="53">
        <f t="shared" si="10"/>
        <v>3.9026471415843118</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-0.35355480599999989</v>
      </c>
      <c r="F77" s="54">
        <f>IF('Fixed data'!$G$19=FALSE,F64+F76,F64)</f>
        <v>-0.27438427461392567</v>
      </c>
      <c r="G77" s="54">
        <f>IF('Fixed data'!$G$19=FALSE,G64+G76,G64)</f>
        <v>-0.17326046789694949</v>
      </c>
      <c r="H77" s="54">
        <f>IF('Fixed data'!$G$19=FALSE,H64+H76,H64)</f>
        <v>-3.5185807225986743E-2</v>
      </c>
      <c r="I77" s="54">
        <f>IF('Fixed data'!$G$19=FALSE,I64+I76,I64)</f>
        <v>6.1630370280912006E-2</v>
      </c>
      <c r="J77" s="54">
        <f>IF('Fixed data'!$G$19=FALSE,J64+J76,J64)</f>
        <v>0.34721718513584654</v>
      </c>
      <c r="K77" s="54">
        <f>IF('Fixed data'!$G$19=FALSE,K64+K76,K64)</f>
        <v>0.5694670591288411</v>
      </c>
      <c r="L77" s="54">
        <f>IF('Fixed data'!$G$19=FALSE,L64+L76,L64)</f>
        <v>0.9109467596707479</v>
      </c>
      <c r="M77" s="54">
        <f>IF('Fixed data'!$G$19=FALSE,M64+M76,M64)</f>
        <v>1.6599320590482249</v>
      </c>
      <c r="N77" s="54">
        <f>IF('Fixed data'!$G$19=FALSE,N64+N76,N64)</f>
        <v>1.9999375407809978</v>
      </c>
      <c r="O77" s="54">
        <f>IF('Fixed data'!$G$19=FALSE,O64+O76,O64)</f>
        <v>2.3417710823317925</v>
      </c>
      <c r="P77" s="54">
        <f>IF('Fixed data'!$G$19=FALSE,P64+P76,P64)</f>
        <v>2.5415163942704075</v>
      </c>
      <c r="Q77" s="54">
        <f>IF('Fixed data'!$G$19=FALSE,Q64+Q76,Q64)</f>
        <v>2.6994036019137169</v>
      </c>
      <c r="R77" s="54">
        <f>IF('Fixed data'!$G$19=FALSE,R64+R76,R64)</f>
        <v>2.8334622757889041</v>
      </c>
      <c r="S77" s="54">
        <f>IF('Fixed data'!$G$19=FALSE,S64+S76,S64)</f>
        <v>2.9677596408946263</v>
      </c>
      <c r="T77" s="54">
        <f>IF('Fixed data'!$G$19=FALSE,T64+T76,T64)</f>
        <v>3.0998827172348911</v>
      </c>
      <c r="U77" s="54">
        <f>IF('Fixed data'!$G$19=FALSE,U64+U76,U64)</f>
        <v>3.2123888012835571</v>
      </c>
      <c r="V77" s="54">
        <f>IF('Fixed data'!$G$19=FALSE,V64+V76,V64)</f>
        <v>3.292855092265909</v>
      </c>
      <c r="W77" s="54">
        <f>IF('Fixed data'!$G$19=FALSE,W64+W76,W64)</f>
        <v>3.3544831355039517</v>
      </c>
      <c r="X77" s="54">
        <f>IF('Fixed data'!$G$19=FALSE,X64+X76,X64)</f>
        <v>3.4089839569285645</v>
      </c>
      <c r="Y77" s="54">
        <f>IF('Fixed data'!$G$19=FALSE,Y64+Y76,Y64)</f>
        <v>3.425451102597707</v>
      </c>
      <c r="Z77" s="54">
        <f>IF('Fixed data'!$G$19=FALSE,Z64+Z76,Z64)</f>
        <v>3.4411873115263729</v>
      </c>
      <c r="AA77" s="54">
        <f>IF('Fixed data'!$G$19=FALSE,AA64+AA76,AA64)</f>
        <v>3.4568389755265816</v>
      </c>
      <c r="AB77" s="54">
        <f>IF('Fixed data'!$G$19=FALSE,AB64+AB76,AB64)</f>
        <v>3.4724060945983326</v>
      </c>
      <c r="AC77" s="54">
        <f>IF('Fixed data'!$G$19=FALSE,AC64+AC76,AC64)</f>
        <v>3.4878886687416264</v>
      </c>
      <c r="AD77" s="54">
        <f>IF('Fixed data'!$G$19=FALSE,AD64+AD76,AD64)</f>
        <v>3.5032866979564625</v>
      </c>
      <c r="AE77" s="54">
        <f>IF('Fixed data'!$G$19=FALSE,AE64+AE76,AE64)</f>
        <v>3.5186001822428414</v>
      </c>
      <c r="AF77" s="54">
        <f>IF('Fixed data'!$G$19=FALSE,AF64+AF76,AF64)</f>
        <v>3.5338291216007631</v>
      </c>
      <c r="AG77" s="54">
        <f>IF('Fixed data'!$G$19=FALSE,AG64+AG76,AG64)</f>
        <v>3.5489735160302271</v>
      </c>
      <c r="AH77" s="54">
        <f>IF('Fixed data'!$G$19=FALSE,AH64+AH76,AH64)</f>
        <v>3.564033365531234</v>
      </c>
      <c r="AI77" s="54">
        <f>IF('Fixed data'!$G$19=FALSE,AI64+AI76,AI64)</f>
        <v>3.5790086701037831</v>
      </c>
      <c r="AJ77" s="54">
        <f>IF('Fixed data'!$G$19=FALSE,AJ64+AJ76,AJ64)</f>
        <v>3.5921912896146413</v>
      </c>
      <c r="AK77" s="54">
        <f>IF('Fixed data'!$G$19=FALSE,AK64+AK76,AK64)</f>
        <v>3.6053739091254995</v>
      </c>
      <c r="AL77" s="54">
        <f>IF('Fixed data'!$G$19=FALSE,AL64+AL76,AL64)</f>
        <v>3.6185565286363577</v>
      </c>
      <c r="AM77" s="54">
        <f>IF('Fixed data'!$G$19=FALSE,AM64+AM76,AM64)</f>
        <v>3.6317391481472159</v>
      </c>
      <c r="AN77" s="54">
        <f>IF('Fixed data'!$G$19=FALSE,AN64+AN76,AN64)</f>
        <v>3.6449217676580741</v>
      </c>
      <c r="AO77" s="54">
        <f>IF('Fixed data'!$G$19=FALSE,AO64+AO76,AO64)</f>
        <v>3.6581043871689323</v>
      </c>
      <c r="AP77" s="54">
        <f>IF('Fixed data'!$G$19=FALSE,AP64+AP76,AP64)</f>
        <v>3.6712870066797905</v>
      </c>
      <c r="AQ77" s="54">
        <f>IF('Fixed data'!$G$19=FALSE,AQ64+AQ76,AQ64)</f>
        <v>3.6844696261906487</v>
      </c>
      <c r="AR77" s="54">
        <f>IF('Fixed data'!$G$19=FALSE,AR64+AR76,AR64)</f>
        <v>3.6976522457015073</v>
      </c>
      <c r="AS77" s="54">
        <f>IF('Fixed data'!$G$19=FALSE,AS64+AS76,AS64)</f>
        <v>3.7108348652123655</v>
      </c>
      <c r="AT77" s="54">
        <f>IF('Fixed data'!$G$19=FALSE,AT64+AT76,AT64)</f>
        <v>3.7240174847232237</v>
      </c>
      <c r="AU77" s="54">
        <f>IF('Fixed data'!$G$19=FALSE,AU64+AU76,AU64)</f>
        <v>3.7372001042340819</v>
      </c>
      <c r="AV77" s="54">
        <f>IF('Fixed data'!$G$19=FALSE,AV64+AV76,AV64)</f>
        <v>3.7503827237449401</v>
      </c>
      <c r="AW77" s="54">
        <f>IF('Fixed data'!$G$19=FALSE,AW64+AW76,AW64)</f>
        <v>3.7635653432557983</v>
      </c>
      <c r="AX77" s="54">
        <f>IF('Fixed data'!$G$19=FALSE,AX64+AX76,AX64)</f>
        <v>-0.14749358142939778</v>
      </c>
      <c r="AY77" s="54">
        <f>IF('Fixed data'!$G$19=FALSE,AY64+AY76,AY64)</f>
        <v>-0.11014892383245709</v>
      </c>
      <c r="AZ77" s="54">
        <f>IF('Fixed data'!$G$19=FALSE,AZ64+AZ76,AZ64)</f>
        <v>-7.3953652091469785E-2</v>
      </c>
      <c r="BA77" s="54">
        <f>IF('Fixed data'!$G$19=FALSE,BA64+BA76,BA64)</f>
        <v>-3.8940857029238982E-2</v>
      </c>
      <c r="BB77" s="54">
        <f>IF('Fixed data'!$G$19=FALSE,BB64+BB76,BB64)</f>
        <v>-5.7536892473189771E-3</v>
      </c>
      <c r="BC77" s="54">
        <f>IF('Fixed data'!$G$19=FALSE,BC64+BC76,BC64)</f>
        <v>2.6179539739102919E-2</v>
      </c>
      <c r="BD77" s="54">
        <f>IF('Fixed data'!$G$19=FALSE,BD64+BD76,BD64)</f>
        <v>5.6806263462478628E-2</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-0.34159884637681154</v>
      </c>
      <c r="F80" s="55">
        <f t="shared" ref="F80:BD80" si="11">F77*F78</f>
        <v>-0.25614065636437322</v>
      </c>
      <c r="G80" s="55">
        <f t="shared" si="11"/>
        <v>-0.15627101520028217</v>
      </c>
      <c r="H80" s="55">
        <f t="shared" si="11"/>
        <v>-3.0662398232386413E-2</v>
      </c>
      <c r="I80" s="55">
        <f t="shared" si="11"/>
        <v>5.1891118040082958E-2</v>
      </c>
      <c r="J80" s="55">
        <f t="shared" si="11"/>
        <v>0.28246140382273544</v>
      </c>
      <c r="K80" s="55">
        <f t="shared" si="11"/>
        <v>0.44759596088246706</v>
      </c>
      <c r="L80" s="55">
        <f t="shared" si="11"/>
        <v>0.69178349639171344</v>
      </c>
      <c r="M80" s="55">
        <f t="shared" si="11"/>
        <v>1.217943563454162</v>
      </c>
      <c r="N80" s="55">
        <f t="shared" si="11"/>
        <v>1.4177933489041041</v>
      </c>
      <c r="O80" s="55">
        <f t="shared" si="11"/>
        <v>1.6039860653782645</v>
      </c>
      <c r="P80" s="55">
        <f t="shared" si="11"/>
        <v>1.6819331020561645</v>
      </c>
      <c r="Q80" s="55">
        <f t="shared" si="11"/>
        <v>1.7260098735149902</v>
      </c>
      <c r="R80" s="55">
        <f t="shared" si="11"/>
        <v>1.7504613974182854</v>
      </c>
      <c r="S80" s="55">
        <f t="shared" si="11"/>
        <v>1.7714278879833225</v>
      </c>
      <c r="T80" s="55">
        <f t="shared" si="11"/>
        <v>1.7877206886518606</v>
      </c>
      <c r="U80" s="55">
        <f t="shared" si="11"/>
        <v>1.7899551810885095</v>
      </c>
      <c r="V80" s="55">
        <f t="shared" si="11"/>
        <v>1.7727452198463367</v>
      </c>
      <c r="W80" s="55">
        <f t="shared" si="11"/>
        <v>1.7448534912388656</v>
      </c>
      <c r="X80" s="55">
        <f t="shared" si="11"/>
        <v>1.7132390373271802</v>
      </c>
      <c r="Y80" s="55">
        <f t="shared" si="11"/>
        <v>1.6632993844970612</v>
      </c>
      <c r="Z80" s="55">
        <f t="shared" si="11"/>
        <v>1.6144351977523814</v>
      </c>
      <c r="AA80" s="55">
        <f t="shared" si="11"/>
        <v>1.5669354452081754</v>
      </c>
      <c r="AB80" s="55">
        <f t="shared" si="11"/>
        <v>1.520765020907866</v>
      </c>
      <c r="AC80" s="55">
        <f t="shared" si="11"/>
        <v>1.4758895890869286</v>
      </c>
      <c r="AD80" s="55">
        <f t="shared" si="11"/>
        <v>1.432275573710027</v>
      </c>
      <c r="AE80" s="55">
        <f t="shared" si="11"/>
        <v>1.3898901477849119</v>
      </c>
      <c r="AF80" s="55">
        <f t="shared" si="11"/>
        <v>1.348701222481844</v>
      </c>
      <c r="AG80" s="55">
        <f t="shared" si="11"/>
        <v>1.308677436085546</v>
      </c>
      <c r="AH80" s="55">
        <f t="shared" si="11"/>
        <v>1.2697881428050426</v>
      </c>
      <c r="AI80" s="55">
        <f t="shared" si="11"/>
        <v>1.4315574604615464</v>
      </c>
      <c r="AJ80" s="55">
        <f t="shared" si="11"/>
        <v>1.3949809114615916</v>
      </c>
      <c r="AK80" s="55">
        <f t="shared" si="11"/>
        <v>1.359320593033587</v>
      </c>
      <c r="AL80" s="55">
        <f t="shared" si="11"/>
        <v>1.3245541617377674</v>
      </c>
      <c r="AM80" s="55">
        <f t="shared" si="11"/>
        <v>1.2906597984222958</v>
      </c>
      <c r="AN80" s="55">
        <f t="shared" si="11"/>
        <v>1.2576161966369706</v>
      </c>
      <c r="AO80" s="55">
        <f t="shared" si="11"/>
        <v>1.2254025512770892</v>
      </c>
      <c r="AP80" s="55">
        <f t="shared" si="11"/>
        <v>1.193998547453891</v>
      </c>
      <c r="AQ80" s="55">
        <f t="shared" si="11"/>
        <v>1.1633843495880156</v>
      </c>
      <c r="AR80" s="55">
        <f t="shared" si="11"/>
        <v>1.1335405907224263</v>
      </c>
      <c r="AS80" s="55">
        <f t="shared" si="11"/>
        <v>1.1044483620512602</v>
      </c>
      <c r="AT80" s="55">
        <f t="shared" si="11"/>
        <v>1.0760892026611084</v>
      </c>
      <c r="AU80" s="55">
        <f t="shared" si="11"/>
        <v>1.048445089481217</v>
      </c>
      <c r="AV80" s="55">
        <f t="shared" si="11"/>
        <v>1.0214984274391541</v>
      </c>
      <c r="AW80" s="55">
        <f t="shared" si="11"/>
        <v>0.99523203981849406</v>
      </c>
      <c r="AX80" s="55">
        <f t="shared" si="11"/>
        <v>-3.7866989987663635E-2</v>
      </c>
      <c r="AY80" s="55">
        <f t="shared" si="11"/>
        <v>-2.7455584718069987E-2</v>
      </c>
      <c r="AZ80" s="55">
        <f t="shared" si="11"/>
        <v>-1.7896695131931494E-2</v>
      </c>
      <c r="BA80" s="55">
        <f t="shared" si="11"/>
        <v>-9.1491657368935192E-3</v>
      </c>
      <c r="BB80" s="55">
        <f t="shared" si="11"/>
        <v>-1.3124572522236395E-3</v>
      </c>
      <c r="BC80" s="55">
        <f t="shared" si="11"/>
        <v>5.7978042331326063E-3</v>
      </c>
      <c r="BD80" s="55">
        <f t="shared" si="11"/>
        <v>1.2214073779049296E-2</v>
      </c>
    </row>
    <row r="81" spans="1:56" x14ac:dyDescent="0.3">
      <c r="A81" s="74"/>
      <c r="B81" s="15" t="s">
        <v>18</v>
      </c>
      <c r="C81" s="15"/>
      <c r="D81" s="14" t="s">
        <v>40</v>
      </c>
      <c r="E81" s="56">
        <f>+E80</f>
        <v>-0.34159884637681154</v>
      </c>
      <c r="F81" s="56">
        <f t="shared" ref="F81:BD81" si="12">+E81+F80</f>
        <v>-0.5977395027411847</v>
      </c>
      <c r="G81" s="56">
        <f t="shared" si="12"/>
        <v>-0.7540105179414669</v>
      </c>
      <c r="H81" s="56">
        <f t="shared" si="12"/>
        <v>-0.78467291617385326</v>
      </c>
      <c r="I81" s="56">
        <f t="shared" si="12"/>
        <v>-0.73278179813377031</v>
      </c>
      <c r="J81" s="56">
        <f t="shared" si="12"/>
        <v>-0.45032039431103488</v>
      </c>
      <c r="K81" s="56">
        <f t="shared" si="12"/>
        <v>-2.7244334285678184E-3</v>
      </c>
      <c r="L81" s="56">
        <f t="shared" si="12"/>
        <v>0.68905906296314567</v>
      </c>
      <c r="M81" s="56">
        <f t="shared" si="12"/>
        <v>1.9070026264173077</v>
      </c>
      <c r="N81" s="56">
        <f t="shared" si="12"/>
        <v>3.324795975321412</v>
      </c>
      <c r="O81" s="56">
        <f t="shared" si="12"/>
        <v>4.9287820406996765</v>
      </c>
      <c r="P81" s="56">
        <f t="shared" si="12"/>
        <v>6.6107151427558408</v>
      </c>
      <c r="Q81" s="56">
        <f t="shared" si="12"/>
        <v>8.3367250162708313</v>
      </c>
      <c r="R81" s="56">
        <f t="shared" si="12"/>
        <v>10.087186413689118</v>
      </c>
      <c r="S81" s="56">
        <f t="shared" si="12"/>
        <v>11.858614301672439</v>
      </c>
      <c r="T81" s="56">
        <f t="shared" si="12"/>
        <v>13.6463349903243</v>
      </c>
      <c r="U81" s="56">
        <f t="shared" si="12"/>
        <v>15.436290171412811</v>
      </c>
      <c r="V81" s="56">
        <f t="shared" si="12"/>
        <v>17.209035391259146</v>
      </c>
      <c r="W81" s="56">
        <f t="shared" si="12"/>
        <v>18.953888882498013</v>
      </c>
      <c r="X81" s="56">
        <f t="shared" si="12"/>
        <v>20.667127919825194</v>
      </c>
      <c r="Y81" s="56">
        <f t="shared" si="12"/>
        <v>22.330427304322257</v>
      </c>
      <c r="Z81" s="56">
        <f t="shared" si="12"/>
        <v>23.944862502074638</v>
      </c>
      <c r="AA81" s="56">
        <f t="shared" si="12"/>
        <v>25.511797947282815</v>
      </c>
      <c r="AB81" s="56">
        <f t="shared" si="12"/>
        <v>27.032562968190682</v>
      </c>
      <c r="AC81" s="56">
        <f t="shared" si="12"/>
        <v>28.508452557277611</v>
      </c>
      <c r="AD81" s="56">
        <f t="shared" si="12"/>
        <v>29.940728130987637</v>
      </c>
      <c r="AE81" s="56">
        <f t="shared" si="12"/>
        <v>31.330618278772548</v>
      </c>
      <c r="AF81" s="56">
        <f t="shared" si="12"/>
        <v>32.67931950125439</v>
      </c>
      <c r="AG81" s="56">
        <f t="shared" si="12"/>
        <v>33.987996937339936</v>
      </c>
      <c r="AH81" s="56">
        <f t="shared" si="12"/>
        <v>35.257785080144977</v>
      </c>
      <c r="AI81" s="56">
        <f t="shared" si="12"/>
        <v>36.689342540606525</v>
      </c>
      <c r="AJ81" s="56">
        <f t="shared" si="12"/>
        <v>38.084323452068119</v>
      </c>
      <c r="AK81" s="56">
        <f t="shared" si="12"/>
        <v>39.443644045101706</v>
      </c>
      <c r="AL81" s="56">
        <f t="shared" si="12"/>
        <v>40.768198206839472</v>
      </c>
      <c r="AM81" s="56">
        <f t="shared" si="12"/>
        <v>42.058858005261769</v>
      </c>
      <c r="AN81" s="56">
        <f t="shared" si="12"/>
        <v>43.316474201898743</v>
      </c>
      <c r="AO81" s="56">
        <f t="shared" si="12"/>
        <v>44.541876753175835</v>
      </c>
      <c r="AP81" s="56">
        <f t="shared" si="12"/>
        <v>45.735875300629729</v>
      </c>
      <c r="AQ81" s="56">
        <f t="shared" si="12"/>
        <v>46.899259650217743</v>
      </c>
      <c r="AR81" s="56">
        <f t="shared" si="12"/>
        <v>48.032800240940169</v>
      </c>
      <c r="AS81" s="56">
        <f t="shared" si="12"/>
        <v>49.137248602991427</v>
      </c>
      <c r="AT81" s="56">
        <f t="shared" si="12"/>
        <v>50.213337805652536</v>
      </c>
      <c r="AU81" s="56">
        <f t="shared" si="12"/>
        <v>51.261782895133756</v>
      </c>
      <c r="AV81" s="56">
        <f t="shared" si="12"/>
        <v>52.283281322572911</v>
      </c>
      <c r="AW81" s="56">
        <f t="shared" si="12"/>
        <v>53.278513362391408</v>
      </c>
      <c r="AX81" s="56">
        <f t="shared" si="12"/>
        <v>53.240646372403745</v>
      </c>
      <c r="AY81" s="56">
        <f t="shared" si="12"/>
        <v>53.213190787685676</v>
      </c>
      <c r="AZ81" s="56">
        <f t="shared" si="12"/>
        <v>53.195294092553745</v>
      </c>
      <c r="BA81" s="56">
        <f t="shared" si="12"/>
        <v>53.186144926816851</v>
      </c>
      <c r="BB81" s="56">
        <f t="shared" si="12"/>
        <v>53.184832469564626</v>
      </c>
      <c r="BC81" s="56">
        <f t="shared" si="12"/>
        <v>53.190630273797758</v>
      </c>
      <c r="BD81" s="56">
        <f t="shared" si="12"/>
        <v>53.202844347576807</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43">
        <f>'Option 1'!E88</f>
        <v>0</v>
      </c>
      <c r="F88" s="43">
        <f>'Option 1'!F88</f>
        <v>2825.8133977825601</v>
      </c>
      <c r="G88" s="43">
        <f>'Option 1'!G88</f>
        <v>5993.4347299024139</v>
      </c>
      <c r="H88" s="43">
        <f>'Option 1'!H88</f>
        <v>9620.9017611954969</v>
      </c>
      <c r="I88" s="43">
        <f>'Option 1'!I88</f>
        <v>12631.298574607486</v>
      </c>
      <c r="J88" s="43">
        <f>'Option 1'!J88</f>
        <v>18720.642358226807</v>
      </c>
      <c r="K88" s="43">
        <f>'Option 1'!K88</f>
        <v>23630.077932504639</v>
      </c>
      <c r="L88" s="43">
        <f>'Option 1'!L88</f>
        <v>30566.370805699808</v>
      </c>
      <c r="M88" s="43">
        <f>'Option 1'!M88</f>
        <v>38164.789482583117</v>
      </c>
      <c r="N88" s="43">
        <f>'Option 1'!N88</f>
        <v>43460.105046136698</v>
      </c>
      <c r="O88" s="43">
        <f>'Option 1'!O88</f>
        <v>48776.544669327748</v>
      </c>
      <c r="P88" s="43">
        <f>'Option 1'!P88</f>
        <v>51779.425612081075</v>
      </c>
      <c r="Q88" s="43">
        <f>'Option 1'!Q88</f>
        <v>54095.534790793245</v>
      </c>
      <c r="R88" s="43">
        <f>'Option 1'!R88</f>
        <v>56023.78838695967</v>
      </c>
      <c r="S88" s="43">
        <f>'Option 1'!S88</f>
        <v>57956.255829569709</v>
      </c>
      <c r="T88" s="43">
        <f>'Option 1'!T88</f>
        <v>59852.462468739337</v>
      </c>
      <c r="U88" s="43">
        <f>'Option 1'!U88</f>
        <v>61427.338600806193</v>
      </c>
      <c r="V88" s="43">
        <f>'Option 1'!V88</f>
        <v>62477.379674291093</v>
      </c>
      <c r="W88" s="43">
        <f>'Option 1'!W88</f>
        <v>63224.109916573143</v>
      </c>
      <c r="X88" s="43">
        <f>'Option 1'!X88</f>
        <v>63855.802595216563</v>
      </c>
      <c r="Y88" s="43">
        <f>'Option 1'!Y88</f>
        <v>63866.381941401822</v>
      </c>
      <c r="Z88" s="43">
        <f>'Option 1'!Z88</f>
        <v>63866.381941401822</v>
      </c>
      <c r="AA88" s="43">
        <f>'Option 1'!AA88</f>
        <v>63866.381941401822</v>
      </c>
      <c r="AB88" s="43">
        <f>'Option 1'!AB88</f>
        <v>63866.381941401822</v>
      </c>
      <c r="AC88" s="43">
        <f>'Option 1'!AC88</f>
        <v>63866.381941401822</v>
      </c>
      <c r="AD88" s="43">
        <f>'Option 1'!AD88</f>
        <v>63866.381941401822</v>
      </c>
      <c r="AE88" s="43">
        <f>'Option 1'!AE88</f>
        <v>63866.381941401822</v>
      </c>
      <c r="AF88" s="43">
        <f>'Option 1'!AF88</f>
        <v>63866.381941401822</v>
      </c>
      <c r="AG88" s="43">
        <f>'Option 1'!AG88</f>
        <v>63866.381941401822</v>
      </c>
      <c r="AH88" s="43">
        <f>'Option 1'!AH88</f>
        <v>63866.381941401822</v>
      </c>
      <c r="AI88" s="43">
        <f>'Option 1'!AI88</f>
        <v>63866.381941401822</v>
      </c>
      <c r="AJ88" s="43">
        <f>'Option 1'!AJ88</f>
        <v>63866.381941401822</v>
      </c>
      <c r="AK88" s="43">
        <f>'Option 1'!AK88</f>
        <v>63866.381941401822</v>
      </c>
      <c r="AL88" s="43">
        <f>'Option 1'!AL88</f>
        <v>63866.381941401822</v>
      </c>
      <c r="AM88" s="43">
        <f>'Option 1'!AM88</f>
        <v>63866.381941401822</v>
      </c>
      <c r="AN88" s="43">
        <f>'Option 1'!AN88</f>
        <v>63866.381941401822</v>
      </c>
      <c r="AO88" s="43">
        <f>'Option 1'!AO88</f>
        <v>63866.381941401822</v>
      </c>
      <c r="AP88" s="43">
        <f>'Option 1'!AP88</f>
        <v>63866.381941401822</v>
      </c>
      <c r="AQ88" s="43">
        <f>'Option 1'!AQ88</f>
        <v>63866.381941401822</v>
      </c>
      <c r="AR88" s="43">
        <f>'Option 1'!AR88</f>
        <v>63866.381941401822</v>
      </c>
      <c r="AS88" s="43">
        <f>'Option 1'!AS88</f>
        <v>63866.381941401822</v>
      </c>
      <c r="AT88" s="43">
        <f>'Option 1'!AT88</f>
        <v>63866.381941401822</v>
      </c>
      <c r="AU88" s="43">
        <f>'Option 1'!AU88</f>
        <v>63866.381941401822</v>
      </c>
      <c r="AV88" s="43">
        <f>'Option 1'!AV88</f>
        <v>63866.381941401822</v>
      </c>
      <c r="AW88" s="43">
        <f>'Option 1'!AW88</f>
        <v>63866.381941401822</v>
      </c>
      <c r="AX88" s="43"/>
      <c r="AY88" s="43"/>
      <c r="AZ88" s="43"/>
      <c r="BA88" s="43"/>
      <c r="BB88" s="43"/>
      <c r="BC88" s="43"/>
      <c r="BD88" s="43"/>
    </row>
    <row r="89" spans="1:56" x14ac:dyDescent="0.3">
      <c r="A89" s="170"/>
      <c r="B89" s="4" t="s">
        <v>214</v>
      </c>
      <c r="D89" s="4" t="s">
        <v>88</v>
      </c>
      <c r="E89" s="43">
        <f>'Option 1'!E89</f>
        <v>0</v>
      </c>
      <c r="F89" s="43">
        <f>'Option 1'!F89</f>
        <v>339589.79144882481</v>
      </c>
      <c r="G89" s="43">
        <f>'Option 1'!G89</f>
        <v>720256.0691328363</v>
      </c>
      <c r="H89" s="43">
        <f>'Option 1'!H89</f>
        <v>1156183.9239625146</v>
      </c>
      <c r="I89" s="43">
        <f>'Option 1'!I89</f>
        <v>1517955.8749508776</v>
      </c>
      <c r="J89" s="43">
        <f>'Option 1'!J89</f>
        <v>2249737.7354099741</v>
      </c>
      <c r="K89" s="43">
        <f>'Option 1'!K89</f>
        <v>2839725.101210122</v>
      </c>
      <c r="L89" s="43">
        <f>'Option 1'!L89</f>
        <v>3673288.3690765658</v>
      </c>
      <c r="M89" s="43">
        <f>'Option 1'!M89</f>
        <v>4586422.0586006138</v>
      </c>
      <c r="N89" s="43">
        <f>'Option 1'!N89</f>
        <v>5222782.2334423559</v>
      </c>
      <c r="O89" s="43">
        <f>'Option 1'!O89</f>
        <v>5861680.9747061552</v>
      </c>
      <c r="P89" s="43">
        <f>'Option 1'!P89</f>
        <v>6222549.7121449364</v>
      </c>
      <c r="Q89" s="43">
        <f>'Option 1'!Q89</f>
        <v>6500886.2199938558</v>
      </c>
      <c r="R89" s="43">
        <f>'Option 1'!R89</f>
        <v>6732612.5035115657</v>
      </c>
      <c r="S89" s="43">
        <f>'Option 1'!S89</f>
        <v>6964845.1825456945</v>
      </c>
      <c r="T89" s="43">
        <f>'Option 1'!T89</f>
        <v>7192720.2494714856</v>
      </c>
      <c r="U89" s="43">
        <f>'Option 1'!U89</f>
        <v>7381979.6880692067</v>
      </c>
      <c r="V89" s="43">
        <f>'Option 1'!V89</f>
        <v>7508167.5069242381</v>
      </c>
      <c r="W89" s="43">
        <f>'Option 1'!W89</f>
        <v>7597905.1971213566</v>
      </c>
      <c r="X89" s="43">
        <f>'Option 1'!X89</f>
        <v>7673818.3431092193</v>
      </c>
      <c r="Y89" s="43">
        <f>'Option 1'!Y89</f>
        <v>7675089.7073003175</v>
      </c>
      <c r="Z89" s="43">
        <f>'Option 1'!Z89</f>
        <v>7675089.7073003175</v>
      </c>
      <c r="AA89" s="43">
        <f>'Option 1'!AA89</f>
        <v>7675089.7073003175</v>
      </c>
      <c r="AB89" s="43">
        <f>'Option 1'!AB89</f>
        <v>7675089.7073003175</v>
      </c>
      <c r="AC89" s="43">
        <f>'Option 1'!AC89</f>
        <v>7675089.7073003175</v>
      </c>
      <c r="AD89" s="43">
        <f>'Option 1'!AD89</f>
        <v>7675089.7073003175</v>
      </c>
      <c r="AE89" s="43">
        <f>'Option 1'!AE89</f>
        <v>7675089.7073003175</v>
      </c>
      <c r="AF89" s="43">
        <f>'Option 1'!AF89</f>
        <v>7675089.7073003175</v>
      </c>
      <c r="AG89" s="43">
        <f>'Option 1'!AG89</f>
        <v>7675089.7073003175</v>
      </c>
      <c r="AH89" s="43">
        <f>'Option 1'!AH89</f>
        <v>7675089.7073003175</v>
      </c>
      <c r="AI89" s="43">
        <f>'Option 1'!AI89</f>
        <v>7675089.7073003175</v>
      </c>
      <c r="AJ89" s="43">
        <f>'Option 1'!AJ89</f>
        <v>7675089.7073003175</v>
      </c>
      <c r="AK89" s="43">
        <f>'Option 1'!AK89</f>
        <v>7675089.7073003175</v>
      </c>
      <c r="AL89" s="43">
        <f>'Option 1'!AL89</f>
        <v>7675089.7073003175</v>
      </c>
      <c r="AM89" s="43">
        <f>'Option 1'!AM89</f>
        <v>7675089.7073003175</v>
      </c>
      <c r="AN89" s="43">
        <f>'Option 1'!AN89</f>
        <v>7675089.7073003175</v>
      </c>
      <c r="AO89" s="43">
        <f>'Option 1'!AO89</f>
        <v>7675089.7073003175</v>
      </c>
      <c r="AP89" s="43">
        <f>'Option 1'!AP89</f>
        <v>7675089.7073003175</v>
      </c>
      <c r="AQ89" s="43">
        <f>'Option 1'!AQ89</f>
        <v>7675089.7073003175</v>
      </c>
      <c r="AR89" s="43">
        <f>'Option 1'!AR89</f>
        <v>7675089.7073003175</v>
      </c>
      <c r="AS89" s="43">
        <f>'Option 1'!AS89</f>
        <v>7675089.7073003175</v>
      </c>
      <c r="AT89" s="43">
        <f>'Option 1'!AT89</f>
        <v>7675089.7073003175</v>
      </c>
      <c r="AU89" s="43">
        <f>'Option 1'!AU89</f>
        <v>7675089.7073003175</v>
      </c>
      <c r="AV89" s="43">
        <f>'Option 1'!AV89</f>
        <v>7675089.7073003175</v>
      </c>
      <c r="AW89" s="43">
        <f>'Option 1'!AW89</f>
        <v>7675089.7073003175</v>
      </c>
      <c r="AX89" s="43"/>
      <c r="AY89" s="43"/>
      <c r="AZ89" s="43"/>
      <c r="BA89" s="43"/>
      <c r="BB89" s="43"/>
      <c r="BC89" s="43"/>
      <c r="BD89" s="43"/>
    </row>
    <row r="90" spans="1:56" ht="16.5" x14ac:dyDescent="0.3">
      <c r="A90" s="170"/>
      <c r="B90" s="4" t="s">
        <v>331</v>
      </c>
      <c r="D90" s="4" t="s">
        <v>89</v>
      </c>
      <c r="E90" s="43">
        <f>'Option 1'!E90</f>
        <v>0</v>
      </c>
      <c r="F90" s="43">
        <f>'Option 1'!F90</f>
        <v>0</v>
      </c>
      <c r="G90" s="43">
        <f>'Option 1'!G90</f>
        <v>0</v>
      </c>
      <c r="H90" s="43">
        <f>'Option 1'!H90</f>
        <v>0</v>
      </c>
      <c r="I90" s="43">
        <f>'Option 1'!I90</f>
        <v>0</v>
      </c>
      <c r="J90" s="43">
        <f>'Option 1'!J90</f>
        <v>0</v>
      </c>
      <c r="K90" s="43">
        <f>'Option 1'!K90</f>
        <v>0</v>
      </c>
      <c r="L90" s="43">
        <f>'Option 1'!L90</f>
        <v>0</v>
      </c>
      <c r="M90" s="43">
        <f>'Option 1'!M90</f>
        <v>0</v>
      </c>
      <c r="N90" s="43">
        <f>'Option 1'!N90</f>
        <v>0</v>
      </c>
      <c r="O90" s="43">
        <f>'Option 1'!O90</f>
        <v>0</v>
      </c>
      <c r="P90" s="43">
        <f>'Option 1'!P90</f>
        <v>0</v>
      </c>
      <c r="Q90" s="43">
        <f>'Option 1'!Q90</f>
        <v>0</v>
      </c>
      <c r="R90" s="43">
        <f>'Option 1'!R90</f>
        <v>0</v>
      </c>
      <c r="S90" s="43">
        <f>'Option 1'!S90</f>
        <v>0</v>
      </c>
      <c r="T90" s="43">
        <f>'Option 1'!T90</f>
        <v>0</v>
      </c>
      <c r="U90" s="43">
        <f>'Option 1'!U90</f>
        <v>0</v>
      </c>
      <c r="V90" s="43">
        <f>'Option 1'!V90</f>
        <v>0</v>
      </c>
      <c r="W90" s="43">
        <f>'Option 1'!W90</f>
        <v>0</v>
      </c>
      <c r="X90" s="43">
        <f>'Option 1'!X90</f>
        <v>0</v>
      </c>
      <c r="Y90" s="43">
        <f>'Option 1'!Y90</f>
        <v>0</v>
      </c>
      <c r="Z90" s="43">
        <f>'Option 1'!Z90</f>
        <v>0</v>
      </c>
      <c r="AA90" s="43">
        <f>'Option 1'!AA90</f>
        <v>0</v>
      </c>
      <c r="AB90" s="43">
        <f>'Option 1'!AB90</f>
        <v>0</v>
      </c>
      <c r="AC90" s="43">
        <f>'Option 1'!AC90</f>
        <v>0</v>
      </c>
      <c r="AD90" s="43">
        <f>'Option 1'!AD90</f>
        <v>0</v>
      </c>
      <c r="AE90" s="43">
        <f>'Option 1'!AE90</f>
        <v>0</v>
      </c>
      <c r="AF90" s="43">
        <f>'Option 1'!AF90</f>
        <v>0</v>
      </c>
      <c r="AG90" s="43">
        <f>'Option 1'!AG90</f>
        <v>0</v>
      </c>
      <c r="AH90" s="43">
        <f>'Option 1'!AH90</f>
        <v>0</v>
      </c>
      <c r="AI90" s="43">
        <f>'Option 1'!AI90</f>
        <v>0</v>
      </c>
      <c r="AJ90" s="43">
        <f>'Option 1'!AJ90</f>
        <v>0</v>
      </c>
      <c r="AK90" s="43">
        <f>'Option 1'!AK90</f>
        <v>0</v>
      </c>
      <c r="AL90" s="43">
        <f>'Option 1'!AL90</f>
        <v>0</v>
      </c>
      <c r="AM90" s="43">
        <f>'Option 1'!AM90</f>
        <v>0</v>
      </c>
      <c r="AN90" s="43">
        <f>'Option 1'!AN90</f>
        <v>0</v>
      </c>
      <c r="AO90" s="43">
        <f>'Option 1'!AO90</f>
        <v>0</v>
      </c>
      <c r="AP90" s="43">
        <f>'Option 1'!AP90</f>
        <v>0</v>
      </c>
      <c r="AQ90" s="43">
        <f>'Option 1'!AQ90</f>
        <v>0</v>
      </c>
      <c r="AR90" s="43">
        <f>'Option 1'!AR90</f>
        <v>0</v>
      </c>
      <c r="AS90" s="43">
        <f>'Option 1'!AS90</f>
        <v>0</v>
      </c>
      <c r="AT90" s="43">
        <f>'Option 1'!AT90</f>
        <v>0</v>
      </c>
      <c r="AU90" s="43">
        <f>'Option 1'!AU90</f>
        <v>0</v>
      </c>
      <c r="AV90" s="43">
        <f>'Option 1'!AV90</f>
        <v>0</v>
      </c>
      <c r="AW90" s="43">
        <f>'Option 1'!AW90</f>
        <v>0</v>
      </c>
      <c r="AX90" s="37"/>
      <c r="AY90" s="37"/>
      <c r="AZ90" s="37"/>
      <c r="BA90" s="37"/>
      <c r="BB90" s="37"/>
      <c r="BC90" s="37"/>
      <c r="BD90" s="37"/>
    </row>
    <row r="91" spans="1:56" ht="16.5" x14ac:dyDescent="0.3">
      <c r="A91" s="170"/>
      <c r="B91" s="4" t="s">
        <v>332</v>
      </c>
      <c r="D91" s="4" t="s">
        <v>42</v>
      </c>
      <c r="E91" s="43">
        <f>'Option 1'!E91</f>
        <v>0</v>
      </c>
      <c r="F91" s="43">
        <f>'Option 1'!F91</f>
        <v>4.553187040310467E-4</v>
      </c>
      <c r="G91" s="43">
        <f>'Option 1'!G91</f>
        <v>1.0754405679575868E-3</v>
      </c>
      <c r="H91" s="43">
        <f>'Option 1'!H91</f>
        <v>1.8737867616718637E-3</v>
      </c>
      <c r="I91" s="43">
        <f>'Option 1'!I91</f>
        <v>2.8936619970205447E-3</v>
      </c>
      <c r="J91" s="43">
        <f>'Option 1'!J91</f>
        <v>4.0791907977862068E-3</v>
      </c>
      <c r="K91" s="43">
        <f>'Option 1'!K91</f>
        <v>5.3056272236964956E-3</v>
      </c>
      <c r="L91" s="43">
        <f>'Option 1'!L91</f>
        <v>6.5901791933948399E-3</v>
      </c>
      <c r="M91" s="43">
        <f>'Option 1'!M91</f>
        <v>8.2900766830110769E-3</v>
      </c>
      <c r="N91" s="43">
        <f>'Option 1'!N91</f>
        <v>9.4867922605433724E-3</v>
      </c>
      <c r="O91" s="43">
        <f>'Option 1'!O91</f>
        <v>1.0718147081745242E-2</v>
      </c>
      <c r="P91" s="43">
        <f>'Option 1'!P91</f>
        <v>1.1338702096571861E-2</v>
      </c>
      <c r="Q91" s="43">
        <f>'Option 1'!Q91</f>
        <v>1.1858444379659825E-2</v>
      </c>
      <c r="R91" s="43">
        <f>'Option 1'!R91</f>
        <v>1.2254172031725174E-2</v>
      </c>
      <c r="S91" s="43">
        <f>'Option 1'!S91</f>
        <v>1.2619380902809936E-2</v>
      </c>
      <c r="T91" s="43">
        <f>'Option 1'!T91</f>
        <v>1.297166803019071E-2</v>
      </c>
      <c r="U91" s="43">
        <f>'Option 1'!U91</f>
        <v>1.3274309933679869E-2</v>
      </c>
      <c r="V91" s="43">
        <f>'Option 1'!V91</f>
        <v>1.351448313141715E-2</v>
      </c>
      <c r="W91" s="43">
        <f>'Option 1'!W91</f>
        <v>1.3629164476530968E-2</v>
      </c>
      <c r="X91" s="43">
        <f>'Option 1'!X91</f>
        <v>1.3714426965671095E-2</v>
      </c>
      <c r="Y91" s="43">
        <f>'Option 1'!Y91</f>
        <v>1.3715854909067789E-2</v>
      </c>
      <c r="Z91" s="43">
        <f>'Option 1'!Z91</f>
        <v>1.3715854909067789E-2</v>
      </c>
      <c r="AA91" s="43">
        <f>'Option 1'!AA91</f>
        <v>1.3715854909067789E-2</v>
      </c>
      <c r="AB91" s="43">
        <f>'Option 1'!AB91</f>
        <v>1.3715854909067789E-2</v>
      </c>
      <c r="AC91" s="43">
        <f>'Option 1'!AC91</f>
        <v>1.3715854909067789E-2</v>
      </c>
      <c r="AD91" s="43">
        <f>'Option 1'!AD91</f>
        <v>1.3715854909067789E-2</v>
      </c>
      <c r="AE91" s="43">
        <f>'Option 1'!AE91</f>
        <v>1.3715854909067789E-2</v>
      </c>
      <c r="AF91" s="43">
        <f>'Option 1'!AF91</f>
        <v>1.3715854909067789E-2</v>
      </c>
      <c r="AG91" s="43">
        <f>'Option 1'!AG91</f>
        <v>1.3715854909067789E-2</v>
      </c>
      <c r="AH91" s="43">
        <f>'Option 1'!AH91</f>
        <v>1.3715854909067789E-2</v>
      </c>
      <c r="AI91" s="43">
        <f>'Option 1'!AI91</f>
        <v>1.3715854909067789E-2</v>
      </c>
      <c r="AJ91" s="43">
        <f>'Option 1'!AJ91</f>
        <v>1.3715854909067789E-2</v>
      </c>
      <c r="AK91" s="43">
        <f>'Option 1'!AK91</f>
        <v>1.3715854909067789E-2</v>
      </c>
      <c r="AL91" s="43">
        <f>'Option 1'!AL91</f>
        <v>1.3715854909067789E-2</v>
      </c>
      <c r="AM91" s="43">
        <f>'Option 1'!AM91</f>
        <v>1.3715854909067789E-2</v>
      </c>
      <c r="AN91" s="43">
        <f>'Option 1'!AN91</f>
        <v>1.3715854909067789E-2</v>
      </c>
      <c r="AO91" s="43">
        <f>'Option 1'!AO91</f>
        <v>1.3715854909067789E-2</v>
      </c>
      <c r="AP91" s="43">
        <f>'Option 1'!AP91</f>
        <v>1.3715854909067789E-2</v>
      </c>
      <c r="AQ91" s="43">
        <f>'Option 1'!AQ91</f>
        <v>1.3715854909067789E-2</v>
      </c>
      <c r="AR91" s="43">
        <f>'Option 1'!AR91</f>
        <v>1.3715854909067789E-2</v>
      </c>
      <c r="AS91" s="43">
        <f>'Option 1'!AS91</f>
        <v>1.3715854909067789E-2</v>
      </c>
      <c r="AT91" s="43">
        <f>'Option 1'!AT91</f>
        <v>1.3715854909067789E-2</v>
      </c>
      <c r="AU91" s="43">
        <f>'Option 1'!AU91</f>
        <v>1.3715854909067789E-2</v>
      </c>
      <c r="AV91" s="43">
        <f>'Option 1'!AV91</f>
        <v>1.3715854909067789E-2</v>
      </c>
      <c r="AW91" s="43">
        <f>'Option 1'!AW91</f>
        <v>1.3715854909067789E-2</v>
      </c>
      <c r="AX91" s="35"/>
      <c r="AY91" s="35"/>
      <c r="AZ91" s="35"/>
      <c r="BA91" s="35"/>
      <c r="BB91" s="35"/>
      <c r="BC91" s="35"/>
      <c r="BD91" s="35"/>
    </row>
    <row r="92" spans="1:56" ht="16.5" x14ac:dyDescent="0.3">
      <c r="A92" s="170"/>
      <c r="B92" s="4" t="s">
        <v>333</v>
      </c>
      <c r="D92" s="4" t="s">
        <v>42</v>
      </c>
      <c r="E92" s="43">
        <f>'Option 1'!E92</f>
        <v>0</v>
      </c>
      <c r="F92" s="43">
        <f>'Option 1'!F92</f>
        <v>9.1117609958124741E-4</v>
      </c>
      <c r="G92" s="43">
        <f>'Option 1'!G92</f>
        <v>2.1521534990054667E-3</v>
      </c>
      <c r="H92" s="43">
        <f>'Option 1'!H92</f>
        <v>3.7497904167599211E-3</v>
      </c>
      <c r="I92" s="43">
        <f>'Option 1'!I92</f>
        <v>5.7907475107192331E-3</v>
      </c>
      <c r="J92" s="43">
        <f>'Option 1'!J92</f>
        <v>8.1632077216866328E-3</v>
      </c>
      <c r="K92" s="43">
        <f>'Option 1'!K92</f>
        <v>1.0617531581110399E-2</v>
      </c>
      <c r="L92" s="43">
        <f>'Option 1'!L92</f>
        <v>1.3188155285115572E-2</v>
      </c>
      <c r="M92" s="43">
        <f>'Option 1'!M92</f>
        <v>1.6589961427854037E-2</v>
      </c>
      <c r="N92" s="43">
        <f>'Option 1'!N92</f>
        <v>1.8984808427527512E-2</v>
      </c>
      <c r="O92" s="43">
        <f>'Option 1'!O92</f>
        <v>2.1448974896530554E-2</v>
      </c>
      <c r="P92" s="43">
        <f>'Option 1'!P92</f>
        <v>2.2690819110219584E-2</v>
      </c>
      <c r="Q92" s="43">
        <f>'Option 1'!Q92</f>
        <v>2.3730918588011456E-2</v>
      </c>
      <c r="R92" s="43">
        <f>'Option 1'!R92</f>
        <v>2.4522842080969318E-2</v>
      </c>
      <c r="S92" s="43">
        <f>'Option 1'!S92</f>
        <v>2.5253691904930903E-2</v>
      </c>
      <c r="T92" s="43">
        <f>'Option 1'!T92</f>
        <v>2.5958682953657088E-2</v>
      </c>
      <c r="U92" s="43">
        <f>'Option 1'!U92</f>
        <v>2.6564324818903917E-2</v>
      </c>
      <c r="V92" s="43">
        <f>'Option 1'!V92</f>
        <v>2.7044955365377786E-2</v>
      </c>
      <c r="W92" s="43">
        <f>'Option 1'!W92</f>
        <v>2.7274453736102343E-2</v>
      </c>
      <c r="X92" s="43">
        <f>'Option 1'!X92</f>
        <v>2.7445079589175067E-2</v>
      </c>
      <c r="Y92" s="43">
        <f>'Option 1'!Y92</f>
        <v>2.7447937165380749E-2</v>
      </c>
      <c r="Z92" s="43">
        <f>'Option 1'!Z92</f>
        <v>2.7447937165380749E-2</v>
      </c>
      <c r="AA92" s="43">
        <f>'Option 1'!AA92</f>
        <v>2.7447937165380749E-2</v>
      </c>
      <c r="AB92" s="43">
        <f>'Option 1'!AB92</f>
        <v>2.7447937165380749E-2</v>
      </c>
      <c r="AC92" s="43">
        <f>'Option 1'!AC92</f>
        <v>2.7447937165380749E-2</v>
      </c>
      <c r="AD92" s="43">
        <f>'Option 1'!AD92</f>
        <v>2.7447937165380749E-2</v>
      </c>
      <c r="AE92" s="43">
        <f>'Option 1'!AE92</f>
        <v>2.7447937165380749E-2</v>
      </c>
      <c r="AF92" s="43">
        <f>'Option 1'!AF92</f>
        <v>2.7447937165380749E-2</v>
      </c>
      <c r="AG92" s="43">
        <f>'Option 1'!AG92</f>
        <v>2.7447937165380749E-2</v>
      </c>
      <c r="AH92" s="43">
        <f>'Option 1'!AH92</f>
        <v>2.7447937165380749E-2</v>
      </c>
      <c r="AI92" s="43">
        <f>'Option 1'!AI92</f>
        <v>2.7447937165380749E-2</v>
      </c>
      <c r="AJ92" s="43">
        <f>'Option 1'!AJ92</f>
        <v>2.7447937165380749E-2</v>
      </c>
      <c r="AK92" s="43">
        <f>'Option 1'!AK92</f>
        <v>2.7447937165380749E-2</v>
      </c>
      <c r="AL92" s="43">
        <f>'Option 1'!AL92</f>
        <v>2.7447937165380749E-2</v>
      </c>
      <c r="AM92" s="43">
        <f>'Option 1'!AM92</f>
        <v>2.7447937165380749E-2</v>
      </c>
      <c r="AN92" s="43">
        <f>'Option 1'!AN92</f>
        <v>2.7447937165380749E-2</v>
      </c>
      <c r="AO92" s="43">
        <f>'Option 1'!AO92</f>
        <v>2.7447937165380749E-2</v>
      </c>
      <c r="AP92" s="43">
        <f>'Option 1'!AP92</f>
        <v>2.7447937165380749E-2</v>
      </c>
      <c r="AQ92" s="43">
        <f>'Option 1'!AQ92</f>
        <v>2.7447937165380749E-2</v>
      </c>
      <c r="AR92" s="43">
        <f>'Option 1'!AR92</f>
        <v>2.7447937165380749E-2</v>
      </c>
      <c r="AS92" s="43">
        <f>'Option 1'!AS92</f>
        <v>2.7447937165380749E-2</v>
      </c>
      <c r="AT92" s="43">
        <f>'Option 1'!AT92</f>
        <v>2.7447937165380749E-2</v>
      </c>
      <c r="AU92" s="43">
        <f>'Option 1'!AU92</f>
        <v>2.7447937165380749E-2</v>
      </c>
      <c r="AV92" s="43">
        <f>'Option 1'!AV92</f>
        <v>2.7447937165380749E-2</v>
      </c>
      <c r="AW92" s="43">
        <f>'Option 1'!AW92</f>
        <v>2.7447937165380749E-2</v>
      </c>
      <c r="AX92" s="35"/>
      <c r="AY92" s="35"/>
      <c r="AZ92" s="35"/>
      <c r="BA92" s="35"/>
      <c r="BB92" s="35"/>
      <c r="BC92" s="35"/>
      <c r="BD92" s="35"/>
    </row>
    <row r="93" spans="1:56" x14ac:dyDescent="0.3">
      <c r="A93" s="170"/>
      <c r="B93" s="4" t="s">
        <v>215</v>
      </c>
      <c r="D93" s="4" t="s">
        <v>90</v>
      </c>
      <c r="E93" s="43">
        <f>'Option 1'!E93</f>
        <v>0</v>
      </c>
      <c r="F93" s="43">
        <f>'Option 1'!F93</f>
        <v>0</v>
      </c>
      <c r="G93" s="43">
        <f>'Option 1'!G93</f>
        <v>0</v>
      </c>
      <c r="H93" s="43">
        <f>'Option 1'!H93</f>
        <v>0</v>
      </c>
      <c r="I93" s="43">
        <f>'Option 1'!I93</f>
        <v>0</v>
      </c>
      <c r="J93" s="43">
        <f>'Option 1'!J93</f>
        <v>0</v>
      </c>
      <c r="K93" s="43">
        <f>'Option 1'!K93</f>
        <v>0</v>
      </c>
      <c r="L93" s="43">
        <f>'Option 1'!L93</f>
        <v>0</v>
      </c>
      <c r="M93" s="43">
        <f>'Option 1'!M93</f>
        <v>0</v>
      </c>
      <c r="N93" s="43">
        <f>'Option 1'!N93</f>
        <v>0</v>
      </c>
      <c r="O93" s="43">
        <f>'Option 1'!O93</f>
        <v>0</v>
      </c>
      <c r="P93" s="43">
        <f>'Option 1'!P93</f>
        <v>0</v>
      </c>
      <c r="Q93" s="43">
        <f>'Option 1'!Q93</f>
        <v>0</v>
      </c>
      <c r="R93" s="43">
        <f>'Option 1'!R93</f>
        <v>0</v>
      </c>
      <c r="S93" s="43">
        <f>'Option 1'!S93</f>
        <v>0</v>
      </c>
      <c r="T93" s="43">
        <f>'Option 1'!T93</f>
        <v>0</v>
      </c>
      <c r="U93" s="43">
        <f>'Option 1'!U93</f>
        <v>0</v>
      </c>
      <c r="V93" s="43">
        <f>'Option 1'!V93</f>
        <v>0</v>
      </c>
      <c r="W93" s="43">
        <f>'Option 1'!W93</f>
        <v>0</v>
      </c>
      <c r="X93" s="43">
        <f>'Option 1'!X93</f>
        <v>0</v>
      </c>
      <c r="Y93" s="43">
        <f>'Option 1'!Y93</f>
        <v>0</v>
      </c>
      <c r="Z93" s="43">
        <f>'Option 1'!Z93</f>
        <v>0</v>
      </c>
      <c r="AA93" s="43">
        <f>'Option 1'!AA93</f>
        <v>0</v>
      </c>
      <c r="AB93" s="43">
        <f>'Option 1'!AB93</f>
        <v>0</v>
      </c>
      <c r="AC93" s="43">
        <f>'Option 1'!AC93</f>
        <v>0</v>
      </c>
      <c r="AD93" s="43">
        <f>'Option 1'!AD93</f>
        <v>0</v>
      </c>
      <c r="AE93" s="43">
        <f>'Option 1'!AE93</f>
        <v>0</v>
      </c>
      <c r="AF93" s="43">
        <f>'Option 1'!AF93</f>
        <v>0</v>
      </c>
      <c r="AG93" s="43">
        <f>'Option 1'!AG93</f>
        <v>0</v>
      </c>
      <c r="AH93" s="43">
        <f>'Option 1'!AH93</f>
        <v>0</v>
      </c>
      <c r="AI93" s="43">
        <f>'Option 1'!AI93</f>
        <v>0</v>
      </c>
      <c r="AJ93" s="43">
        <f>'Option 1'!AJ93</f>
        <v>0</v>
      </c>
      <c r="AK93" s="43">
        <f>'Option 1'!AK93</f>
        <v>0</v>
      </c>
      <c r="AL93" s="43">
        <f>'Option 1'!AL93</f>
        <v>0</v>
      </c>
      <c r="AM93" s="43">
        <f>'Option 1'!AM93</f>
        <v>0</v>
      </c>
      <c r="AN93" s="43">
        <f>'Option 1'!AN93</f>
        <v>0</v>
      </c>
      <c r="AO93" s="43">
        <f>'Option 1'!AO93</f>
        <v>0</v>
      </c>
      <c r="AP93" s="43">
        <f>'Option 1'!AP93</f>
        <v>0</v>
      </c>
      <c r="AQ93" s="43">
        <f>'Option 1'!AQ93</f>
        <v>0</v>
      </c>
      <c r="AR93" s="43">
        <f>'Option 1'!AR93</f>
        <v>0</v>
      </c>
      <c r="AS93" s="43">
        <f>'Option 1'!AS93</f>
        <v>0</v>
      </c>
      <c r="AT93" s="43">
        <f>'Option 1'!AT93</f>
        <v>0</v>
      </c>
      <c r="AU93" s="43">
        <f>'Option 1'!AU93</f>
        <v>0</v>
      </c>
      <c r="AV93" s="43">
        <f>'Option 1'!AV93</f>
        <v>0</v>
      </c>
      <c r="AW93" s="43">
        <f>'Option 1'!AW93</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3.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4.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Props1.xml><?xml version="1.0" encoding="utf-8"?>
<ds:datastoreItem xmlns:ds="http://schemas.openxmlformats.org/officeDocument/2006/customXml" ds:itemID="{7C58A75D-656D-45CC-B1DE-AB2438CDD421}">
  <ds:schemaRefs>
    <ds:schemaRef ds:uri="http://schemas.microsoft.com/sharepoint/v3/contenttype/forms"/>
  </ds:schemaRefs>
</ds:datastoreItem>
</file>

<file path=customXml/itemProps2.xml><?xml version="1.0" encoding="utf-8"?>
<ds:datastoreItem xmlns:ds="http://schemas.openxmlformats.org/officeDocument/2006/customXml" ds:itemID="{D59107C5-B401-4A16-BB12-3D243B9D13F0}">
  <ds:schemaRefs>
    <ds:schemaRef ds:uri="http://schemas.microsoft.com/office/2006/documentManagement/types"/>
    <ds:schemaRef ds:uri="http://purl.org/dc/dcmitype/"/>
    <ds:schemaRef ds:uri="http://schemas.microsoft.com/office/2006/metadata/properties"/>
    <ds:schemaRef ds:uri="http://schemas.openxmlformats.org/package/2006/metadata/core-properties"/>
    <ds:schemaRef ds:uri="http://purl.org/dc/elements/1.1/"/>
    <ds:schemaRef ds:uri="efb98dbe-6680-48eb-ac67-85b3a61e7855"/>
    <ds:schemaRef ds:uri="http://purl.org/dc/terms/"/>
    <ds:schemaRef ds:uri="http://schemas.microsoft.com/sharepoint/v3/fields"/>
    <ds:schemaRef ds:uri="eecedeb9-13b3-4e62-b003-046c92e1668a"/>
    <ds:schemaRef ds:uri="http://www.w3.org/XML/1998/namespace"/>
  </ds:schemaRefs>
</ds:datastoreItem>
</file>

<file path=customXml/itemProps3.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4.xml><?xml version="1.0" encoding="utf-8"?>
<ds:datastoreItem xmlns:ds="http://schemas.openxmlformats.org/officeDocument/2006/customXml" ds:itemID="{215976EE-BC0E-49E4-8A34-08E2478D0010}">
  <ds:schemaRefs>
    <ds:schemaRef ds:uri="office.server.policy"/>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1(i)</vt:lpstr>
      <vt:lpstr>Option 1(ii)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Mann, Phil L.</cp:lastModifiedBy>
  <cp:lastPrinted>2013-03-27T15:33:01Z</cp:lastPrinted>
  <dcterms:created xsi:type="dcterms:W3CDTF">2012-02-15T20:11:21Z</dcterms:created>
  <dcterms:modified xsi:type="dcterms:W3CDTF">2013-06-26T14:27:42Z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