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30" windowWidth="19185" windowHeight="6690" tabRatio="810"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3" r:id="rId9"/>
    <sheet name="Option 1(ii)" sheetId="35" r:id="rId10"/>
  </sheets>
  <calcPr calcId="145621"/>
</workbook>
</file>

<file path=xl/calcChain.xml><?xml version="1.0" encoding="utf-8"?>
<calcChain xmlns="http://schemas.openxmlformats.org/spreadsheetml/2006/main">
  <c r="F15" i="10" l="1"/>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E1" i="31"/>
  <c r="E1" i="10"/>
  <c r="B2" i="29"/>
  <c r="E20" i="10" l="1"/>
  <c r="E18" i="10"/>
  <c r="E16" i="10"/>
  <c r="E15" i="10"/>
  <c r="E19" i="10"/>
  <c r="C30" i="29" l="1"/>
  <c r="C31" i="29"/>
  <c r="D12" i="29"/>
  <c r="D11" i="29"/>
  <c r="F13" i="35"/>
  <c r="G13" i="35"/>
  <c r="H13" i="35"/>
  <c r="H18" i="35" s="1"/>
  <c r="I13" i="35"/>
  <c r="I18" i="35" s="1"/>
  <c r="J13" i="35"/>
  <c r="K13" i="35"/>
  <c r="K18" i="35" s="1"/>
  <c r="L13" i="35"/>
  <c r="L18" i="35" s="1"/>
  <c r="E13" i="35"/>
  <c r="BD87" i="35"/>
  <c r="BC87" i="35"/>
  <c r="BB87" i="35"/>
  <c r="BA87" i="35"/>
  <c r="AZ87" i="35"/>
  <c r="AY87" i="35"/>
  <c r="AX87" i="35"/>
  <c r="AW87" i="35"/>
  <c r="AV87" i="35"/>
  <c r="AU87" i="35"/>
  <c r="AT87" i="35"/>
  <c r="AS87" i="35"/>
  <c r="AR87" i="35"/>
  <c r="AQ87" i="35"/>
  <c r="AP87" i="35"/>
  <c r="AO87" i="35"/>
  <c r="AN87" i="35"/>
  <c r="AM87" i="35"/>
  <c r="AL87" i="35"/>
  <c r="AK87" i="35"/>
  <c r="AJ87" i="35"/>
  <c r="AI87" i="35"/>
  <c r="AH87" i="35"/>
  <c r="AG87" i="35"/>
  <c r="AF87" i="35"/>
  <c r="AE87" i="35"/>
  <c r="AD87" i="35"/>
  <c r="AC87" i="35"/>
  <c r="AB87" i="35"/>
  <c r="AA87" i="35"/>
  <c r="Z87" i="35"/>
  <c r="Y87" i="35"/>
  <c r="X87" i="35"/>
  <c r="W87" i="35"/>
  <c r="V87" i="35"/>
  <c r="U87" i="35"/>
  <c r="T87" i="35"/>
  <c r="S87" i="35"/>
  <c r="R87" i="35"/>
  <c r="Q87" i="35"/>
  <c r="P87" i="35"/>
  <c r="O87" i="35"/>
  <c r="N87" i="35"/>
  <c r="M87" i="35"/>
  <c r="L87" i="35"/>
  <c r="K87" i="35"/>
  <c r="J87" i="35"/>
  <c r="I87" i="35"/>
  <c r="H87" i="35"/>
  <c r="G87" i="35"/>
  <c r="F87" i="35"/>
  <c r="E87" i="35"/>
  <c r="BD79" i="35"/>
  <c r="BC79" i="35"/>
  <c r="BB79" i="35"/>
  <c r="BA79" i="35"/>
  <c r="AZ79" i="35"/>
  <c r="AY79" i="35"/>
  <c r="AX79" i="35"/>
  <c r="AW79" i="35"/>
  <c r="AV79" i="35"/>
  <c r="AU79" i="35"/>
  <c r="AT79" i="35"/>
  <c r="AS79" i="35"/>
  <c r="AR79" i="35"/>
  <c r="AQ79" i="35"/>
  <c r="AP79" i="35"/>
  <c r="AO79" i="35"/>
  <c r="AN79" i="35"/>
  <c r="AM79" i="35"/>
  <c r="AL79" i="35"/>
  <c r="AK79" i="35"/>
  <c r="AJ79" i="35"/>
  <c r="AI79" i="35"/>
  <c r="AH79" i="35"/>
  <c r="AG79" i="35"/>
  <c r="AF79" i="35"/>
  <c r="AE79" i="35"/>
  <c r="AD79" i="35"/>
  <c r="AC79" i="35"/>
  <c r="AB79" i="35"/>
  <c r="AA79" i="35"/>
  <c r="Z79" i="35"/>
  <c r="Y79" i="35"/>
  <c r="X79" i="35"/>
  <c r="W79" i="35"/>
  <c r="V79" i="35"/>
  <c r="U79" i="35"/>
  <c r="T79" i="35"/>
  <c r="S79" i="35"/>
  <c r="R79" i="35"/>
  <c r="Q79" i="35"/>
  <c r="P79" i="35"/>
  <c r="O79" i="35"/>
  <c r="N79" i="35"/>
  <c r="M79" i="35"/>
  <c r="L79" i="35"/>
  <c r="K79" i="35"/>
  <c r="J79" i="35"/>
  <c r="I79" i="35"/>
  <c r="H79" i="35"/>
  <c r="G79" i="35"/>
  <c r="F79" i="35"/>
  <c r="E79" i="35"/>
  <c r="BD78" i="35"/>
  <c r="BC78" i="35"/>
  <c r="BB78" i="35"/>
  <c r="BA78" i="35"/>
  <c r="AZ78" i="35"/>
  <c r="AY78" i="35"/>
  <c r="AX78" i="35"/>
  <c r="AW78" i="35"/>
  <c r="AV78" i="35"/>
  <c r="AU78" i="35"/>
  <c r="AT78" i="35"/>
  <c r="AS78" i="35"/>
  <c r="AR78" i="35"/>
  <c r="AQ78" i="35"/>
  <c r="AP78" i="35"/>
  <c r="AO78" i="35"/>
  <c r="AN78" i="35"/>
  <c r="AM78" i="35"/>
  <c r="AL78" i="35"/>
  <c r="AK78" i="35"/>
  <c r="AJ78" i="35"/>
  <c r="AI78" i="35"/>
  <c r="AH78" i="35"/>
  <c r="AG78" i="35"/>
  <c r="AF78" i="35"/>
  <c r="AE78" i="35"/>
  <c r="AD78" i="35"/>
  <c r="AC78" i="35"/>
  <c r="AB78" i="35"/>
  <c r="AA78" i="35"/>
  <c r="Z78" i="35"/>
  <c r="Y78" i="35"/>
  <c r="X78" i="35"/>
  <c r="W78" i="35"/>
  <c r="V78" i="35"/>
  <c r="U78" i="35"/>
  <c r="T78" i="35"/>
  <c r="S78" i="35"/>
  <c r="R78" i="35"/>
  <c r="Q78" i="35"/>
  <c r="P78" i="35"/>
  <c r="O78" i="35"/>
  <c r="N78" i="35"/>
  <c r="M78" i="35"/>
  <c r="L78" i="35"/>
  <c r="K78" i="35"/>
  <c r="J78" i="35"/>
  <c r="I78" i="35"/>
  <c r="H78" i="35"/>
  <c r="G78" i="35"/>
  <c r="F78" i="35"/>
  <c r="E78" i="35"/>
  <c r="BD72" i="35"/>
  <c r="BC72" i="35"/>
  <c r="BB72" i="35"/>
  <c r="BA72" i="35"/>
  <c r="AZ72" i="35"/>
  <c r="AY72" i="35"/>
  <c r="AX72" i="35"/>
  <c r="BD71" i="35"/>
  <c r="BC71" i="35"/>
  <c r="BB71" i="35"/>
  <c r="BA71" i="35"/>
  <c r="AZ71" i="35"/>
  <c r="AY71" i="35"/>
  <c r="AX71" i="35"/>
  <c r="BD70" i="35"/>
  <c r="BC70" i="35"/>
  <c r="BB70" i="35"/>
  <c r="BA70" i="35"/>
  <c r="AZ70" i="35"/>
  <c r="AY70" i="35"/>
  <c r="AX70" i="35"/>
  <c r="BD69" i="35"/>
  <c r="BC69" i="35"/>
  <c r="BB69" i="35"/>
  <c r="BA69" i="35"/>
  <c r="AZ69" i="35"/>
  <c r="AY69" i="35"/>
  <c r="AX69" i="35"/>
  <c r="BD68" i="35"/>
  <c r="BC68" i="35"/>
  <c r="BB68" i="35"/>
  <c r="BA68" i="35"/>
  <c r="AZ68" i="35"/>
  <c r="AY68" i="35"/>
  <c r="AX68" i="35"/>
  <c r="BD67" i="35"/>
  <c r="BC67" i="35"/>
  <c r="BB67" i="35"/>
  <c r="BA67" i="35"/>
  <c r="AZ67" i="35"/>
  <c r="AY67" i="35"/>
  <c r="AX67" i="35"/>
  <c r="BD66" i="35"/>
  <c r="BC66" i="35"/>
  <c r="BB66" i="35"/>
  <c r="BA66" i="35"/>
  <c r="AZ66" i="35"/>
  <c r="AY66" i="35"/>
  <c r="AX66" i="35"/>
  <c r="AW66" i="35"/>
  <c r="AV66" i="35"/>
  <c r="AU66" i="35"/>
  <c r="AT66" i="35"/>
  <c r="AS66" i="35"/>
  <c r="AR66" i="35"/>
  <c r="AQ66" i="35"/>
  <c r="AP66" i="35"/>
  <c r="AO66" i="35"/>
  <c r="AN66" i="35"/>
  <c r="AM66" i="35"/>
  <c r="AL66" i="35"/>
  <c r="AK66" i="35"/>
  <c r="AJ66" i="35"/>
  <c r="AI66" i="35"/>
  <c r="AH66" i="35"/>
  <c r="AG66" i="35"/>
  <c r="AF66" i="35"/>
  <c r="AE66" i="35"/>
  <c r="AD66" i="35"/>
  <c r="AC66" i="35"/>
  <c r="AB66" i="35"/>
  <c r="AA66" i="35"/>
  <c r="Z66" i="35"/>
  <c r="Y66" i="35"/>
  <c r="X66" i="35"/>
  <c r="W66" i="35"/>
  <c r="V66" i="35"/>
  <c r="U66" i="35"/>
  <c r="T66" i="35"/>
  <c r="S66" i="35"/>
  <c r="R66" i="35"/>
  <c r="Q66" i="35"/>
  <c r="P66" i="35"/>
  <c r="O66" i="35"/>
  <c r="N66" i="35"/>
  <c r="M66" i="35"/>
  <c r="L66" i="35"/>
  <c r="K66" i="35"/>
  <c r="J66" i="35"/>
  <c r="I66" i="35"/>
  <c r="H66" i="35"/>
  <c r="G66" i="35"/>
  <c r="F66" i="35"/>
  <c r="E66" i="35"/>
  <c r="BD65" i="35"/>
  <c r="BD76" i="35" s="1"/>
  <c r="BC65" i="35"/>
  <c r="BC76" i="35" s="1"/>
  <c r="BB65" i="35"/>
  <c r="BB76" i="35" s="1"/>
  <c r="BA65" i="35"/>
  <c r="BA76" i="35" s="1"/>
  <c r="AZ65" i="35"/>
  <c r="AZ76" i="35" s="1"/>
  <c r="AY65" i="35"/>
  <c r="AY76" i="35" s="1"/>
  <c r="AX65" i="35"/>
  <c r="AX76" i="35" s="1"/>
  <c r="AW65" i="35"/>
  <c r="AV65" i="35"/>
  <c r="AU65" i="35"/>
  <c r="AT65" i="35"/>
  <c r="AS65" i="35"/>
  <c r="AR65" i="35"/>
  <c r="AQ65" i="35"/>
  <c r="AP65" i="35"/>
  <c r="AO65" i="35"/>
  <c r="AN65" i="35"/>
  <c r="AM65" i="35"/>
  <c r="AL65" i="35"/>
  <c r="AK65" i="35"/>
  <c r="AJ65" i="35"/>
  <c r="AI65" i="35"/>
  <c r="AH65" i="35"/>
  <c r="AG65" i="35"/>
  <c r="AF65" i="35"/>
  <c r="AE65" i="35"/>
  <c r="AD65" i="35"/>
  <c r="AC65" i="35"/>
  <c r="AB65" i="35"/>
  <c r="AA65" i="35"/>
  <c r="Z65" i="35"/>
  <c r="Y65" i="35"/>
  <c r="X65" i="35"/>
  <c r="W65" i="35"/>
  <c r="V65" i="35"/>
  <c r="U65" i="35"/>
  <c r="T65" i="35"/>
  <c r="S65" i="35"/>
  <c r="R65" i="35"/>
  <c r="Q65" i="35"/>
  <c r="P65" i="35"/>
  <c r="O65" i="35"/>
  <c r="N65" i="35"/>
  <c r="M65" i="35"/>
  <c r="L65" i="35"/>
  <c r="K65" i="35"/>
  <c r="J65" i="35"/>
  <c r="I65" i="35"/>
  <c r="H65" i="35"/>
  <c r="G65" i="35"/>
  <c r="F65" i="35"/>
  <c r="E65" i="35"/>
  <c r="E60" i="35"/>
  <c r="F27" i="35"/>
  <c r="G27" i="35" s="1"/>
  <c r="H27" i="35" s="1"/>
  <c r="I27" i="35" s="1"/>
  <c r="J27" i="35" s="1"/>
  <c r="K27" i="35" s="1"/>
  <c r="L27" i="35" s="1"/>
  <c r="M27" i="35" s="1"/>
  <c r="N27" i="35" s="1"/>
  <c r="O27" i="35" s="1"/>
  <c r="P27" i="35" s="1"/>
  <c r="Q27" i="35" s="1"/>
  <c r="R27" i="35" s="1"/>
  <c r="S27" i="35" s="1"/>
  <c r="T27" i="35" s="1"/>
  <c r="U27" i="35" s="1"/>
  <c r="V27" i="35" s="1"/>
  <c r="W27" i="35" s="1"/>
  <c r="X27" i="35" s="1"/>
  <c r="Y27" i="35" s="1"/>
  <c r="Z27" i="35" s="1"/>
  <c r="AA27" i="35" s="1"/>
  <c r="AB27" i="35" s="1"/>
  <c r="AC27" i="35" s="1"/>
  <c r="AD27" i="35" s="1"/>
  <c r="AE27" i="35" s="1"/>
  <c r="AF27" i="35" s="1"/>
  <c r="AG27" i="35" s="1"/>
  <c r="AH27" i="35" s="1"/>
  <c r="AI27" i="35" s="1"/>
  <c r="AJ27" i="35" s="1"/>
  <c r="AK27" i="35" s="1"/>
  <c r="AL27" i="35" s="1"/>
  <c r="AM27" i="35" s="1"/>
  <c r="AN27" i="35" s="1"/>
  <c r="AO27" i="35" s="1"/>
  <c r="AP27" i="35" s="1"/>
  <c r="AQ27" i="35" s="1"/>
  <c r="AR27" i="35" s="1"/>
  <c r="AS27" i="35" s="1"/>
  <c r="AT27" i="35" s="1"/>
  <c r="AU27" i="35" s="1"/>
  <c r="AV27" i="35" s="1"/>
  <c r="AW27" i="35" s="1"/>
  <c r="BD25" i="35"/>
  <c r="BD26" i="35" s="1"/>
  <c r="BC25" i="35"/>
  <c r="BC26" i="35" s="1"/>
  <c r="BB25" i="35"/>
  <c r="BB26" i="35" s="1"/>
  <c r="BA25" i="35"/>
  <c r="BA26" i="35" s="1"/>
  <c r="AZ25" i="35"/>
  <c r="AZ26" i="35" s="1"/>
  <c r="AY25" i="35"/>
  <c r="AY26" i="35" s="1"/>
  <c r="AX25" i="35"/>
  <c r="AX26" i="35" s="1"/>
  <c r="AW18" i="35"/>
  <c r="AV18" i="35"/>
  <c r="AU18" i="35"/>
  <c r="AT18" i="35"/>
  <c r="AS18" i="35"/>
  <c r="AR18" i="35"/>
  <c r="AQ18" i="35"/>
  <c r="AP18" i="35"/>
  <c r="AO18" i="35"/>
  <c r="AN18" i="35"/>
  <c r="AM18" i="35"/>
  <c r="AL18" i="35"/>
  <c r="AK18" i="35"/>
  <c r="AJ18" i="35"/>
  <c r="AI18" i="35"/>
  <c r="AH18" i="35"/>
  <c r="AG18" i="35"/>
  <c r="AF18" i="35"/>
  <c r="AE18" i="35"/>
  <c r="AD18" i="35"/>
  <c r="AC18" i="35"/>
  <c r="AB18" i="35"/>
  <c r="AA18" i="35"/>
  <c r="Z18" i="35"/>
  <c r="Y18" i="35"/>
  <c r="X18" i="35"/>
  <c r="W18" i="35"/>
  <c r="V18" i="35"/>
  <c r="U18" i="35"/>
  <c r="T18" i="35"/>
  <c r="S18" i="35"/>
  <c r="R18" i="35"/>
  <c r="Q18" i="35"/>
  <c r="P18" i="35"/>
  <c r="O18" i="35"/>
  <c r="N18" i="35"/>
  <c r="M18" i="35"/>
  <c r="J18" i="35"/>
  <c r="G18" i="35"/>
  <c r="F18" i="35"/>
  <c r="E18" i="35"/>
  <c r="F13" i="33"/>
  <c r="G13" i="33"/>
  <c r="H13" i="33"/>
  <c r="H18" i="33" s="1"/>
  <c r="I13" i="33"/>
  <c r="I18" i="33" s="1"/>
  <c r="J13" i="33"/>
  <c r="K13" i="33"/>
  <c r="K18" i="33" s="1"/>
  <c r="L13" i="33"/>
  <c r="L18" i="33" s="1"/>
  <c r="E13" i="33"/>
  <c r="BD87" i="33"/>
  <c r="BC87" i="33"/>
  <c r="BB87" i="33"/>
  <c r="BA87" i="33"/>
  <c r="AZ87" i="33"/>
  <c r="AY87" i="33"/>
  <c r="AX87" i="33"/>
  <c r="AW87" i="33"/>
  <c r="AV87" i="33"/>
  <c r="AU87" i="33"/>
  <c r="AT87" i="33"/>
  <c r="AS87" i="33"/>
  <c r="AR87" i="33"/>
  <c r="AQ87" i="33"/>
  <c r="AP87" i="33"/>
  <c r="AO87" i="33"/>
  <c r="AN87" i="33"/>
  <c r="AM87" i="33"/>
  <c r="AL87" i="33"/>
  <c r="AK87" i="33"/>
  <c r="AJ87" i="33"/>
  <c r="AI87" i="33"/>
  <c r="AH87" i="33"/>
  <c r="AG87" i="33"/>
  <c r="AF87" i="33"/>
  <c r="AE87" i="33"/>
  <c r="AD87" i="33"/>
  <c r="AC87" i="33"/>
  <c r="AB87" i="33"/>
  <c r="AA87" i="33"/>
  <c r="Z87" i="33"/>
  <c r="Y87" i="33"/>
  <c r="X87" i="33"/>
  <c r="W87" i="33"/>
  <c r="V87" i="33"/>
  <c r="U87" i="33"/>
  <c r="T87" i="33"/>
  <c r="S87" i="33"/>
  <c r="R87" i="33"/>
  <c r="Q87" i="33"/>
  <c r="P87" i="33"/>
  <c r="O87" i="33"/>
  <c r="N87" i="33"/>
  <c r="M87" i="33"/>
  <c r="L87" i="33"/>
  <c r="K87" i="33"/>
  <c r="J87" i="33"/>
  <c r="I87" i="33"/>
  <c r="H87" i="33"/>
  <c r="G87" i="33"/>
  <c r="F87" i="33"/>
  <c r="E87" i="33"/>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BD72" i="33"/>
  <c r="BC72" i="33"/>
  <c r="BB72" i="33"/>
  <c r="BA72" i="33"/>
  <c r="AZ72" i="33"/>
  <c r="AY72" i="33"/>
  <c r="AX72" i="33"/>
  <c r="BD71" i="33"/>
  <c r="BC71" i="33"/>
  <c r="BB71" i="33"/>
  <c r="BA71" i="33"/>
  <c r="AZ71" i="33"/>
  <c r="AY71" i="33"/>
  <c r="AX71" i="33"/>
  <c r="BD70" i="33"/>
  <c r="BC70" i="33"/>
  <c r="BB70" i="33"/>
  <c r="BA70" i="33"/>
  <c r="AZ70" i="33"/>
  <c r="AY70" i="33"/>
  <c r="AX70" i="33"/>
  <c r="BD69" i="33"/>
  <c r="BC69" i="33"/>
  <c r="BB69" i="33"/>
  <c r="BA69" i="33"/>
  <c r="AZ69" i="33"/>
  <c r="AY69" i="33"/>
  <c r="AX69" i="33"/>
  <c r="BD68" i="33"/>
  <c r="BC68" i="33"/>
  <c r="BB68" i="33"/>
  <c r="BA68" i="33"/>
  <c r="AZ68" i="33"/>
  <c r="AY68" i="33"/>
  <c r="AX68" i="33"/>
  <c r="BD67" i="33"/>
  <c r="BC67" i="33"/>
  <c r="BB67" i="33"/>
  <c r="BA67" i="33"/>
  <c r="AZ67" i="33"/>
  <c r="AY67" i="33"/>
  <c r="AX67" i="33"/>
  <c r="BD66" i="33"/>
  <c r="BC66" i="33"/>
  <c r="BB66" i="33"/>
  <c r="BA66" i="33"/>
  <c r="AZ66" i="33"/>
  <c r="AY66" i="33"/>
  <c r="AX66" i="33"/>
  <c r="AW66" i="33"/>
  <c r="AV66" i="33"/>
  <c r="AU66" i="33"/>
  <c r="AT66" i="33"/>
  <c r="AS66" i="33"/>
  <c r="AR66" i="33"/>
  <c r="AQ66" i="33"/>
  <c r="AP66" i="33"/>
  <c r="AO66" i="33"/>
  <c r="AN66" i="33"/>
  <c r="AM66" i="33"/>
  <c r="AL66" i="33"/>
  <c r="AK66" i="33"/>
  <c r="AJ66" i="33"/>
  <c r="AI66" i="33"/>
  <c r="AH66" i="33"/>
  <c r="AG66" i="33"/>
  <c r="AF66" i="33"/>
  <c r="AE66" i="33"/>
  <c r="AD66" i="33"/>
  <c r="AC66" i="33"/>
  <c r="AB66" i="33"/>
  <c r="AA66" i="33"/>
  <c r="Z66" i="33"/>
  <c r="Y66" i="33"/>
  <c r="X66" i="33"/>
  <c r="W66" i="33"/>
  <c r="V66" i="33"/>
  <c r="U66" i="33"/>
  <c r="T66" i="33"/>
  <c r="S66" i="33"/>
  <c r="R66" i="33"/>
  <c r="Q66" i="33"/>
  <c r="P66" i="33"/>
  <c r="O66" i="33"/>
  <c r="N66" i="33"/>
  <c r="M66" i="33"/>
  <c r="L66" i="33"/>
  <c r="K66" i="33"/>
  <c r="J66" i="33"/>
  <c r="I66" i="33"/>
  <c r="H66" i="33"/>
  <c r="G66" i="33"/>
  <c r="F66" i="33"/>
  <c r="E66" i="33"/>
  <c r="BD65" i="33"/>
  <c r="BD76" i="33" s="1"/>
  <c r="BC65" i="33"/>
  <c r="BC76" i="33" s="1"/>
  <c r="BB65" i="33"/>
  <c r="BB76" i="33" s="1"/>
  <c r="BA65" i="33"/>
  <c r="BA76" i="33" s="1"/>
  <c r="AZ65" i="33"/>
  <c r="AZ76" i="33" s="1"/>
  <c r="AY65" i="33"/>
  <c r="AY76" i="33" s="1"/>
  <c r="AX65" i="33"/>
  <c r="AX76" i="33" s="1"/>
  <c r="AW65" i="33"/>
  <c r="AV65" i="33"/>
  <c r="AU65" i="33"/>
  <c r="AT65" i="33"/>
  <c r="AS65" i="33"/>
  <c r="AR65" i="33"/>
  <c r="AQ65" i="33"/>
  <c r="AP65" i="33"/>
  <c r="AO65" i="33"/>
  <c r="AN65" i="33"/>
  <c r="AM65" i="33"/>
  <c r="AL65" i="33"/>
  <c r="AK65" i="33"/>
  <c r="AJ65" i="33"/>
  <c r="AI65" i="33"/>
  <c r="AH65" i="33"/>
  <c r="AG65" i="33"/>
  <c r="AF65" i="33"/>
  <c r="AE65" i="33"/>
  <c r="AD65" i="33"/>
  <c r="AC65" i="33"/>
  <c r="AB65" i="33"/>
  <c r="AA65" i="33"/>
  <c r="Z65" i="33"/>
  <c r="Y65" i="33"/>
  <c r="X65" i="33"/>
  <c r="W65" i="33"/>
  <c r="V65" i="33"/>
  <c r="U65" i="33"/>
  <c r="T65" i="33"/>
  <c r="S65" i="33"/>
  <c r="R65" i="33"/>
  <c r="Q65" i="33"/>
  <c r="P65" i="33"/>
  <c r="O65" i="33"/>
  <c r="N65" i="33"/>
  <c r="M65" i="33"/>
  <c r="L65" i="33"/>
  <c r="K65" i="33"/>
  <c r="J65" i="33"/>
  <c r="I65" i="33"/>
  <c r="H65" i="33"/>
  <c r="G65" i="33"/>
  <c r="F65" i="33"/>
  <c r="E65" i="33"/>
  <c r="E60" i="33"/>
  <c r="F27" i="33"/>
  <c r="G27" i="33" s="1"/>
  <c r="H27" i="33" s="1"/>
  <c r="I27" i="33" s="1"/>
  <c r="J27" i="33" s="1"/>
  <c r="K27" i="33" s="1"/>
  <c r="L27" i="33" s="1"/>
  <c r="M27" i="33" s="1"/>
  <c r="N27" i="33" s="1"/>
  <c r="O27" i="33" s="1"/>
  <c r="P27" i="33" s="1"/>
  <c r="Q27" i="33" s="1"/>
  <c r="R27" i="33" s="1"/>
  <c r="S27" i="33" s="1"/>
  <c r="T27" i="33" s="1"/>
  <c r="U27" i="33" s="1"/>
  <c r="V27" i="33" s="1"/>
  <c r="W27" i="33" s="1"/>
  <c r="X27" i="33" s="1"/>
  <c r="Y27" i="33" s="1"/>
  <c r="Z27" i="33" s="1"/>
  <c r="AA27" i="33" s="1"/>
  <c r="AB27" i="33" s="1"/>
  <c r="AC27" i="33" s="1"/>
  <c r="AD27" i="33" s="1"/>
  <c r="AE27" i="33" s="1"/>
  <c r="AF27" i="33" s="1"/>
  <c r="AG27" i="33" s="1"/>
  <c r="AH27" i="33" s="1"/>
  <c r="AI27" i="33" s="1"/>
  <c r="AJ27" i="33" s="1"/>
  <c r="AK27" i="33" s="1"/>
  <c r="AL27" i="33" s="1"/>
  <c r="AM27" i="33" s="1"/>
  <c r="AN27" i="33" s="1"/>
  <c r="AO27" i="33" s="1"/>
  <c r="AP27" i="33" s="1"/>
  <c r="AQ27" i="33" s="1"/>
  <c r="AR27" i="33" s="1"/>
  <c r="AS27" i="33" s="1"/>
  <c r="AT27" i="33" s="1"/>
  <c r="AU27" i="33" s="1"/>
  <c r="AV27" i="33" s="1"/>
  <c r="AW27" i="33" s="1"/>
  <c r="BD25" i="33"/>
  <c r="BD26" i="33" s="1"/>
  <c r="BC25" i="33"/>
  <c r="BC26" i="33" s="1"/>
  <c r="BB25" i="33"/>
  <c r="BB26" i="33" s="1"/>
  <c r="BA25" i="33"/>
  <c r="BA26" i="33" s="1"/>
  <c r="AZ25" i="33"/>
  <c r="AZ26" i="33" s="1"/>
  <c r="AY25" i="33"/>
  <c r="AY26" i="33" s="1"/>
  <c r="AX25" i="33"/>
  <c r="AX26" i="33" s="1"/>
  <c r="AW18" i="33"/>
  <c r="AV18" i="33"/>
  <c r="AU18" i="33"/>
  <c r="AT18" i="33"/>
  <c r="AS18" i="33"/>
  <c r="AR18" i="33"/>
  <c r="AQ18" i="33"/>
  <c r="AP18" i="33"/>
  <c r="AO18" i="33"/>
  <c r="AN18" i="33"/>
  <c r="AM18" i="33"/>
  <c r="AL18" i="33"/>
  <c r="AK18" i="33"/>
  <c r="AJ18" i="33"/>
  <c r="AI18" i="33"/>
  <c r="AH18" i="33"/>
  <c r="AG18" i="33"/>
  <c r="AF18" i="33"/>
  <c r="AE18" i="33"/>
  <c r="AD18" i="33"/>
  <c r="AC18" i="33"/>
  <c r="AB18" i="33"/>
  <c r="AA18" i="33"/>
  <c r="Z18" i="33"/>
  <c r="Y18" i="33"/>
  <c r="X18" i="33"/>
  <c r="W18" i="33"/>
  <c r="V18" i="33"/>
  <c r="U18" i="33"/>
  <c r="T18" i="33"/>
  <c r="S18" i="33"/>
  <c r="R18" i="33"/>
  <c r="Q18" i="33"/>
  <c r="P18" i="33"/>
  <c r="O18" i="33"/>
  <c r="N18" i="33"/>
  <c r="M18" i="33"/>
  <c r="J18" i="33"/>
  <c r="G18" i="33"/>
  <c r="F18" i="33"/>
  <c r="E18" i="33"/>
  <c r="C9" i="35" l="1"/>
  <c r="C9" i="33"/>
  <c r="G7" i="20"/>
  <c r="G8" i="20"/>
  <c r="AR19" i="35" l="1"/>
  <c r="AR25" i="35" s="1"/>
  <c r="AR26" i="35" s="1"/>
  <c r="AR19" i="33"/>
  <c r="AR25" i="33" s="1"/>
  <c r="AR26" i="33" s="1"/>
  <c r="AR28" i="33" s="1"/>
  <c r="AR29" i="33" s="1"/>
  <c r="AJ19" i="35"/>
  <c r="AJ25" i="35" s="1"/>
  <c r="AJ26" i="35" s="1"/>
  <c r="AJ19" i="33"/>
  <c r="AJ25" i="33" s="1"/>
  <c r="AJ26" i="33" s="1"/>
  <c r="AJ28" i="33" s="1"/>
  <c r="AJ29" i="33" s="1"/>
  <c r="X19" i="35"/>
  <c r="X25" i="35" s="1"/>
  <c r="X26" i="35" s="1"/>
  <c r="X19" i="33"/>
  <c r="X25" i="33" s="1"/>
  <c r="X26" i="33" s="1"/>
  <c r="X28" i="33" s="1"/>
  <c r="X29" i="33" s="1"/>
  <c r="P19" i="35"/>
  <c r="P25" i="35" s="1"/>
  <c r="P26" i="35" s="1"/>
  <c r="P19" i="33"/>
  <c r="P25" i="33" s="1"/>
  <c r="P26" i="33" s="1"/>
  <c r="P28" i="33" s="1"/>
  <c r="BC41" i="33" s="1"/>
  <c r="H19" i="35"/>
  <c r="H25" i="35" s="1"/>
  <c r="H26" i="35" s="1"/>
  <c r="H19" i="33"/>
  <c r="H25" i="33" s="1"/>
  <c r="H26" i="33" s="1"/>
  <c r="H28" i="33" s="1"/>
  <c r="H29" i="33" s="1"/>
  <c r="AV19" i="35"/>
  <c r="AV25" i="35" s="1"/>
  <c r="AV26" i="35" s="1"/>
  <c r="AV19" i="33"/>
  <c r="AV25" i="33" s="1"/>
  <c r="AV26" i="33" s="1"/>
  <c r="AV28" i="33" s="1"/>
  <c r="AV29" i="33" s="1"/>
  <c r="AN19" i="35"/>
  <c r="AN25" i="35" s="1"/>
  <c r="AN26" i="35" s="1"/>
  <c r="AN19" i="33"/>
  <c r="AN25" i="33" s="1"/>
  <c r="AN26" i="33" s="1"/>
  <c r="AN28" i="33" s="1"/>
  <c r="AN29" i="33" s="1"/>
  <c r="AF19" i="35"/>
  <c r="AF25" i="35" s="1"/>
  <c r="AF26" i="35" s="1"/>
  <c r="AF19" i="33"/>
  <c r="AF25" i="33" s="1"/>
  <c r="AF26" i="33" s="1"/>
  <c r="AF28" i="33" s="1"/>
  <c r="AN57" i="33" s="1"/>
  <c r="AB19" i="35"/>
  <c r="AB25" i="35" s="1"/>
  <c r="AB26" i="35" s="1"/>
  <c r="AB19" i="33"/>
  <c r="AB25" i="33" s="1"/>
  <c r="AB26" i="33" s="1"/>
  <c r="AB28" i="33" s="1"/>
  <c r="AB29" i="33" s="1"/>
  <c r="T19" i="35"/>
  <c r="T25" i="35" s="1"/>
  <c r="T26" i="35" s="1"/>
  <c r="T19" i="33"/>
  <c r="T25" i="33" s="1"/>
  <c r="T26" i="33" s="1"/>
  <c r="T28" i="33" s="1"/>
  <c r="BC45" i="33" s="1"/>
  <c r="L19" i="35"/>
  <c r="L25" i="35" s="1"/>
  <c r="L26" i="35" s="1"/>
  <c r="L19" i="33"/>
  <c r="L25" i="33" s="1"/>
  <c r="L26" i="33" s="1"/>
  <c r="L28" i="33" s="1"/>
  <c r="L29" i="33" s="1"/>
  <c r="AQ19" i="35"/>
  <c r="AQ25" i="35" s="1"/>
  <c r="AQ26" i="35" s="1"/>
  <c r="AQ19" i="33"/>
  <c r="AQ25" i="33" s="1"/>
  <c r="AQ26" i="33" s="1"/>
  <c r="AQ28" i="33" s="1"/>
  <c r="AQ29" i="33" s="1"/>
  <c r="AI19" i="35"/>
  <c r="AI25" i="35" s="1"/>
  <c r="AI26" i="35" s="1"/>
  <c r="AI28" i="35" s="1"/>
  <c r="AI19" i="33"/>
  <c r="AI25" i="33" s="1"/>
  <c r="AI26" i="33" s="1"/>
  <c r="AI28" i="33" s="1"/>
  <c r="AI29" i="33" s="1"/>
  <c r="AA19" i="35"/>
  <c r="AA25" i="35" s="1"/>
  <c r="AA26" i="35" s="1"/>
  <c r="AA28" i="35" s="1"/>
  <c r="AY52" i="35" s="1"/>
  <c r="AA19" i="33"/>
  <c r="AA25" i="33" s="1"/>
  <c r="AA26" i="33" s="1"/>
  <c r="S19" i="35"/>
  <c r="S25" i="35" s="1"/>
  <c r="S26" i="35" s="1"/>
  <c r="S28" i="35" s="1"/>
  <c r="S29" i="35" s="1"/>
  <c r="S19" i="33"/>
  <c r="S25" i="33" s="1"/>
  <c r="S26" i="33" s="1"/>
  <c r="S28" i="33" s="1"/>
  <c r="BA44" i="33" s="1"/>
  <c r="K19" i="35"/>
  <c r="K25" i="35" s="1"/>
  <c r="K26" i="35" s="1"/>
  <c r="K28" i="35" s="1"/>
  <c r="AZ36" i="35" s="1"/>
  <c r="K19" i="33"/>
  <c r="K25" i="33" s="1"/>
  <c r="K26" i="33" s="1"/>
  <c r="K28" i="33" s="1"/>
  <c r="AJ36" i="33" s="1"/>
  <c r="AT19" i="33"/>
  <c r="AT25" i="33" s="1"/>
  <c r="AT26" i="33" s="1"/>
  <c r="AT28" i="33" s="1"/>
  <c r="AT29" i="33" s="1"/>
  <c r="AT19" i="35"/>
  <c r="AT25" i="35" s="1"/>
  <c r="AT26" i="35" s="1"/>
  <c r="AP19" i="33"/>
  <c r="AP25" i="33" s="1"/>
  <c r="AP26" i="33" s="1"/>
  <c r="AP28" i="33" s="1"/>
  <c r="AP29" i="33" s="1"/>
  <c r="AP19" i="35"/>
  <c r="AP25" i="35" s="1"/>
  <c r="AP26" i="35" s="1"/>
  <c r="AL19" i="33"/>
  <c r="AL25" i="33" s="1"/>
  <c r="AL26" i="33" s="1"/>
  <c r="AL28" i="33" s="1"/>
  <c r="AL29" i="33" s="1"/>
  <c r="AL19" i="35"/>
  <c r="AL25" i="35" s="1"/>
  <c r="AL26" i="35" s="1"/>
  <c r="AH19" i="33"/>
  <c r="AH25" i="33" s="1"/>
  <c r="AH26" i="33" s="1"/>
  <c r="AH28" i="33" s="1"/>
  <c r="AS59" i="33" s="1"/>
  <c r="AH19" i="35"/>
  <c r="AH25" i="35" s="1"/>
  <c r="AH26" i="35" s="1"/>
  <c r="AD19" i="33"/>
  <c r="AD25" i="33" s="1"/>
  <c r="AD26" i="33" s="1"/>
  <c r="AD28" i="33" s="1"/>
  <c r="AD29" i="33" s="1"/>
  <c r="AD19" i="35"/>
  <c r="AD25" i="35" s="1"/>
  <c r="AD26" i="35" s="1"/>
  <c r="Z19" i="33"/>
  <c r="Z25" i="33" s="1"/>
  <c r="Z26" i="33" s="1"/>
  <c r="Z28" i="33" s="1"/>
  <c r="AR51" i="33" s="1"/>
  <c r="Z19" i="35"/>
  <c r="Z25" i="35" s="1"/>
  <c r="Z26" i="35" s="1"/>
  <c r="V19" i="33"/>
  <c r="V25" i="33" s="1"/>
  <c r="V26" i="33" s="1"/>
  <c r="V28" i="33" s="1"/>
  <c r="V29" i="33" s="1"/>
  <c r="V19" i="35"/>
  <c r="V25" i="35" s="1"/>
  <c r="V26" i="35" s="1"/>
  <c r="R19" i="33"/>
  <c r="R25" i="33" s="1"/>
  <c r="R26" i="33" s="1"/>
  <c r="R28" i="33" s="1"/>
  <c r="BB43" i="33" s="1"/>
  <c r="R19" i="35"/>
  <c r="R25" i="35" s="1"/>
  <c r="R26" i="35" s="1"/>
  <c r="N19" i="33"/>
  <c r="N25" i="33" s="1"/>
  <c r="N26" i="33" s="1"/>
  <c r="N28" i="33" s="1"/>
  <c r="N29" i="33" s="1"/>
  <c r="N19" i="35"/>
  <c r="N25" i="35" s="1"/>
  <c r="N26" i="35" s="1"/>
  <c r="J19" i="33"/>
  <c r="J25" i="33" s="1"/>
  <c r="J26" i="33" s="1"/>
  <c r="J28" i="33" s="1"/>
  <c r="AP35" i="33" s="1"/>
  <c r="J19" i="35"/>
  <c r="J25" i="35" s="1"/>
  <c r="J26" i="35" s="1"/>
  <c r="AU19" i="35"/>
  <c r="AU25" i="35" s="1"/>
  <c r="AU26" i="35" s="1"/>
  <c r="AU28" i="35" s="1"/>
  <c r="AU19" i="33"/>
  <c r="AU25" i="33" s="1"/>
  <c r="AU26" i="33" s="1"/>
  <c r="AU28" i="33" s="1"/>
  <c r="AU29" i="33" s="1"/>
  <c r="AM19" i="35"/>
  <c r="AM25" i="35" s="1"/>
  <c r="AM26" i="35" s="1"/>
  <c r="AM19" i="33"/>
  <c r="AM25" i="33" s="1"/>
  <c r="AM26" i="33" s="1"/>
  <c r="AM28" i="33" s="1"/>
  <c r="AM29" i="33" s="1"/>
  <c r="AE19" i="35"/>
  <c r="AE25" i="35" s="1"/>
  <c r="AE26" i="35" s="1"/>
  <c r="AE28" i="35" s="1"/>
  <c r="AE29" i="35" s="1"/>
  <c r="AE19" i="33"/>
  <c r="AE25" i="33" s="1"/>
  <c r="AE26" i="33" s="1"/>
  <c r="AE28" i="33" s="1"/>
  <c r="AZ56" i="33" s="1"/>
  <c r="W19" i="35"/>
  <c r="W25" i="35" s="1"/>
  <c r="W26" i="35" s="1"/>
  <c r="W28" i="35" s="1"/>
  <c r="AT48" i="35" s="1"/>
  <c r="W19" i="33"/>
  <c r="W25" i="33" s="1"/>
  <c r="W26" i="33" s="1"/>
  <c r="W28" i="33" s="1"/>
  <c r="AQ48" i="33" s="1"/>
  <c r="O19" i="35"/>
  <c r="O25" i="35" s="1"/>
  <c r="O26" i="35" s="1"/>
  <c r="O28" i="35" s="1"/>
  <c r="O29" i="35" s="1"/>
  <c r="O19" i="33"/>
  <c r="O25" i="33" s="1"/>
  <c r="O26" i="33" s="1"/>
  <c r="O28" i="33" s="1"/>
  <c r="BD40" i="33" s="1"/>
  <c r="G19" i="35"/>
  <c r="G25" i="35" s="1"/>
  <c r="G26" i="35" s="1"/>
  <c r="G28" i="35" s="1"/>
  <c r="AN32" i="35" s="1"/>
  <c r="G19" i="33"/>
  <c r="G25" i="33" s="1"/>
  <c r="G26" i="33" s="1"/>
  <c r="G28" i="33" s="1"/>
  <c r="AJ32" i="33" s="1"/>
  <c r="AW19" i="33"/>
  <c r="AW25" i="33" s="1"/>
  <c r="AW26" i="33" s="1"/>
  <c r="AW28" i="33" s="1"/>
  <c r="AW19" i="35"/>
  <c r="AW25" i="35" s="1"/>
  <c r="AW26" i="35" s="1"/>
  <c r="AW28" i="35" s="1"/>
  <c r="AW29" i="35" s="1"/>
  <c r="AS19" i="33"/>
  <c r="AS25" i="33" s="1"/>
  <c r="AS26" i="33" s="1"/>
  <c r="AS28" i="33" s="1"/>
  <c r="AS19" i="35"/>
  <c r="AS25" i="35" s="1"/>
  <c r="AS26" i="35" s="1"/>
  <c r="AS28" i="35" s="1"/>
  <c r="AS29" i="35" s="1"/>
  <c r="AO19" i="33"/>
  <c r="AO25" i="33" s="1"/>
  <c r="AO26" i="33" s="1"/>
  <c r="AO28" i="33" s="1"/>
  <c r="AO19" i="35"/>
  <c r="AO25" i="35" s="1"/>
  <c r="AO26" i="35" s="1"/>
  <c r="AO28" i="35" s="1"/>
  <c r="AO29" i="35" s="1"/>
  <c r="AK19" i="33"/>
  <c r="AK25" i="33" s="1"/>
  <c r="AK26" i="33" s="1"/>
  <c r="AK19" i="35"/>
  <c r="AK25" i="35" s="1"/>
  <c r="AK26" i="35" s="1"/>
  <c r="AK28" i="35" s="1"/>
  <c r="AK29" i="35" s="1"/>
  <c r="AG19" i="33"/>
  <c r="AG25" i="33" s="1"/>
  <c r="AG26" i="33" s="1"/>
  <c r="AG28" i="33" s="1"/>
  <c r="AG19" i="35"/>
  <c r="AG25" i="35" s="1"/>
  <c r="AG26" i="35" s="1"/>
  <c r="AG28" i="35" s="1"/>
  <c r="AG29" i="35" s="1"/>
  <c r="AC19" i="33"/>
  <c r="AC25" i="33" s="1"/>
  <c r="AC26" i="33" s="1"/>
  <c r="AC28" i="33" s="1"/>
  <c r="BA54" i="33" s="1"/>
  <c r="AC19" i="35"/>
  <c r="AC25" i="35" s="1"/>
  <c r="AC26" i="35" s="1"/>
  <c r="Y19" i="33"/>
  <c r="Y25" i="33" s="1"/>
  <c r="Y26" i="33" s="1"/>
  <c r="Y28" i="33" s="1"/>
  <c r="Y29" i="33" s="1"/>
  <c r="Y19" i="35"/>
  <c r="Y25" i="35" s="1"/>
  <c r="Y26" i="35" s="1"/>
  <c r="Y28" i="35" s="1"/>
  <c r="AY50" i="35" s="1"/>
  <c r="U19" i="33"/>
  <c r="U25" i="33" s="1"/>
  <c r="U26" i="33" s="1"/>
  <c r="U28" i="33" s="1"/>
  <c r="AP46" i="33" s="1"/>
  <c r="U19" i="35"/>
  <c r="U25" i="35" s="1"/>
  <c r="U26" i="35" s="1"/>
  <c r="U28" i="35" s="1"/>
  <c r="AS46" i="35" s="1"/>
  <c r="Q19" i="33"/>
  <c r="Q25" i="33" s="1"/>
  <c r="Q26" i="33" s="1"/>
  <c r="Q28" i="33" s="1"/>
  <c r="Q29" i="33" s="1"/>
  <c r="Q19" i="35"/>
  <c r="Q25" i="35" s="1"/>
  <c r="Q26" i="35" s="1"/>
  <c r="Q28" i="35" s="1"/>
  <c r="AW42" i="35" s="1"/>
  <c r="M19" i="33"/>
  <c r="M25" i="33" s="1"/>
  <c r="M26" i="33" s="1"/>
  <c r="M28" i="33" s="1"/>
  <c r="AS38" i="33" s="1"/>
  <c r="M19" i="35"/>
  <c r="M25" i="35" s="1"/>
  <c r="M26" i="35" s="1"/>
  <c r="M28" i="35" s="1"/>
  <c r="I19" i="33"/>
  <c r="I25" i="33" s="1"/>
  <c r="I26" i="33" s="1"/>
  <c r="I28" i="33" s="1"/>
  <c r="I19" i="35"/>
  <c r="I25" i="35" s="1"/>
  <c r="I26" i="35" s="1"/>
  <c r="I28" i="35" s="1"/>
  <c r="I29" i="35" s="1"/>
  <c r="F19" i="33"/>
  <c r="F25" i="33" s="1"/>
  <c r="F26" i="33" s="1"/>
  <c r="F28" i="33" s="1"/>
  <c r="AX31" i="33" s="1"/>
  <c r="F19" i="35"/>
  <c r="F25" i="35" s="1"/>
  <c r="F26" i="35" s="1"/>
  <c r="E19" i="35"/>
  <c r="E25" i="35" s="1"/>
  <c r="E26" i="35" s="1"/>
  <c r="E28" i="35" s="1"/>
  <c r="E29" i="35" s="1"/>
  <c r="E19" i="33"/>
  <c r="E25" i="33" s="1"/>
  <c r="E26" i="33" s="1"/>
  <c r="E28" i="33" s="1"/>
  <c r="E29" i="33" s="1"/>
  <c r="AU29" i="35"/>
  <c r="AI29" i="35"/>
  <c r="BC56" i="35"/>
  <c r="BA56" i="35"/>
  <c r="AY56" i="35"/>
  <c r="AW56" i="35"/>
  <c r="AU56" i="35"/>
  <c r="AS56" i="35"/>
  <c r="AQ56" i="35"/>
  <c r="AO56" i="35"/>
  <c r="AM56" i="35"/>
  <c r="AK56" i="35"/>
  <c r="AI56" i="35"/>
  <c r="AG56" i="35"/>
  <c r="BD56" i="35"/>
  <c r="BB56" i="35"/>
  <c r="AZ56" i="35"/>
  <c r="AX56" i="35"/>
  <c r="AV56" i="35"/>
  <c r="AT56" i="35"/>
  <c r="AR56" i="35"/>
  <c r="AP56" i="35"/>
  <c r="AN56" i="35"/>
  <c r="AL56" i="35"/>
  <c r="AJ56" i="35"/>
  <c r="AH56" i="35"/>
  <c r="AF56" i="35"/>
  <c r="BD44" i="35"/>
  <c r="BB44" i="35"/>
  <c r="AZ44" i="35"/>
  <c r="AX44" i="35"/>
  <c r="AV44" i="35"/>
  <c r="AT44" i="35"/>
  <c r="AR44" i="35"/>
  <c r="AP44" i="35"/>
  <c r="AN44" i="35"/>
  <c r="AL44" i="35"/>
  <c r="AJ44" i="35"/>
  <c r="AH44" i="35"/>
  <c r="AF44" i="35"/>
  <c r="AD44" i="35"/>
  <c r="AB44" i="35"/>
  <c r="Z44" i="35"/>
  <c r="X44" i="35"/>
  <c r="V44" i="35"/>
  <c r="T44" i="35"/>
  <c r="BC44" i="35"/>
  <c r="BA44" i="35"/>
  <c r="AY44" i="35"/>
  <c r="AW44" i="35"/>
  <c r="AU44" i="35"/>
  <c r="AS44" i="35"/>
  <c r="AQ44" i="35"/>
  <c r="AO44" i="35"/>
  <c r="AM44" i="35"/>
  <c r="AK44" i="35"/>
  <c r="AI44" i="35"/>
  <c r="AG44" i="35"/>
  <c r="AE44" i="35"/>
  <c r="AC44" i="35"/>
  <c r="AA44" i="35"/>
  <c r="Y44" i="35"/>
  <c r="W44" i="35"/>
  <c r="U44" i="35"/>
  <c r="BD40" i="35"/>
  <c r="BB40" i="35"/>
  <c r="AZ40" i="35"/>
  <c r="AX40" i="35"/>
  <c r="AV40" i="35"/>
  <c r="AT40" i="35"/>
  <c r="AR40" i="35"/>
  <c r="AP40" i="35"/>
  <c r="AN40" i="35"/>
  <c r="AL40" i="35"/>
  <c r="AJ40" i="35"/>
  <c r="AH40" i="35"/>
  <c r="AF40" i="35"/>
  <c r="AD40" i="35"/>
  <c r="AB40" i="35"/>
  <c r="Z40" i="35"/>
  <c r="X40" i="35"/>
  <c r="V40" i="35"/>
  <c r="T40" i="35"/>
  <c r="R40" i="35"/>
  <c r="P40" i="35"/>
  <c r="BC40" i="35"/>
  <c r="BA40" i="35"/>
  <c r="AY40" i="35"/>
  <c r="AW40" i="35"/>
  <c r="AU40" i="35"/>
  <c r="AS40" i="35"/>
  <c r="AQ40" i="35"/>
  <c r="AO40" i="35"/>
  <c r="AM40" i="35"/>
  <c r="AK40" i="35"/>
  <c r="AI40" i="35"/>
  <c r="AG40" i="35"/>
  <c r="AE40" i="35"/>
  <c r="AC40" i="35"/>
  <c r="AA40" i="35"/>
  <c r="Y40" i="35"/>
  <c r="W40" i="35"/>
  <c r="U40" i="35"/>
  <c r="S40" i="35"/>
  <c r="Q40" i="35"/>
  <c r="BC58" i="33"/>
  <c r="BA58" i="33"/>
  <c r="AY58" i="33"/>
  <c r="AW58" i="33"/>
  <c r="AU58" i="33"/>
  <c r="AS58" i="33"/>
  <c r="AQ58" i="33"/>
  <c r="AO58" i="33"/>
  <c r="AM58" i="33"/>
  <c r="AK58" i="33"/>
  <c r="AI58" i="33"/>
  <c r="BD58" i="33"/>
  <c r="BB58" i="33"/>
  <c r="AZ58" i="33"/>
  <c r="AX58" i="33"/>
  <c r="AV58" i="33"/>
  <c r="AT58" i="33"/>
  <c r="AR58" i="33"/>
  <c r="AP58" i="33"/>
  <c r="AN58" i="33"/>
  <c r="AL58" i="33"/>
  <c r="AJ58" i="33"/>
  <c r="AH58" i="33"/>
  <c r="BB34" i="33"/>
  <c r="AZ34" i="33"/>
  <c r="AX34" i="33"/>
  <c r="AV34" i="33"/>
  <c r="AT34" i="33"/>
  <c r="AR34" i="33"/>
  <c r="AP34" i="33"/>
  <c r="AN34" i="33"/>
  <c r="AL34" i="33"/>
  <c r="AJ34" i="33"/>
  <c r="AH34" i="33"/>
  <c r="AF34" i="33"/>
  <c r="AD34" i="33"/>
  <c r="AB34" i="33"/>
  <c r="Z34" i="33"/>
  <c r="X34" i="33"/>
  <c r="V34" i="33"/>
  <c r="T34" i="33"/>
  <c r="R34" i="33"/>
  <c r="P34" i="33"/>
  <c r="N34" i="33"/>
  <c r="L34" i="33"/>
  <c r="J34" i="33"/>
  <c r="BA34" i="33"/>
  <c r="AY34" i="33"/>
  <c r="AW34" i="33"/>
  <c r="AU34" i="33"/>
  <c r="AS34" i="33"/>
  <c r="AQ34" i="33"/>
  <c r="AO34" i="33"/>
  <c r="AM34" i="33"/>
  <c r="AK34" i="33"/>
  <c r="AI34" i="33"/>
  <c r="AG34" i="33"/>
  <c r="AE34" i="33"/>
  <c r="AC34" i="33"/>
  <c r="AA34" i="33"/>
  <c r="Y34" i="33"/>
  <c r="W34" i="33"/>
  <c r="U34" i="33"/>
  <c r="S34" i="33"/>
  <c r="Q34" i="33"/>
  <c r="O34" i="33"/>
  <c r="M34" i="33"/>
  <c r="K34" i="33"/>
  <c r="AW29" i="33"/>
  <c r="AO29" i="33"/>
  <c r="AG29" i="33"/>
  <c r="I29" i="33"/>
  <c r="BC55" i="33"/>
  <c r="BA55" i="33"/>
  <c r="AY55" i="33"/>
  <c r="AW55" i="33"/>
  <c r="AU55" i="33"/>
  <c r="AS55" i="33"/>
  <c r="AQ55" i="33"/>
  <c r="AO55" i="33"/>
  <c r="AM55" i="33"/>
  <c r="AK55" i="33"/>
  <c r="AI55" i="33"/>
  <c r="AG55" i="33"/>
  <c r="AE55" i="33"/>
  <c r="BD55" i="33"/>
  <c r="BB55" i="33"/>
  <c r="AZ55" i="33"/>
  <c r="AX55" i="33"/>
  <c r="AV55" i="33"/>
  <c r="AT55" i="33"/>
  <c r="AR55" i="33"/>
  <c r="AP55" i="33"/>
  <c r="AN55" i="33"/>
  <c r="AL55" i="33"/>
  <c r="AJ55" i="33"/>
  <c r="AH55" i="33"/>
  <c r="AF55" i="33"/>
  <c r="BD47" i="33"/>
  <c r="BB47" i="33"/>
  <c r="AZ47" i="33"/>
  <c r="AX47" i="33"/>
  <c r="AV47" i="33"/>
  <c r="AT47" i="33"/>
  <c r="AR47" i="33"/>
  <c r="AP47" i="33"/>
  <c r="AN47" i="33"/>
  <c r="AL47" i="33"/>
  <c r="AJ47" i="33"/>
  <c r="AH47" i="33"/>
  <c r="AF47" i="33"/>
  <c r="AD47" i="33"/>
  <c r="AB47" i="33"/>
  <c r="Z47" i="33"/>
  <c r="X47" i="33"/>
  <c r="BC47" i="33"/>
  <c r="BA47" i="33"/>
  <c r="AY47" i="33"/>
  <c r="AW47" i="33"/>
  <c r="AU47" i="33"/>
  <c r="AS47" i="33"/>
  <c r="AQ47" i="33"/>
  <c r="AO47" i="33"/>
  <c r="AM47" i="33"/>
  <c r="AK47" i="33"/>
  <c r="AI47" i="33"/>
  <c r="AG47" i="33"/>
  <c r="AE47" i="33"/>
  <c r="AC47" i="33"/>
  <c r="AA47" i="33"/>
  <c r="Y47" i="33"/>
  <c r="W47" i="33"/>
  <c r="BC39" i="33"/>
  <c r="BA39" i="33"/>
  <c r="AY39" i="33"/>
  <c r="AW39" i="33"/>
  <c r="AU39" i="33"/>
  <c r="AS39" i="33"/>
  <c r="AQ39" i="33"/>
  <c r="AO39" i="33"/>
  <c r="AM39" i="33"/>
  <c r="AK39" i="33"/>
  <c r="AI39" i="33"/>
  <c r="AG39" i="33"/>
  <c r="AE39" i="33"/>
  <c r="AC39" i="33"/>
  <c r="AA39" i="33"/>
  <c r="Y39" i="33"/>
  <c r="W39" i="33"/>
  <c r="U39" i="33"/>
  <c r="S39" i="33"/>
  <c r="Q39" i="33"/>
  <c r="O39" i="33"/>
  <c r="BD39" i="33"/>
  <c r="BB39" i="33"/>
  <c r="AZ39" i="33"/>
  <c r="AX39" i="33"/>
  <c r="AV39" i="33"/>
  <c r="AT39" i="33"/>
  <c r="AR39" i="33"/>
  <c r="AP39" i="33"/>
  <c r="AN39" i="33"/>
  <c r="AL39" i="33"/>
  <c r="AJ39" i="33"/>
  <c r="AH39" i="33"/>
  <c r="AF39" i="33"/>
  <c r="AD39" i="33"/>
  <c r="AB39" i="33"/>
  <c r="Z39" i="33"/>
  <c r="X39" i="33"/>
  <c r="V39" i="33"/>
  <c r="T39" i="33"/>
  <c r="R39" i="33"/>
  <c r="P39" i="33"/>
  <c r="BD50" i="33"/>
  <c r="BB50" i="33"/>
  <c r="AZ50" i="33"/>
  <c r="AX50" i="33"/>
  <c r="AV50" i="33"/>
  <c r="AT50" i="33"/>
  <c r="AR50" i="33"/>
  <c r="AP50" i="33"/>
  <c r="AN50" i="33"/>
  <c r="AL50" i="33"/>
  <c r="AJ50" i="33"/>
  <c r="AH50" i="33"/>
  <c r="AF50" i="33"/>
  <c r="AD50" i="33"/>
  <c r="AB50" i="33"/>
  <c r="Z50" i="33"/>
  <c r="BC50" i="33"/>
  <c r="BA50" i="33"/>
  <c r="AY50" i="33"/>
  <c r="AW50" i="33"/>
  <c r="AU50" i="33"/>
  <c r="AS50" i="33"/>
  <c r="AQ50" i="33"/>
  <c r="AO50" i="33"/>
  <c r="AM50" i="33"/>
  <c r="AK50" i="33"/>
  <c r="AI50" i="33"/>
  <c r="AG50" i="33"/>
  <c r="AE50" i="33"/>
  <c r="AC50" i="33"/>
  <c r="AA50" i="33"/>
  <c r="BD42" i="33"/>
  <c r="BB42" i="33"/>
  <c r="AZ42" i="33"/>
  <c r="AX42" i="33"/>
  <c r="AV42" i="33"/>
  <c r="AT42" i="33"/>
  <c r="AR42" i="33"/>
  <c r="AP42" i="33"/>
  <c r="AN42" i="33"/>
  <c r="AL42" i="33"/>
  <c r="BC42" i="33"/>
  <c r="BA42" i="33"/>
  <c r="AY42" i="33"/>
  <c r="AW42" i="33"/>
  <c r="AU42" i="33"/>
  <c r="AS42" i="33"/>
  <c r="AQ42" i="33"/>
  <c r="AO42" i="33"/>
  <c r="AM42" i="33"/>
  <c r="AK42" i="33"/>
  <c r="AI42" i="33"/>
  <c r="AG42" i="33"/>
  <c r="AE42" i="33"/>
  <c r="AC42" i="33"/>
  <c r="AH42" i="33"/>
  <c r="AD42" i="33"/>
  <c r="AA42" i="33"/>
  <c r="Y42" i="33"/>
  <c r="W42" i="33"/>
  <c r="U42" i="33"/>
  <c r="S42" i="33"/>
  <c r="AJ42" i="33"/>
  <c r="AF42" i="33"/>
  <c r="AB42" i="33"/>
  <c r="Z42" i="33"/>
  <c r="X42" i="33"/>
  <c r="V42" i="33"/>
  <c r="T42" i="33"/>
  <c r="R42" i="33"/>
  <c r="AQ37" i="33" l="1"/>
  <c r="AL56" i="33"/>
  <c r="AG53" i="33"/>
  <c r="Z40" i="33"/>
  <c r="AI33" i="33"/>
  <c r="AZ44" i="33"/>
  <c r="AT49" i="33"/>
  <c r="AS34" i="35"/>
  <c r="Q29" i="35"/>
  <c r="AF37" i="33"/>
  <c r="AL53" i="33"/>
  <c r="AI40" i="33"/>
  <c r="AU44" i="33"/>
  <c r="AF34" i="35"/>
  <c r="AW58" i="35"/>
  <c r="BC42" i="35"/>
  <c r="V33" i="33"/>
  <c r="AS49" i="33"/>
  <c r="T44" i="33"/>
  <c r="M34" i="35"/>
  <c r="AI43" i="33"/>
  <c r="AA46" i="33"/>
  <c r="I31" i="33"/>
  <c r="AR43" i="33"/>
  <c r="AR59" i="33"/>
  <c r="AG51" i="33"/>
  <c r="AF38" i="33"/>
  <c r="X32" i="35"/>
  <c r="AA36" i="35"/>
  <c r="AD48" i="35"/>
  <c r="AS46" i="33"/>
  <c r="AF46" i="33"/>
  <c r="AS54" i="33"/>
  <c r="AZ35" i="33"/>
  <c r="AT51" i="33"/>
  <c r="AY38" i="33"/>
  <c r="AG36" i="35"/>
  <c r="AJ48" i="35"/>
  <c r="AC46" i="33"/>
  <c r="AN54" i="33"/>
  <c r="AU31" i="33"/>
  <c r="AG35" i="33"/>
  <c r="AW43" i="33"/>
  <c r="AQ51" i="33"/>
  <c r="AI59" i="33"/>
  <c r="AV38" i="33"/>
  <c r="AD52" i="35"/>
  <c r="AH46" i="33"/>
  <c r="AQ46" i="33"/>
  <c r="BB54" i="33"/>
  <c r="AB31" i="33"/>
  <c r="Z35" i="33"/>
  <c r="AD43" i="33"/>
  <c r="AJ51" i="33"/>
  <c r="BA59" i="33"/>
  <c r="AI38" i="33"/>
  <c r="K32" i="35"/>
  <c r="AL52" i="35"/>
  <c r="AI46" i="33"/>
  <c r="AY46" i="33"/>
  <c r="AV46" i="33"/>
  <c r="BD54" i="33"/>
  <c r="O31" i="33"/>
  <c r="AH31" i="33"/>
  <c r="AM35" i="33"/>
  <c r="S43" i="33"/>
  <c r="AY43" i="33"/>
  <c r="AT43" i="33"/>
  <c r="AW51" i="33"/>
  <c r="AZ51" i="33"/>
  <c r="AK59" i="33"/>
  <c r="N38" i="33"/>
  <c r="BD38" i="33"/>
  <c r="BA38" i="33"/>
  <c r="U32" i="35"/>
  <c r="T36" i="35"/>
  <c r="AM48" i="35"/>
  <c r="AZ48" i="35"/>
  <c r="BB52" i="35"/>
  <c r="AK46" i="33"/>
  <c r="BA46" i="33"/>
  <c r="AX46" i="33"/>
  <c r="AL54" i="33"/>
  <c r="AQ54" i="33"/>
  <c r="AO31" i="33"/>
  <c r="T35" i="33"/>
  <c r="AG43" i="33"/>
  <c r="AB43" i="33"/>
  <c r="AA51" i="33"/>
  <c r="AD51" i="33"/>
  <c r="AP59" i="33"/>
  <c r="AY59" i="33"/>
  <c r="AD38" i="33"/>
  <c r="AC38" i="33"/>
  <c r="H32" i="35"/>
  <c r="AD36" i="35"/>
  <c r="AU48" i="35"/>
  <c r="BB48" i="35"/>
  <c r="AO52" i="35"/>
  <c r="W46" i="33"/>
  <c r="AE46" i="33"/>
  <c r="AM46" i="33"/>
  <c r="AU46" i="33"/>
  <c r="X46" i="33"/>
  <c r="AN46" i="33"/>
  <c r="BD46" i="33"/>
  <c r="AD54" i="33"/>
  <c r="AT54" i="33"/>
  <c r="AI54" i="33"/>
  <c r="AY54" i="33"/>
  <c r="Y31" i="33"/>
  <c r="L31" i="33"/>
  <c r="AR31" i="33"/>
  <c r="Q35" i="33"/>
  <c r="AW35" i="33"/>
  <c r="AJ35" i="33"/>
  <c r="Y43" i="33"/>
  <c r="AO43" i="33"/>
  <c r="T43" i="33"/>
  <c r="AJ43" i="33"/>
  <c r="AZ43" i="33"/>
  <c r="AI51" i="33"/>
  <c r="AY51" i="33"/>
  <c r="AL51" i="33"/>
  <c r="BB51" i="33"/>
  <c r="AX59" i="33"/>
  <c r="AQ59" i="33"/>
  <c r="AS29" i="33"/>
  <c r="P38" i="33"/>
  <c r="AN38" i="33"/>
  <c r="S38" i="33"/>
  <c r="AK38" i="33"/>
  <c r="AK32" i="35"/>
  <c r="AD32" i="35"/>
  <c r="AQ36" i="35"/>
  <c r="AJ36" i="35"/>
  <c r="AE48" i="35"/>
  <c r="BA48" i="35"/>
  <c r="AL48" i="35"/>
  <c r="AG52" i="35"/>
  <c r="AR52" i="35"/>
  <c r="AQ52" i="35"/>
  <c r="Y46" i="33"/>
  <c r="AG46" i="33"/>
  <c r="AO46" i="33"/>
  <c r="AW46" i="33"/>
  <c r="Z46" i="33"/>
  <c r="AF54" i="33"/>
  <c r="AV54" i="33"/>
  <c r="AK54" i="33"/>
  <c r="AE31" i="33"/>
  <c r="R31" i="33"/>
  <c r="W35" i="33"/>
  <c r="BC35" i="33"/>
  <c r="AA43" i="33"/>
  <c r="AQ43" i="33"/>
  <c r="V43" i="33"/>
  <c r="AL43" i="33"/>
  <c r="AO51" i="33"/>
  <c r="AB51" i="33"/>
  <c r="AJ59" i="33"/>
  <c r="AZ59" i="33"/>
  <c r="M29" i="33"/>
  <c r="X38" i="33"/>
  <c r="AT38" i="33"/>
  <c r="U38" i="33"/>
  <c r="AQ32" i="35"/>
  <c r="Q36" i="35"/>
  <c r="AW36" i="35"/>
  <c r="AK48" i="35"/>
  <c r="BC48" i="35"/>
  <c r="AB52" i="35"/>
  <c r="AT52" i="35"/>
  <c r="S33" i="33"/>
  <c r="AL33" i="33"/>
  <c r="AA37" i="33"/>
  <c r="AV37" i="33"/>
  <c r="AD49" i="33"/>
  <c r="AW53" i="33"/>
  <c r="S40" i="33"/>
  <c r="AP40" i="33"/>
  <c r="AE44" i="33"/>
  <c r="BB56" i="33"/>
  <c r="P34" i="35"/>
  <c r="BD50" i="35"/>
  <c r="AY33" i="33"/>
  <c r="P37" i="33"/>
  <c r="AC49" i="33"/>
  <c r="BB53" i="33"/>
  <c r="AY40" i="33"/>
  <c r="AJ44" i="33"/>
  <c r="AU56" i="33"/>
  <c r="AC34" i="35"/>
  <c r="AV34" i="35"/>
  <c r="AP58" i="35"/>
  <c r="AD42" i="35"/>
  <c r="AY48" i="33"/>
  <c r="F29" i="33"/>
  <c r="AP31" i="33"/>
  <c r="Z31" i="33"/>
  <c r="J31" i="33"/>
  <c r="AM31" i="33"/>
  <c r="W31" i="33"/>
  <c r="G31" i="33"/>
  <c r="AJ31" i="33"/>
  <c r="T31" i="33"/>
  <c r="AW31" i="33"/>
  <c r="AG31" i="33"/>
  <c r="Q31" i="33"/>
  <c r="AW38" i="33"/>
  <c r="AO38" i="33"/>
  <c r="AG38" i="33"/>
  <c r="Y38" i="33"/>
  <c r="Q38" i="33"/>
  <c r="AZ38" i="33"/>
  <c r="AR38" i="33"/>
  <c r="AJ38" i="33"/>
  <c r="AB38" i="33"/>
  <c r="T38" i="33"/>
  <c r="BC38" i="33"/>
  <c r="AU38" i="33"/>
  <c r="AM38" i="33"/>
  <c r="AE38" i="33"/>
  <c r="W38" i="33"/>
  <c r="O38" i="33"/>
  <c r="AX38" i="33"/>
  <c r="AP38" i="33"/>
  <c r="AH38" i="33"/>
  <c r="Z38" i="33"/>
  <c r="R38" i="33"/>
  <c r="U29" i="33"/>
  <c r="BB46" i="33"/>
  <c r="AT46" i="33"/>
  <c r="AL46" i="33"/>
  <c r="AD46" i="33"/>
  <c r="V46" i="33"/>
  <c r="AZ46" i="33"/>
  <c r="AR46" i="33"/>
  <c r="AJ46" i="33"/>
  <c r="AB46" i="33"/>
  <c r="BC46" i="33"/>
  <c r="AC29" i="33"/>
  <c r="AW54" i="33"/>
  <c r="AO54" i="33"/>
  <c r="AG54" i="33"/>
  <c r="AZ54" i="33"/>
  <c r="AR54" i="33"/>
  <c r="AJ54" i="33"/>
  <c r="BC54" i="33"/>
  <c r="AU54" i="33"/>
  <c r="AM54" i="33"/>
  <c r="AE54" i="33"/>
  <c r="AX54" i="33"/>
  <c r="AP54" i="33"/>
  <c r="AH54" i="33"/>
  <c r="AK28" i="33"/>
  <c r="AK29" i="33" s="1"/>
  <c r="G29" i="35"/>
  <c r="AL32" i="35"/>
  <c r="V32" i="35"/>
  <c r="AY32" i="35"/>
  <c r="AI32" i="35"/>
  <c r="S32" i="35"/>
  <c r="AV32" i="35"/>
  <c r="AF32" i="35"/>
  <c r="P32" i="35"/>
  <c r="AS32" i="35"/>
  <c r="AC32" i="35"/>
  <c r="M32" i="35"/>
  <c r="W29" i="35"/>
  <c r="AX48" i="35"/>
  <c r="AP48" i="35"/>
  <c r="AH48" i="35"/>
  <c r="Z48" i="35"/>
  <c r="AY48" i="35"/>
  <c r="AQ48" i="35"/>
  <c r="AI48" i="35"/>
  <c r="AA48" i="35"/>
  <c r="BD48" i="35"/>
  <c r="AV48" i="35"/>
  <c r="AN48" i="35"/>
  <c r="AF48" i="35"/>
  <c r="X48" i="35"/>
  <c r="AW48" i="35"/>
  <c r="AO48" i="35"/>
  <c r="AG48" i="35"/>
  <c r="Y48" i="35"/>
  <c r="J29" i="33"/>
  <c r="AX35" i="33"/>
  <c r="AH35" i="33"/>
  <c r="R35" i="33"/>
  <c r="AU35" i="33"/>
  <c r="AE35" i="33"/>
  <c r="O35" i="33"/>
  <c r="AR35" i="33"/>
  <c r="AB35" i="33"/>
  <c r="L35" i="33"/>
  <c r="AO35" i="33"/>
  <c r="Y35" i="33"/>
  <c r="R29" i="33"/>
  <c r="AX43" i="33"/>
  <c r="AP43" i="33"/>
  <c r="AH43" i="33"/>
  <c r="Z43" i="33"/>
  <c r="BC43" i="33"/>
  <c r="AU43" i="33"/>
  <c r="AM43" i="33"/>
  <c r="AE43" i="33"/>
  <c r="W43" i="33"/>
  <c r="BD43" i="33"/>
  <c r="AV43" i="33"/>
  <c r="AN43" i="33"/>
  <c r="AF43" i="33"/>
  <c r="X43" i="33"/>
  <c r="BA43" i="33"/>
  <c r="AS43" i="33"/>
  <c r="AK43" i="33"/>
  <c r="AC43" i="33"/>
  <c r="U43" i="33"/>
  <c r="Z29" i="33"/>
  <c r="AX51" i="33"/>
  <c r="AP51" i="33"/>
  <c r="AH51" i="33"/>
  <c r="BC51" i="33"/>
  <c r="AU51" i="33"/>
  <c r="AM51" i="33"/>
  <c r="AE51" i="33"/>
  <c r="BD51" i="33"/>
  <c r="AV51" i="33"/>
  <c r="AN51" i="33"/>
  <c r="AF51" i="33"/>
  <c r="BA51" i="33"/>
  <c r="AS51" i="33"/>
  <c r="AK51" i="33"/>
  <c r="AC51" i="33"/>
  <c r="AH29" i="33"/>
  <c r="AW59" i="33"/>
  <c r="AO59" i="33"/>
  <c r="BD59" i="33"/>
  <c r="AV59" i="33"/>
  <c r="AN59" i="33"/>
  <c r="BC59" i="33"/>
  <c r="AU59" i="33"/>
  <c r="AM59" i="33"/>
  <c r="BB59" i="33"/>
  <c r="AT59" i="33"/>
  <c r="AL59" i="33"/>
  <c r="K29" i="35"/>
  <c r="AR36" i="35"/>
  <c r="AB36" i="35"/>
  <c r="L36" i="35"/>
  <c r="AO36" i="35"/>
  <c r="Y36" i="35"/>
  <c r="BB36" i="35"/>
  <c r="AL36" i="35"/>
  <c r="V36" i="35"/>
  <c r="AY36" i="35"/>
  <c r="AI36" i="35"/>
  <c r="S36" i="35"/>
  <c r="AA29" i="35"/>
  <c r="BC52" i="35"/>
  <c r="AU52" i="35"/>
  <c r="AM52" i="35"/>
  <c r="AX52" i="35"/>
  <c r="AP52" i="35"/>
  <c r="AH52" i="35"/>
  <c r="AK52" i="35"/>
  <c r="AC52" i="35"/>
  <c r="BA52" i="35"/>
  <c r="AS52" i="35"/>
  <c r="BD52" i="35"/>
  <c r="AV52" i="35"/>
  <c r="AN52" i="35"/>
  <c r="AF52" i="35"/>
  <c r="AI52" i="35"/>
  <c r="AT38" i="35"/>
  <c r="S38" i="35"/>
  <c r="AF41" i="33"/>
  <c r="W29" i="33"/>
  <c r="V38" i="33"/>
  <c r="AL38" i="33"/>
  <c r="BB38" i="33"/>
  <c r="AA38" i="33"/>
  <c r="AQ38" i="33"/>
  <c r="AA32" i="35"/>
  <c r="N32" i="35"/>
  <c r="AT32" i="35"/>
  <c r="N36" i="35"/>
  <c r="AT36" i="35"/>
  <c r="AC48" i="35"/>
  <c r="AS48" i="35"/>
  <c r="AB48" i="35"/>
  <c r="AR48" i="35"/>
  <c r="AE52" i="35"/>
  <c r="AJ52" i="35"/>
  <c r="AZ52" i="35"/>
  <c r="AW52" i="35"/>
  <c r="AR42" i="35"/>
  <c r="AS32" i="33"/>
  <c r="K31" i="33"/>
  <c r="S31" i="33"/>
  <c r="AA31" i="33"/>
  <c r="AI31" i="33"/>
  <c r="AQ31" i="33"/>
  <c r="AY31" i="33"/>
  <c r="N31" i="33"/>
  <c r="V31" i="33"/>
  <c r="AD31" i="33"/>
  <c r="AL31" i="33"/>
  <c r="AT31" i="33"/>
  <c r="K35" i="33"/>
  <c r="S35" i="33"/>
  <c r="AA35" i="33"/>
  <c r="AI35" i="33"/>
  <c r="AQ35" i="33"/>
  <c r="AY35" i="33"/>
  <c r="N35" i="33"/>
  <c r="V35" i="33"/>
  <c r="AD35" i="33"/>
  <c r="AL35" i="33"/>
  <c r="AT35" i="33"/>
  <c r="BB35" i="33"/>
  <c r="O32" i="35"/>
  <c r="W32" i="35"/>
  <c r="AE32" i="35"/>
  <c r="AM32" i="35"/>
  <c r="AU32" i="35"/>
  <c r="J32" i="35"/>
  <c r="R32" i="35"/>
  <c r="Z32" i="35"/>
  <c r="AH32" i="35"/>
  <c r="AP32" i="35"/>
  <c r="AX32" i="35"/>
  <c r="M36" i="35"/>
  <c r="U36" i="35"/>
  <c r="AC36" i="35"/>
  <c r="AK36" i="35"/>
  <c r="AS36" i="35"/>
  <c r="BA36" i="35"/>
  <c r="P36" i="35"/>
  <c r="X36" i="35"/>
  <c r="AF36" i="35"/>
  <c r="AN36" i="35"/>
  <c r="AV36" i="35"/>
  <c r="BD36" i="35"/>
  <c r="AQ36" i="33"/>
  <c r="M31" i="33"/>
  <c r="U31" i="33"/>
  <c r="AC31" i="33"/>
  <c r="AK31" i="33"/>
  <c r="AS31" i="33"/>
  <c r="H31" i="33"/>
  <c r="P31" i="33"/>
  <c r="X31" i="33"/>
  <c r="AF31" i="33"/>
  <c r="AN31" i="33"/>
  <c r="AV31" i="33"/>
  <c r="M35" i="33"/>
  <c r="U35" i="33"/>
  <c r="AC35" i="33"/>
  <c r="AK35" i="33"/>
  <c r="AS35" i="33"/>
  <c r="BA35" i="33"/>
  <c r="P35" i="33"/>
  <c r="X35" i="33"/>
  <c r="AF35" i="33"/>
  <c r="AN35" i="33"/>
  <c r="AV35" i="33"/>
  <c r="I32" i="35"/>
  <c r="Q32" i="35"/>
  <c r="Y32" i="35"/>
  <c r="AG32" i="35"/>
  <c r="AO32" i="35"/>
  <c r="AW32" i="35"/>
  <c r="L32" i="35"/>
  <c r="T32" i="35"/>
  <c r="AB32" i="35"/>
  <c r="AJ32" i="35"/>
  <c r="AR32" i="35"/>
  <c r="AZ32" i="35"/>
  <c r="O36" i="35"/>
  <c r="W36" i="35"/>
  <c r="AE36" i="35"/>
  <c r="AM36" i="35"/>
  <c r="AU36" i="35"/>
  <c r="BC36" i="35"/>
  <c r="R36" i="35"/>
  <c r="Z36" i="35"/>
  <c r="AH36" i="35"/>
  <c r="AP36" i="35"/>
  <c r="AX36" i="35"/>
  <c r="AC42" i="35"/>
  <c r="AM42" i="35"/>
  <c r="AN50" i="35"/>
  <c r="AO50" i="35"/>
  <c r="AP32" i="33"/>
  <c r="K33" i="33"/>
  <c r="AQ33" i="33"/>
  <c r="AD33" i="33"/>
  <c r="S37" i="33"/>
  <c r="AY37" i="33"/>
  <c r="AN37" i="33"/>
  <c r="AE45" i="33"/>
  <c r="AL49" i="33"/>
  <c r="AK49" i="33"/>
  <c r="AD53" i="33"/>
  <c r="AQ40" i="33"/>
  <c r="AH40" i="33"/>
  <c r="AB44" i="33"/>
  <c r="W44" i="33"/>
  <c r="BC44" i="33"/>
  <c r="BC56" i="33"/>
  <c r="AK34" i="35"/>
  <c r="X34" i="35"/>
  <c r="AN46" i="35"/>
  <c r="AO58" i="35"/>
  <c r="AX58" i="35"/>
  <c r="V42" i="35"/>
  <c r="AJ42" i="35"/>
  <c r="AU42" i="35"/>
  <c r="AV50" i="35"/>
  <c r="AW50" i="35"/>
  <c r="AP36" i="33"/>
  <c r="AA33" i="33"/>
  <c r="N33" i="33"/>
  <c r="AT33" i="33"/>
  <c r="AI37" i="33"/>
  <c r="X37" i="33"/>
  <c r="BD37" i="33"/>
  <c r="BB49" i="33"/>
  <c r="BA49" i="33"/>
  <c r="AO53" i="33"/>
  <c r="AT53" i="33"/>
  <c r="BD57" i="33"/>
  <c r="AA40" i="33"/>
  <c r="R40" i="33"/>
  <c r="AX40" i="33"/>
  <c r="AR44" i="33"/>
  <c r="AM44" i="33"/>
  <c r="AM56" i="33"/>
  <c r="AT56" i="33"/>
  <c r="U34" i="35"/>
  <c r="BA34" i="35"/>
  <c r="AN34" i="35"/>
  <c r="AH58" i="35"/>
  <c r="U42" i="35"/>
  <c r="AZ42" i="35"/>
  <c r="AF50" i="35"/>
  <c r="AG50" i="35"/>
  <c r="T32" i="33"/>
  <c r="T36" i="33"/>
  <c r="O33" i="33"/>
  <c r="AE33" i="33"/>
  <c r="AU33" i="33"/>
  <c r="R33" i="33"/>
  <c r="AH33" i="33"/>
  <c r="AX33" i="33"/>
  <c r="W37" i="33"/>
  <c r="AM37" i="33"/>
  <c r="BC37" i="33"/>
  <c r="AB37" i="33"/>
  <c r="AR37" i="33"/>
  <c r="AH49" i="33"/>
  <c r="AX49" i="33"/>
  <c r="AG49" i="33"/>
  <c r="AW49" i="33"/>
  <c r="AC53" i="33"/>
  <c r="AS53" i="33"/>
  <c r="AH53" i="33"/>
  <c r="AX53" i="33"/>
  <c r="AU57" i="33"/>
  <c r="AE40" i="33"/>
  <c r="AU40" i="33"/>
  <c r="V40" i="33"/>
  <c r="AL40" i="33"/>
  <c r="BB40" i="33"/>
  <c r="AF44" i="33"/>
  <c r="AV44" i="33"/>
  <c r="AA44" i="33"/>
  <c r="AQ44" i="33"/>
  <c r="AZ48" i="33"/>
  <c r="AQ56" i="33"/>
  <c r="AH56" i="33"/>
  <c r="AX56" i="33"/>
  <c r="Q34" i="35"/>
  <c r="AG34" i="35"/>
  <c r="AW34" i="35"/>
  <c r="T34" i="35"/>
  <c r="AJ34" i="35"/>
  <c r="AZ34" i="35"/>
  <c r="AY38" i="35"/>
  <c r="AK46" i="35"/>
  <c r="AK58" i="35"/>
  <c r="BA58" i="35"/>
  <c r="AT58" i="35"/>
  <c r="Z42" i="35"/>
  <c r="Y42" i="35"/>
  <c r="AN42" i="35"/>
  <c r="BD42" i="35"/>
  <c r="AY42" i="35"/>
  <c r="AJ50" i="35"/>
  <c r="AZ50" i="35"/>
  <c r="AK50" i="35"/>
  <c r="BA50" i="35"/>
  <c r="W32" i="33"/>
  <c r="W36" i="33"/>
  <c r="W33" i="33"/>
  <c r="AM33" i="33"/>
  <c r="J33" i="33"/>
  <c r="Z33" i="33"/>
  <c r="AP33" i="33"/>
  <c r="O37" i="33"/>
  <c r="AE37" i="33"/>
  <c r="AU37" i="33"/>
  <c r="T37" i="33"/>
  <c r="AJ37" i="33"/>
  <c r="AZ37" i="33"/>
  <c r="AM41" i="33"/>
  <c r="AJ45" i="33"/>
  <c r="Z49" i="33"/>
  <c r="AP49" i="33"/>
  <c r="Y49" i="33"/>
  <c r="AO49" i="33"/>
  <c r="AK53" i="33"/>
  <c r="BA53" i="33"/>
  <c r="AP53" i="33"/>
  <c r="O29" i="33"/>
  <c r="W40" i="33"/>
  <c r="AM40" i="33"/>
  <c r="BC40" i="33"/>
  <c r="AD40" i="33"/>
  <c r="AT40" i="33"/>
  <c r="X44" i="33"/>
  <c r="AN44" i="33"/>
  <c r="BD44" i="33"/>
  <c r="AI44" i="33"/>
  <c r="AY44" i="33"/>
  <c r="AI56" i="33"/>
  <c r="AY56" i="33"/>
  <c r="AP56" i="33"/>
  <c r="Y34" i="35"/>
  <c r="AO34" i="35"/>
  <c r="L34" i="35"/>
  <c r="AB34" i="35"/>
  <c r="AR34" i="35"/>
  <c r="AD38" i="35"/>
  <c r="AS58" i="35"/>
  <c r="AL58" i="35"/>
  <c r="BB58" i="35"/>
  <c r="R42" i="35"/>
  <c r="AI42" i="35"/>
  <c r="AG42" i="35"/>
  <c r="AV42" i="35"/>
  <c r="AQ42" i="35"/>
  <c r="AB50" i="35"/>
  <c r="AR50" i="35"/>
  <c r="AC50" i="35"/>
  <c r="AS50" i="35"/>
  <c r="AG32" i="33"/>
  <c r="AF32" i="33"/>
  <c r="AG36" i="33"/>
  <c r="AD36" i="33"/>
  <c r="I33" i="33"/>
  <c r="Q33" i="33"/>
  <c r="Y33" i="33"/>
  <c r="AG33" i="33"/>
  <c r="AO33" i="33"/>
  <c r="AW33" i="33"/>
  <c r="L33" i="33"/>
  <c r="T33" i="33"/>
  <c r="AB33" i="33"/>
  <c r="AJ33" i="33"/>
  <c r="AR33" i="33"/>
  <c r="AZ33" i="33"/>
  <c r="Q37" i="33"/>
  <c r="Y37" i="33"/>
  <c r="AG37" i="33"/>
  <c r="AO37" i="33"/>
  <c r="AW37" i="33"/>
  <c r="N37" i="33"/>
  <c r="V37" i="33"/>
  <c r="AD37" i="33"/>
  <c r="AL37" i="33"/>
  <c r="AT37" i="33"/>
  <c r="BB37" i="33"/>
  <c r="W41" i="33"/>
  <c r="AV41" i="33"/>
  <c r="AZ45" i="33"/>
  <c r="AF49" i="33"/>
  <c r="AN49" i="33"/>
  <c r="AV49" i="33"/>
  <c r="BD49" i="33"/>
  <c r="AE49" i="33"/>
  <c r="AM49" i="33"/>
  <c r="AU49" i="33"/>
  <c r="BC49" i="33"/>
  <c r="AE53" i="33"/>
  <c r="AM53" i="33"/>
  <c r="AU53" i="33"/>
  <c r="BC53" i="33"/>
  <c r="AJ53" i="33"/>
  <c r="AR53" i="33"/>
  <c r="AZ53" i="33"/>
  <c r="AE29" i="33"/>
  <c r="U40" i="33"/>
  <c r="AC40" i="33"/>
  <c r="AK40" i="33"/>
  <c r="AS40" i="33"/>
  <c r="BA40" i="33"/>
  <c r="T40" i="33"/>
  <c r="AB40" i="33"/>
  <c r="AJ40" i="33"/>
  <c r="AR40" i="33"/>
  <c r="AZ40" i="33"/>
  <c r="V44" i="33"/>
  <c r="AD44" i="33"/>
  <c r="AL44" i="33"/>
  <c r="AT44" i="33"/>
  <c r="BB44" i="33"/>
  <c r="Y44" i="33"/>
  <c r="AG44" i="33"/>
  <c r="AO44" i="33"/>
  <c r="AW44" i="33"/>
  <c r="AJ48" i="33"/>
  <c r="AG56" i="33"/>
  <c r="AO56" i="33"/>
  <c r="AW56" i="33"/>
  <c r="AF56" i="33"/>
  <c r="AN56" i="33"/>
  <c r="AV56" i="33"/>
  <c r="BD56" i="33"/>
  <c r="O34" i="35"/>
  <c r="W34" i="35"/>
  <c r="AE34" i="35"/>
  <c r="AM34" i="35"/>
  <c r="AU34" i="35"/>
  <c r="J34" i="35"/>
  <c r="R34" i="35"/>
  <c r="Z34" i="35"/>
  <c r="AH34" i="35"/>
  <c r="AP34" i="35"/>
  <c r="AX34" i="35"/>
  <c r="N38" i="35"/>
  <c r="AI38" i="35"/>
  <c r="X46" i="35"/>
  <c r="BA46" i="35"/>
  <c r="AI58" i="35"/>
  <c r="AQ58" i="35"/>
  <c r="AY58" i="35"/>
  <c r="AJ58" i="35"/>
  <c r="AR58" i="35"/>
  <c r="AZ58" i="35"/>
  <c r="Y29" i="35"/>
  <c r="T42" i="35"/>
  <c r="AB42" i="35"/>
  <c r="S42" i="35"/>
  <c r="AA42" i="35"/>
  <c r="AH42" i="35"/>
  <c r="AP42" i="35"/>
  <c r="AX42" i="35"/>
  <c r="AK42" i="35"/>
  <c r="AS42" i="35"/>
  <c r="BA42" i="35"/>
  <c r="AD50" i="35"/>
  <c r="AL50" i="35"/>
  <c r="AT50" i="35"/>
  <c r="BB50" i="35"/>
  <c r="AE50" i="35"/>
  <c r="AM50" i="35"/>
  <c r="AU50" i="35"/>
  <c r="BC50" i="35"/>
  <c r="M32" i="33"/>
  <c r="J32" i="33"/>
  <c r="AZ32" i="33"/>
  <c r="BC36" i="33"/>
  <c r="AZ36" i="33"/>
  <c r="M33" i="33"/>
  <c r="U33" i="33"/>
  <c r="AC33" i="33"/>
  <c r="AK33" i="33"/>
  <c r="AS33" i="33"/>
  <c r="BA33" i="33"/>
  <c r="P33" i="33"/>
  <c r="X33" i="33"/>
  <c r="AF33" i="33"/>
  <c r="AN33" i="33"/>
  <c r="AV33" i="33"/>
  <c r="M37" i="33"/>
  <c r="U37" i="33"/>
  <c r="AC37" i="33"/>
  <c r="AK37" i="33"/>
  <c r="AS37" i="33"/>
  <c r="BA37" i="33"/>
  <c r="R37" i="33"/>
  <c r="Z37" i="33"/>
  <c r="AH37" i="33"/>
  <c r="AP37" i="33"/>
  <c r="AX37" i="33"/>
  <c r="AU45" i="33"/>
  <c r="AB49" i="33"/>
  <c r="AJ49" i="33"/>
  <c r="AR49" i="33"/>
  <c r="AZ49" i="33"/>
  <c r="AA49" i="33"/>
  <c r="AI49" i="33"/>
  <c r="AQ49" i="33"/>
  <c r="AY49" i="33"/>
  <c r="AI53" i="33"/>
  <c r="AQ53" i="33"/>
  <c r="AY53" i="33"/>
  <c r="AF53" i="33"/>
  <c r="AN53" i="33"/>
  <c r="AV53" i="33"/>
  <c r="BD53" i="33"/>
  <c r="S29" i="33"/>
  <c r="Q40" i="33"/>
  <c r="Y40" i="33"/>
  <c r="AG40" i="33"/>
  <c r="AO40" i="33"/>
  <c r="AW40" i="33"/>
  <c r="P40" i="33"/>
  <c r="X40" i="33"/>
  <c r="AF40" i="33"/>
  <c r="AN40" i="33"/>
  <c r="AV40" i="33"/>
  <c r="Z44" i="33"/>
  <c r="AH44" i="33"/>
  <c r="AP44" i="33"/>
  <c r="AX44" i="33"/>
  <c r="U44" i="33"/>
  <c r="AC44" i="33"/>
  <c r="AK44" i="33"/>
  <c r="AS44" i="33"/>
  <c r="AI48" i="33"/>
  <c r="AK56" i="33"/>
  <c r="AS56" i="33"/>
  <c r="BA56" i="33"/>
  <c r="AJ56" i="33"/>
  <c r="AR56" i="33"/>
  <c r="K34" i="35"/>
  <c r="S34" i="35"/>
  <c r="AA34" i="35"/>
  <c r="AI34" i="35"/>
  <c r="AQ34" i="35"/>
  <c r="AY34" i="35"/>
  <c r="N34" i="35"/>
  <c r="V34" i="35"/>
  <c r="AD34" i="35"/>
  <c r="AL34" i="35"/>
  <c r="AT34" i="35"/>
  <c r="BB34" i="35"/>
  <c r="BD46" i="35"/>
  <c r="AM58" i="35"/>
  <c r="AU58" i="35"/>
  <c r="BC58" i="35"/>
  <c r="AN58" i="35"/>
  <c r="AV58" i="35"/>
  <c r="BD58" i="35"/>
  <c r="X42" i="35"/>
  <c r="AF42" i="35"/>
  <c r="W42" i="35"/>
  <c r="AE42" i="35"/>
  <c r="AL42" i="35"/>
  <c r="AT42" i="35"/>
  <c r="BB42" i="35"/>
  <c r="AO42" i="35"/>
  <c r="Z50" i="35"/>
  <c r="AH50" i="35"/>
  <c r="AP50" i="35"/>
  <c r="AX50" i="35"/>
  <c r="AA50" i="35"/>
  <c r="AI50" i="35"/>
  <c r="AQ50" i="35"/>
  <c r="M29" i="35"/>
  <c r="AW38" i="35"/>
  <c r="AO38" i="35"/>
  <c r="AG38" i="35"/>
  <c r="Y38" i="35"/>
  <c r="Q38" i="35"/>
  <c r="AZ38" i="35"/>
  <c r="AR38" i="35"/>
  <c r="AJ38" i="35"/>
  <c r="AB38" i="35"/>
  <c r="T38" i="35"/>
  <c r="BA38" i="35"/>
  <c r="AS38" i="35"/>
  <c r="AK38" i="35"/>
  <c r="AC38" i="35"/>
  <c r="U38" i="35"/>
  <c r="BD38" i="35"/>
  <c r="AV38" i="35"/>
  <c r="AN38" i="35"/>
  <c r="AF38" i="35"/>
  <c r="X38" i="35"/>
  <c r="P38" i="35"/>
  <c r="AC28" i="35"/>
  <c r="AC29" i="35" s="1"/>
  <c r="R28" i="35"/>
  <c r="R29" i="35" s="1"/>
  <c r="Z28" i="35"/>
  <c r="AP28" i="35"/>
  <c r="AP29" i="35" s="1"/>
  <c r="AF29" i="33"/>
  <c r="BB57" i="33"/>
  <c r="AT57" i="33"/>
  <c r="AL57" i="33"/>
  <c r="BA57" i="33"/>
  <c r="AS57" i="33"/>
  <c r="AK57" i="33"/>
  <c r="AX57" i="33"/>
  <c r="AP57" i="33"/>
  <c r="AH57" i="33"/>
  <c r="AW57" i="33"/>
  <c r="AO57" i="33"/>
  <c r="AG57" i="33"/>
  <c r="P29" i="33"/>
  <c r="BB41" i="33"/>
  <c r="AT41" i="33"/>
  <c r="AL41" i="33"/>
  <c r="AD41" i="33"/>
  <c r="V41" i="33"/>
  <c r="BA41" i="33"/>
  <c r="AS41" i="33"/>
  <c r="AK41" i="33"/>
  <c r="AC41" i="33"/>
  <c r="U41" i="33"/>
  <c r="AX41" i="33"/>
  <c r="AP41" i="33"/>
  <c r="AH41" i="33"/>
  <c r="Z41" i="33"/>
  <c r="R41" i="33"/>
  <c r="AW41" i="33"/>
  <c r="AO41" i="33"/>
  <c r="AG41" i="33"/>
  <c r="Y41" i="33"/>
  <c r="Q41" i="33"/>
  <c r="O32" i="33"/>
  <c r="AK32" i="33"/>
  <c r="L32" i="33"/>
  <c r="AH32" i="33"/>
  <c r="O36" i="33"/>
  <c r="AI36" i="33"/>
  <c r="L36" i="33"/>
  <c r="AH36" i="33"/>
  <c r="BB36" i="33"/>
  <c r="AA41" i="33"/>
  <c r="T41" i="33"/>
  <c r="AZ41" i="33"/>
  <c r="BD45" i="33"/>
  <c r="AY45" i="33"/>
  <c r="AY57" i="33"/>
  <c r="AN48" i="33"/>
  <c r="BD48" i="33"/>
  <c r="BC48" i="33"/>
  <c r="R38" i="35"/>
  <c r="AX38" i="35"/>
  <c r="AM38" i="35"/>
  <c r="BC38" i="35"/>
  <c r="AB46" i="35"/>
  <c r="Y46" i="35"/>
  <c r="AO46" i="35"/>
  <c r="Q32" i="33"/>
  <c r="AM32" i="33"/>
  <c r="P32" i="33"/>
  <c r="Q36" i="33"/>
  <c r="AM36" i="33"/>
  <c r="N36" i="33"/>
  <c r="AE41" i="33"/>
  <c r="AU41" i="33"/>
  <c r="X41" i="33"/>
  <c r="AN41" i="33"/>
  <c r="BD41" i="33"/>
  <c r="AB45" i="33"/>
  <c r="AR45" i="33"/>
  <c r="W45" i="33"/>
  <c r="AM45" i="33"/>
  <c r="AM57" i="33"/>
  <c r="BC57" i="33"/>
  <c r="AV57" i="33"/>
  <c r="AB48" i="33"/>
  <c r="AR48" i="33"/>
  <c r="AA48" i="33"/>
  <c r="V38" i="35"/>
  <c r="AL38" i="35"/>
  <c r="BB38" i="35"/>
  <c r="AA38" i="35"/>
  <c r="AQ38" i="35"/>
  <c r="AF46" i="35"/>
  <c r="AV46" i="35"/>
  <c r="AC46" i="35"/>
  <c r="U29" i="35"/>
  <c r="BC46" i="35"/>
  <c r="AU46" i="35"/>
  <c r="AM46" i="35"/>
  <c r="AE46" i="35"/>
  <c r="W46" i="35"/>
  <c r="AX46" i="35"/>
  <c r="AP46" i="35"/>
  <c r="AH46" i="35"/>
  <c r="Z46" i="35"/>
  <c r="AY46" i="35"/>
  <c r="AQ46" i="35"/>
  <c r="AI46" i="35"/>
  <c r="AA46" i="35"/>
  <c r="BB46" i="35"/>
  <c r="AT46" i="35"/>
  <c r="AL46" i="35"/>
  <c r="AD46" i="35"/>
  <c r="V46" i="35"/>
  <c r="G29" i="33"/>
  <c r="AT32" i="33"/>
  <c r="AL32" i="33"/>
  <c r="AD32" i="33"/>
  <c r="V32" i="33"/>
  <c r="N32" i="33"/>
  <c r="AY32" i="33"/>
  <c r="AQ32" i="33"/>
  <c r="AI32" i="33"/>
  <c r="AA32" i="33"/>
  <c r="S32" i="33"/>
  <c r="AW48" i="33"/>
  <c r="AO48" i="33"/>
  <c r="AG48" i="33"/>
  <c r="Y48" i="33"/>
  <c r="AX48" i="33"/>
  <c r="AP48" i="33"/>
  <c r="AH48" i="33"/>
  <c r="Z48" i="33"/>
  <c r="BA48" i="33"/>
  <c r="AS48" i="33"/>
  <c r="AK48" i="33"/>
  <c r="AC48" i="33"/>
  <c r="BB48" i="33"/>
  <c r="AT48" i="33"/>
  <c r="AL48" i="33"/>
  <c r="AD48" i="33"/>
  <c r="J28" i="35"/>
  <c r="AH28" i="35"/>
  <c r="AH29" i="35" s="1"/>
  <c r="K29" i="33"/>
  <c r="BD36" i="33"/>
  <c r="AV36" i="33"/>
  <c r="AN36" i="33"/>
  <c r="AF36" i="33"/>
  <c r="X36" i="33"/>
  <c r="P36" i="33"/>
  <c r="BA36" i="33"/>
  <c r="AS36" i="33"/>
  <c r="AK36" i="33"/>
  <c r="AC36" i="33"/>
  <c r="U36" i="33"/>
  <c r="M36" i="33"/>
  <c r="AA28" i="33"/>
  <c r="AA29" i="33" s="1"/>
  <c r="T29" i="33"/>
  <c r="AW45" i="33"/>
  <c r="AO45" i="33"/>
  <c r="AG45" i="33"/>
  <c r="Y45" i="33"/>
  <c r="BB45" i="33"/>
  <c r="AT45" i="33"/>
  <c r="AL45" i="33"/>
  <c r="AD45" i="33"/>
  <c r="V45" i="33"/>
  <c r="BA45" i="33"/>
  <c r="AS45" i="33"/>
  <c r="AK45" i="33"/>
  <c r="AC45" i="33"/>
  <c r="U45" i="33"/>
  <c r="AX45" i="33"/>
  <c r="AP45" i="33"/>
  <c r="AH45" i="33"/>
  <c r="Z45" i="33"/>
  <c r="Y32" i="33"/>
  <c r="AU32" i="33"/>
  <c r="X32" i="33"/>
  <c r="AR32" i="33"/>
  <c r="Y36" i="33"/>
  <c r="AU36" i="33"/>
  <c r="V36" i="33"/>
  <c r="AR36" i="33"/>
  <c r="AQ41" i="33"/>
  <c r="AJ41" i="33"/>
  <c r="X45" i="33"/>
  <c r="AN45" i="33"/>
  <c r="AI45" i="33"/>
  <c r="AI57" i="33"/>
  <c r="AR57" i="33"/>
  <c r="X48" i="33"/>
  <c r="AM48" i="33"/>
  <c r="AH38" i="35"/>
  <c r="W38" i="35"/>
  <c r="AR46" i="35"/>
  <c r="I32" i="33"/>
  <c r="AC32" i="33"/>
  <c r="AW32" i="33"/>
  <c r="Z32" i="33"/>
  <c r="AV32" i="33"/>
  <c r="AA36" i="33"/>
  <c r="AW36" i="33"/>
  <c r="Z36" i="33"/>
  <c r="AT36" i="33"/>
  <c r="K32" i="33"/>
  <c r="U32" i="33"/>
  <c r="AE32" i="33"/>
  <c r="AO32" i="33"/>
  <c r="H32" i="33"/>
  <c r="R32" i="33"/>
  <c r="AB32" i="33"/>
  <c r="AN32" i="33"/>
  <c r="AX32" i="33"/>
  <c r="S36" i="33"/>
  <c r="AE36" i="33"/>
  <c r="AO36" i="33"/>
  <c r="AY36" i="33"/>
  <c r="R36" i="33"/>
  <c r="AB36" i="33"/>
  <c r="AL36" i="33"/>
  <c r="AX36" i="33"/>
  <c r="S41" i="33"/>
  <c r="AI41" i="33"/>
  <c r="AY41" i="33"/>
  <c r="AB41" i="33"/>
  <c r="AR41" i="33"/>
  <c r="AF45" i="33"/>
  <c r="AV45" i="33"/>
  <c r="AA45" i="33"/>
  <c r="AQ45" i="33"/>
  <c r="AQ57" i="33"/>
  <c r="AJ57" i="33"/>
  <c r="AZ57" i="33"/>
  <c r="AF48" i="33"/>
  <c r="AV48" i="33"/>
  <c r="AE48" i="33"/>
  <c r="AU48" i="33"/>
  <c r="Z38" i="35"/>
  <c r="AP38" i="35"/>
  <c r="O38" i="35"/>
  <c r="AE38" i="35"/>
  <c r="AU38" i="35"/>
  <c r="AJ46" i="35"/>
  <c r="AZ46" i="35"/>
  <c r="AG46" i="35"/>
  <c r="AW46" i="35"/>
  <c r="AM28" i="35"/>
  <c r="AM29" i="35" s="1"/>
  <c r="AQ28" i="35"/>
  <c r="AQ29" i="35" s="1"/>
  <c r="T28" i="35"/>
  <c r="T29" i="35" s="1"/>
  <c r="AF28" i="35"/>
  <c r="AV28" i="35"/>
  <c r="AV29" i="35" s="1"/>
  <c r="P28" i="35"/>
  <c r="P29" i="35" s="1"/>
  <c r="AJ28" i="35"/>
  <c r="AJ29" i="35" s="1"/>
  <c r="N28" i="35"/>
  <c r="V28" i="35"/>
  <c r="V29" i="35" s="1"/>
  <c r="AD28" i="35"/>
  <c r="AL28" i="35"/>
  <c r="AL29" i="35" s="1"/>
  <c r="AT28" i="35"/>
  <c r="AT29" i="35" s="1"/>
  <c r="L28" i="35"/>
  <c r="L29" i="35" s="1"/>
  <c r="AB28" i="35"/>
  <c r="AN28" i="35"/>
  <c r="AN29" i="35" s="1"/>
  <c r="H28" i="35"/>
  <c r="H29" i="35" s="1"/>
  <c r="X28" i="35"/>
  <c r="X29" i="35" s="1"/>
  <c r="AR28" i="35"/>
  <c r="AR29" i="35" s="1"/>
  <c r="F28" i="35"/>
  <c r="E62" i="35"/>
  <c r="AX30" i="35"/>
  <c r="AV30" i="35"/>
  <c r="AT30" i="35"/>
  <c r="AR30" i="35"/>
  <c r="AP30" i="35"/>
  <c r="AN30" i="35"/>
  <c r="AL30" i="35"/>
  <c r="AJ30" i="35"/>
  <c r="AH30" i="35"/>
  <c r="AF30" i="35"/>
  <c r="AD30" i="35"/>
  <c r="AB30" i="35"/>
  <c r="Z30" i="35"/>
  <c r="X30" i="35"/>
  <c r="V30" i="35"/>
  <c r="T30" i="35"/>
  <c r="R30" i="35"/>
  <c r="P30" i="35"/>
  <c r="N30" i="35"/>
  <c r="L30" i="35"/>
  <c r="J30" i="35"/>
  <c r="H30" i="35"/>
  <c r="F30" i="35"/>
  <c r="F60" i="35" s="1"/>
  <c r="AW30" i="35"/>
  <c r="AU30" i="35"/>
  <c r="AS30" i="35"/>
  <c r="AQ30" i="35"/>
  <c r="AO30" i="35"/>
  <c r="AM30" i="35"/>
  <c r="AK30" i="35"/>
  <c r="AI30" i="35"/>
  <c r="AG30" i="35"/>
  <c r="AE30" i="35"/>
  <c r="AC30" i="35"/>
  <c r="AA30" i="35"/>
  <c r="Y30" i="35"/>
  <c r="W30" i="35"/>
  <c r="U30" i="35"/>
  <c r="S30" i="35"/>
  <c r="Q30" i="35"/>
  <c r="O30" i="35"/>
  <c r="M30" i="35"/>
  <c r="K30" i="35"/>
  <c r="I30" i="35"/>
  <c r="G30" i="35"/>
  <c r="E62" i="33"/>
  <c r="AX30" i="33"/>
  <c r="AV30" i="33"/>
  <c r="AT30" i="33"/>
  <c r="AR30" i="33"/>
  <c r="AP30" i="33"/>
  <c r="AN30" i="33"/>
  <c r="AL30" i="33"/>
  <c r="AJ30" i="33"/>
  <c r="AH30" i="33"/>
  <c r="AF30" i="33"/>
  <c r="AD30" i="33"/>
  <c r="AB30" i="33"/>
  <c r="Z30" i="33"/>
  <c r="X30" i="33"/>
  <c r="V30" i="33"/>
  <c r="T30" i="33"/>
  <c r="R30" i="33"/>
  <c r="P30" i="33"/>
  <c r="N30" i="33"/>
  <c r="L30" i="33"/>
  <c r="J30" i="33"/>
  <c r="H30" i="33"/>
  <c r="F30" i="33"/>
  <c r="F60" i="33" s="1"/>
  <c r="AW30" i="33"/>
  <c r="AU30" i="33"/>
  <c r="AS30" i="33"/>
  <c r="AQ30" i="33"/>
  <c r="AO30" i="33"/>
  <c r="AM30" i="33"/>
  <c r="AK30" i="33"/>
  <c r="AI30" i="33"/>
  <c r="AG30" i="33"/>
  <c r="AE30" i="33"/>
  <c r="AC30" i="33"/>
  <c r="AA30" i="33"/>
  <c r="Y30" i="33"/>
  <c r="W30" i="33"/>
  <c r="U30" i="33"/>
  <c r="S30" i="33"/>
  <c r="Q30" i="33"/>
  <c r="O30" i="33"/>
  <c r="M30" i="33"/>
  <c r="K30" i="33"/>
  <c r="I30" i="33"/>
  <c r="G30" i="33"/>
  <c r="G60" i="33" l="1"/>
  <c r="J60" i="33"/>
  <c r="K60" i="33"/>
  <c r="S60" i="33"/>
  <c r="O60" i="33"/>
  <c r="W60" i="33"/>
  <c r="R60" i="33"/>
  <c r="Z60" i="33"/>
  <c r="L60" i="33"/>
  <c r="H60" i="33"/>
  <c r="M60" i="33"/>
  <c r="T60" i="33"/>
  <c r="AY53" i="35"/>
  <c r="AQ53" i="35"/>
  <c r="AI53" i="35"/>
  <c r="BD53" i="35"/>
  <c r="AV53" i="35"/>
  <c r="AN53" i="35"/>
  <c r="AF53" i="35"/>
  <c r="AW53" i="35"/>
  <c r="AO53" i="35"/>
  <c r="AG53" i="35"/>
  <c r="BB53" i="35"/>
  <c r="AT53" i="35"/>
  <c r="AL53" i="35"/>
  <c r="AD53" i="35"/>
  <c r="BA53" i="35"/>
  <c r="AK53" i="35"/>
  <c r="AX53" i="35"/>
  <c r="AH53" i="35"/>
  <c r="AS53" i="35"/>
  <c r="AC53" i="35"/>
  <c r="AP53" i="35"/>
  <c r="AE53" i="35"/>
  <c r="AU53" i="35"/>
  <c r="AM53" i="35"/>
  <c r="BC53" i="35"/>
  <c r="AZ53" i="35"/>
  <c r="AR53" i="35"/>
  <c r="AJ53" i="35"/>
  <c r="BA39" i="35"/>
  <c r="AS39" i="35"/>
  <c r="AK39" i="35"/>
  <c r="AU39" i="35"/>
  <c r="AI39" i="35"/>
  <c r="AA39" i="35"/>
  <c r="S39" i="35"/>
  <c r="BB39" i="35"/>
  <c r="AT39" i="35"/>
  <c r="AL39" i="35"/>
  <c r="AD39" i="35"/>
  <c r="V39" i="35"/>
  <c r="AY39" i="35"/>
  <c r="AO39" i="35"/>
  <c r="AE39" i="35"/>
  <c r="W39" i="35"/>
  <c r="O39" i="35"/>
  <c r="AX39" i="35"/>
  <c r="AP39" i="35"/>
  <c r="AH39" i="35"/>
  <c r="Z39" i="35"/>
  <c r="R39" i="35"/>
  <c r="AQ39" i="35"/>
  <c r="Y39" i="35"/>
  <c r="AZ39" i="35"/>
  <c r="AJ39" i="35"/>
  <c r="T39" i="35"/>
  <c r="BC39" i="35"/>
  <c r="Q39" i="35"/>
  <c r="AB39" i="35"/>
  <c r="AC39" i="35"/>
  <c r="X39" i="35"/>
  <c r="AM39" i="35"/>
  <c r="U39" i="35"/>
  <c r="AV39" i="35"/>
  <c r="AF39" i="35"/>
  <c r="P39" i="35"/>
  <c r="AG39" i="35"/>
  <c r="AR39" i="35"/>
  <c r="AW39" i="35"/>
  <c r="BD39" i="35"/>
  <c r="AN39" i="35"/>
  <c r="AY51" i="35"/>
  <c r="AQ51" i="35"/>
  <c r="AI51" i="35"/>
  <c r="AA51" i="35"/>
  <c r="AX51" i="35"/>
  <c r="AP51" i="35"/>
  <c r="AH51" i="35"/>
  <c r="AW51" i="35"/>
  <c r="AO51" i="35"/>
  <c r="AG51" i="35"/>
  <c r="BD51" i="35"/>
  <c r="AV51" i="35"/>
  <c r="AN51" i="35"/>
  <c r="AF51" i="35"/>
  <c r="AS51" i="35"/>
  <c r="AC51" i="35"/>
  <c r="AR51" i="35"/>
  <c r="AB51" i="35"/>
  <c r="BA51" i="35"/>
  <c r="AK51" i="35"/>
  <c r="AZ51" i="35"/>
  <c r="AJ51" i="35"/>
  <c r="BC51" i="35"/>
  <c r="BB51" i="35"/>
  <c r="AM51" i="35"/>
  <c r="AE51" i="35"/>
  <c r="AU51" i="35"/>
  <c r="AT51" i="35"/>
  <c r="AL51" i="35"/>
  <c r="AD51" i="35"/>
  <c r="Q60" i="33"/>
  <c r="Y60" i="33"/>
  <c r="N29" i="35"/>
  <c r="BC57" i="35"/>
  <c r="AU57" i="35"/>
  <c r="AM57" i="35"/>
  <c r="BD57" i="35"/>
  <c r="AV57" i="35"/>
  <c r="AN57" i="35"/>
  <c r="BA57" i="35"/>
  <c r="AS57" i="35"/>
  <c r="AK57" i="35"/>
  <c r="BB57" i="35"/>
  <c r="AT57" i="35"/>
  <c r="AL57" i="35"/>
  <c r="AW57" i="35"/>
  <c r="AG57" i="35"/>
  <c r="AP57" i="35"/>
  <c r="AO57" i="35"/>
  <c r="AX57" i="35"/>
  <c r="AH57" i="35"/>
  <c r="AZ57" i="35"/>
  <c r="AJ57" i="35"/>
  <c r="AY57" i="35"/>
  <c r="AR57" i="35"/>
  <c r="AQ57" i="35"/>
  <c r="AI57" i="35"/>
  <c r="BB35" i="35"/>
  <c r="AT35" i="35"/>
  <c r="AL35" i="35"/>
  <c r="AD35" i="35"/>
  <c r="V35" i="35"/>
  <c r="N35" i="35"/>
  <c r="AY35" i="35"/>
  <c r="AQ35" i="35"/>
  <c r="AI35" i="35"/>
  <c r="AA35" i="35"/>
  <c r="S35" i="35"/>
  <c r="K35" i="35"/>
  <c r="AX35" i="35"/>
  <c r="AP35" i="35"/>
  <c r="AH35" i="35"/>
  <c r="Z35" i="35"/>
  <c r="R35" i="35"/>
  <c r="BC35" i="35"/>
  <c r="AU35" i="35"/>
  <c r="AM35" i="35"/>
  <c r="AE35" i="35"/>
  <c r="W35" i="35"/>
  <c r="O35" i="35"/>
  <c r="AZ35" i="35"/>
  <c r="AJ35" i="35"/>
  <c r="T35" i="35"/>
  <c r="AW35" i="35"/>
  <c r="AG35" i="35"/>
  <c r="Q35" i="35"/>
  <c r="AB35" i="35"/>
  <c r="Y35" i="35"/>
  <c r="AN35" i="35"/>
  <c r="BA35" i="35"/>
  <c r="U35" i="35"/>
  <c r="AV35" i="35"/>
  <c r="AF35" i="35"/>
  <c r="P35" i="35"/>
  <c r="AS35" i="35"/>
  <c r="AC35" i="35"/>
  <c r="M35" i="35"/>
  <c r="AR35" i="35"/>
  <c r="L35" i="35"/>
  <c r="AO35" i="35"/>
  <c r="X35" i="35"/>
  <c r="AK35" i="35"/>
  <c r="AZ54" i="35"/>
  <c r="AR54" i="35"/>
  <c r="AJ54" i="35"/>
  <c r="BC54" i="35"/>
  <c r="AU54" i="35"/>
  <c r="AM54" i="35"/>
  <c r="AE54" i="35"/>
  <c r="AX54" i="35"/>
  <c r="AP54" i="35"/>
  <c r="AH54" i="35"/>
  <c r="BA54" i="35"/>
  <c r="AS54" i="35"/>
  <c r="AK54" i="35"/>
  <c r="AV54" i="35"/>
  <c r="AF54" i="35"/>
  <c r="AQ54" i="35"/>
  <c r="BD54" i="35"/>
  <c r="AN54" i="35"/>
  <c r="AY54" i="35"/>
  <c r="AI54" i="35"/>
  <c r="AL54" i="35"/>
  <c r="AG54" i="35"/>
  <c r="AW54" i="35"/>
  <c r="AO54" i="35"/>
  <c r="AD54" i="35"/>
  <c r="BB54" i="35"/>
  <c r="AT54" i="35"/>
  <c r="AA60" i="33"/>
  <c r="N60" i="33"/>
  <c r="V60" i="33"/>
  <c r="BD49" i="35"/>
  <c r="AV49" i="35"/>
  <c r="AN49" i="35"/>
  <c r="AF49" i="35"/>
  <c r="BC49" i="35"/>
  <c r="AU49" i="35"/>
  <c r="AM49" i="35"/>
  <c r="AE49" i="35"/>
  <c r="BB49" i="35"/>
  <c r="AT49" i="35"/>
  <c r="AL49" i="35"/>
  <c r="AD49" i="35"/>
  <c r="BA49" i="35"/>
  <c r="AS49" i="35"/>
  <c r="AK49" i="35"/>
  <c r="AC49" i="35"/>
  <c r="AP49" i="35"/>
  <c r="Z49" i="35"/>
  <c r="AO49" i="35"/>
  <c r="Y49" i="35"/>
  <c r="AX49" i="35"/>
  <c r="AH49" i="35"/>
  <c r="AW49" i="35"/>
  <c r="AG49" i="35"/>
  <c r="AZ49" i="35"/>
  <c r="AY49" i="35"/>
  <c r="AI49" i="35"/>
  <c r="AB49" i="35"/>
  <c r="AR49" i="35"/>
  <c r="AQ49" i="35"/>
  <c r="AJ49" i="35"/>
  <c r="AA49" i="35"/>
  <c r="BD37" i="35"/>
  <c r="AV37" i="35"/>
  <c r="AN37" i="35"/>
  <c r="AF37" i="35"/>
  <c r="X37" i="35"/>
  <c r="P37" i="35"/>
  <c r="AY37" i="35"/>
  <c r="AQ37" i="35"/>
  <c r="AI37" i="35"/>
  <c r="AA37" i="35"/>
  <c r="S37" i="35"/>
  <c r="AZ37" i="35"/>
  <c r="AR37" i="35"/>
  <c r="AJ37" i="35"/>
  <c r="AB37" i="35"/>
  <c r="T37" i="35"/>
  <c r="BC37" i="35"/>
  <c r="AU37" i="35"/>
  <c r="AM37" i="35"/>
  <c r="AE37" i="35"/>
  <c r="W37" i="35"/>
  <c r="O37" i="35"/>
  <c r="AT37" i="35"/>
  <c r="AD37" i="35"/>
  <c r="N37" i="35"/>
  <c r="AO37" i="35"/>
  <c r="Y37" i="35"/>
  <c r="AL37" i="35"/>
  <c r="AW37" i="35"/>
  <c r="Q37" i="35"/>
  <c r="AH37" i="35"/>
  <c r="AC37" i="35"/>
  <c r="AP37" i="35"/>
  <c r="Z37" i="35"/>
  <c r="BA37" i="35"/>
  <c r="AK37" i="35"/>
  <c r="U37" i="35"/>
  <c r="BB37" i="35"/>
  <c r="V37" i="35"/>
  <c r="AG37" i="35"/>
  <c r="AX37" i="35"/>
  <c r="R37" i="35"/>
  <c r="AS37" i="35"/>
  <c r="M37" i="35"/>
  <c r="BC47" i="35"/>
  <c r="AU47" i="35"/>
  <c r="AM47" i="35"/>
  <c r="AE47" i="35"/>
  <c r="W47" i="35"/>
  <c r="AX47" i="35"/>
  <c r="AP47" i="35"/>
  <c r="AH47" i="35"/>
  <c r="Z47" i="35"/>
  <c r="BA47" i="35"/>
  <c r="AS47" i="35"/>
  <c r="AK47" i="35"/>
  <c r="AC47" i="35"/>
  <c r="BD47" i="35"/>
  <c r="AV47" i="35"/>
  <c r="AN47" i="35"/>
  <c r="AF47" i="35"/>
  <c r="X47" i="35"/>
  <c r="AO47" i="35"/>
  <c r="Y47" i="35"/>
  <c r="AR47" i="35"/>
  <c r="AB47" i="35"/>
  <c r="AW47" i="35"/>
  <c r="AG47" i="35"/>
  <c r="AZ47" i="35"/>
  <c r="AJ47" i="35"/>
  <c r="AY47" i="35"/>
  <c r="BB47" i="35"/>
  <c r="AL47" i="35"/>
  <c r="AA47" i="35"/>
  <c r="AQ47" i="35"/>
  <c r="AT47" i="35"/>
  <c r="AI47" i="35"/>
  <c r="AD47" i="35"/>
  <c r="AF29" i="35"/>
  <c r="J29" i="35"/>
  <c r="AY43" i="35"/>
  <c r="AQ43" i="35"/>
  <c r="AI43" i="35"/>
  <c r="AA43" i="35"/>
  <c r="S43" i="35"/>
  <c r="AX43" i="35"/>
  <c r="AP43" i="35"/>
  <c r="AH43" i="35"/>
  <c r="Z43" i="35"/>
  <c r="AW43" i="35"/>
  <c r="AO43" i="35"/>
  <c r="AG43" i="35"/>
  <c r="Y43" i="35"/>
  <c r="BD43" i="35"/>
  <c r="AV43" i="35"/>
  <c r="AN43" i="35"/>
  <c r="AF43" i="35"/>
  <c r="X43" i="35"/>
  <c r="BA43" i="35"/>
  <c r="AK43" i="35"/>
  <c r="U43" i="35"/>
  <c r="AR43" i="35"/>
  <c r="AB43" i="35"/>
  <c r="AS43" i="35"/>
  <c r="AC43" i="35"/>
  <c r="AZ43" i="35"/>
  <c r="AJ43" i="35"/>
  <c r="T43" i="35"/>
  <c r="AE43" i="35"/>
  <c r="AL43" i="35"/>
  <c r="BB43" i="35"/>
  <c r="AM43" i="35"/>
  <c r="BC43" i="35"/>
  <c r="W43" i="35"/>
  <c r="AD43" i="35"/>
  <c r="AU43" i="35"/>
  <c r="V43" i="35"/>
  <c r="AT43" i="35"/>
  <c r="AT33" i="35"/>
  <c r="AL33" i="35"/>
  <c r="AD33" i="35"/>
  <c r="V33" i="35"/>
  <c r="N33" i="35"/>
  <c r="AY33" i="35"/>
  <c r="AQ33" i="35"/>
  <c r="AI33" i="35"/>
  <c r="AA33" i="35"/>
  <c r="S33" i="35"/>
  <c r="K33" i="35"/>
  <c r="AX33" i="35"/>
  <c r="AP33" i="35"/>
  <c r="AH33" i="35"/>
  <c r="Z33" i="35"/>
  <c r="R33" i="35"/>
  <c r="J33" i="35"/>
  <c r="AU33" i="35"/>
  <c r="AM33" i="35"/>
  <c r="AE33" i="35"/>
  <c r="W33" i="35"/>
  <c r="O33" i="35"/>
  <c r="AR33" i="35"/>
  <c r="AB33" i="35"/>
  <c r="L33" i="35"/>
  <c r="AO33" i="35"/>
  <c r="Y33" i="35"/>
  <c r="I33" i="35"/>
  <c r="AJ33" i="35"/>
  <c r="AW33" i="35"/>
  <c r="Q33" i="35"/>
  <c r="AF33" i="35"/>
  <c r="AS33" i="35"/>
  <c r="M33" i="35"/>
  <c r="AN33" i="35"/>
  <c r="X33" i="35"/>
  <c r="BA33" i="35"/>
  <c r="AK33" i="35"/>
  <c r="U33" i="35"/>
  <c r="AZ33" i="35"/>
  <c r="T33" i="35"/>
  <c r="AG33" i="35"/>
  <c r="AV33" i="35"/>
  <c r="P33" i="35"/>
  <c r="AC33" i="35"/>
  <c r="BD55" i="35"/>
  <c r="AV55" i="35"/>
  <c r="AN55" i="35"/>
  <c r="AF55" i="35"/>
  <c r="AW55" i="35"/>
  <c r="AO55" i="35"/>
  <c r="AG55" i="35"/>
  <c r="BB55" i="35"/>
  <c r="AT55" i="35"/>
  <c r="AL55" i="35"/>
  <c r="BC55" i="35"/>
  <c r="AU55" i="35"/>
  <c r="AM55" i="35"/>
  <c r="AE55" i="35"/>
  <c r="AX55" i="35"/>
  <c r="AH55" i="35"/>
  <c r="AQ55" i="35"/>
  <c r="AP55" i="35"/>
  <c r="AY55" i="35"/>
  <c r="AI55" i="35"/>
  <c r="AR55" i="35"/>
  <c r="AK55" i="35"/>
  <c r="AZ55" i="35"/>
  <c r="AJ55" i="35"/>
  <c r="BA55" i="35"/>
  <c r="AS55" i="35"/>
  <c r="I60" i="33"/>
  <c r="AB29" i="35"/>
  <c r="AD29" i="35"/>
  <c r="BD41" i="35"/>
  <c r="AV41" i="35"/>
  <c r="AN41" i="35"/>
  <c r="AF41" i="35"/>
  <c r="X41" i="35"/>
  <c r="BC41" i="35"/>
  <c r="AU41" i="35"/>
  <c r="AM41" i="35"/>
  <c r="BB41" i="35"/>
  <c r="AT41" i="35"/>
  <c r="AL41" i="35"/>
  <c r="AD41" i="35"/>
  <c r="V41" i="35"/>
  <c r="BA41" i="35"/>
  <c r="AS41" i="35"/>
  <c r="AK41" i="35"/>
  <c r="AC41" i="35"/>
  <c r="U41" i="35"/>
  <c r="AX41" i="35"/>
  <c r="AH41" i="35"/>
  <c r="R41" i="35"/>
  <c r="AO41" i="35"/>
  <c r="AA41" i="35"/>
  <c r="Q41" i="35"/>
  <c r="AP41" i="35"/>
  <c r="Z41" i="35"/>
  <c r="AW41" i="35"/>
  <c r="AG41" i="35"/>
  <c r="W41" i="35"/>
  <c r="AR41" i="35"/>
  <c r="AY41" i="35"/>
  <c r="Y41" i="35"/>
  <c r="AB41" i="35"/>
  <c r="AZ41" i="35"/>
  <c r="AE41" i="35"/>
  <c r="AJ41" i="35"/>
  <c r="AQ41" i="35"/>
  <c r="S41" i="35"/>
  <c r="AI41" i="35"/>
  <c r="T41" i="35"/>
  <c r="BD52" i="33"/>
  <c r="BA52" i="33"/>
  <c r="BA60" i="33" s="1"/>
  <c r="AS52" i="33"/>
  <c r="AS60" i="33" s="1"/>
  <c r="AK52" i="33"/>
  <c r="AK60" i="33" s="1"/>
  <c r="AN52" i="33"/>
  <c r="AN60" i="33" s="1"/>
  <c r="AC52" i="33"/>
  <c r="AC60" i="33" s="1"/>
  <c r="AL52" i="33"/>
  <c r="AL60" i="33" s="1"/>
  <c r="AB52" i="33"/>
  <c r="AB60" i="33" s="1"/>
  <c r="AZ52" i="33"/>
  <c r="AZ60" i="33" s="1"/>
  <c r="AW52" i="33"/>
  <c r="AW60" i="33" s="1"/>
  <c r="AO52" i="33"/>
  <c r="AO60" i="33" s="1"/>
  <c r="AV52" i="33"/>
  <c r="AV60" i="33" s="1"/>
  <c r="AG52" i="33"/>
  <c r="AG60" i="33" s="1"/>
  <c r="AT52" i="33"/>
  <c r="AT60" i="33" s="1"/>
  <c r="AF52" i="33"/>
  <c r="AF60" i="33" s="1"/>
  <c r="BB52" i="33"/>
  <c r="BB60" i="33" s="1"/>
  <c r="AQ52" i="33"/>
  <c r="AQ60" i="33" s="1"/>
  <c r="AJ52" i="33"/>
  <c r="AJ60" i="33" s="1"/>
  <c r="AH52" i="33"/>
  <c r="AH60" i="33" s="1"/>
  <c r="AY52" i="33"/>
  <c r="AY60" i="33" s="1"/>
  <c r="AX52" i="33"/>
  <c r="AX60" i="33" s="1"/>
  <c r="AU52" i="33"/>
  <c r="AU60" i="33" s="1"/>
  <c r="AR52" i="33"/>
  <c r="AR60" i="33" s="1"/>
  <c r="BC52" i="33"/>
  <c r="BC60" i="33" s="1"/>
  <c r="AM52" i="33"/>
  <c r="AM60" i="33" s="1"/>
  <c r="AE52" i="33"/>
  <c r="AE60" i="33" s="1"/>
  <c r="AD52" i="33"/>
  <c r="AD60" i="33" s="1"/>
  <c r="AI52" i="33"/>
  <c r="AI60" i="33" s="1"/>
  <c r="AP52" i="33"/>
  <c r="AP60" i="33" s="1"/>
  <c r="BD60" i="33"/>
  <c r="Z29" i="35"/>
  <c r="U60" i="33"/>
  <c r="P60" i="33"/>
  <c r="X60" i="33"/>
  <c r="AZ45" i="35"/>
  <c r="AR45" i="35"/>
  <c r="AJ45" i="35"/>
  <c r="AB45" i="35"/>
  <c r="BC45" i="35"/>
  <c r="AU45" i="35"/>
  <c r="AM45" i="35"/>
  <c r="AE45" i="35"/>
  <c r="W45" i="35"/>
  <c r="AX45" i="35"/>
  <c r="AP45" i="35"/>
  <c r="AH45" i="35"/>
  <c r="Z45" i="35"/>
  <c r="BA45" i="35"/>
  <c r="AS45" i="35"/>
  <c r="AK45" i="35"/>
  <c r="AC45" i="35"/>
  <c r="U45" i="35"/>
  <c r="AT45" i="35"/>
  <c r="AD45" i="35"/>
  <c r="AW45" i="35"/>
  <c r="AG45" i="35"/>
  <c r="BB45" i="35"/>
  <c r="AL45" i="35"/>
  <c r="V45" i="35"/>
  <c r="AO45" i="35"/>
  <c r="Y45" i="35"/>
  <c r="BD45" i="35"/>
  <c r="X45" i="35"/>
  <c r="AA45" i="35"/>
  <c r="AQ45" i="35"/>
  <c r="AF45" i="35"/>
  <c r="AV45" i="35"/>
  <c r="AY45" i="35"/>
  <c r="AN45" i="35"/>
  <c r="AI45" i="35"/>
  <c r="AZ59" i="35"/>
  <c r="AR59" i="35"/>
  <c r="AJ59" i="35"/>
  <c r="AW59" i="35"/>
  <c r="AO59" i="35"/>
  <c r="AX59" i="35"/>
  <c r="AP59" i="35"/>
  <c r="BC59" i="35"/>
  <c r="AU59" i="35"/>
  <c r="AM59" i="35"/>
  <c r="BB59" i="35"/>
  <c r="AL59" i="35"/>
  <c r="AQ59" i="35"/>
  <c r="AT59" i="35"/>
  <c r="AY59" i="35"/>
  <c r="AI59" i="35"/>
  <c r="AV59" i="35"/>
  <c r="AK59" i="35"/>
  <c r="BA59" i="35"/>
  <c r="AS59" i="35"/>
  <c r="AN59" i="35"/>
  <c r="BD59" i="35"/>
  <c r="AT31" i="35"/>
  <c r="AL31" i="35"/>
  <c r="AD31" i="35"/>
  <c r="V31" i="35"/>
  <c r="N31" i="35"/>
  <c r="AY31" i="35"/>
  <c r="AQ31" i="35"/>
  <c r="AI31" i="35"/>
  <c r="AA31" i="35"/>
  <c r="S31" i="35"/>
  <c r="K31" i="35"/>
  <c r="AR31" i="35"/>
  <c r="AJ31" i="35"/>
  <c r="AB31" i="35"/>
  <c r="T31" i="35"/>
  <c r="L31" i="35"/>
  <c r="AW31" i="35"/>
  <c r="AO31" i="35"/>
  <c r="AG31" i="35"/>
  <c r="Y31" i="35"/>
  <c r="Q31" i="35"/>
  <c r="I31" i="35"/>
  <c r="AX31" i="35"/>
  <c r="AP31" i="35"/>
  <c r="AH31" i="35"/>
  <c r="Z31" i="35"/>
  <c r="R31" i="35"/>
  <c r="J31" i="35"/>
  <c r="AU31" i="35"/>
  <c r="AM31" i="35"/>
  <c r="AE31" i="35"/>
  <c r="W31" i="35"/>
  <c r="O31" i="35"/>
  <c r="G31" i="35"/>
  <c r="G60" i="35" s="1"/>
  <c r="AV31" i="35"/>
  <c r="AN31" i="35"/>
  <c r="AF31" i="35"/>
  <c r="X31" i="35"/>
  <c r="P31" i="35"/>
  <c r="H31" i="35"/>
  <c r="H60" i="35" s="1"/>
  <c r="AS31" i="35"/>
  <c r="AK31" i="35"/>
  <c r="AC31" i="35"/>
  <c r="U31" i="35"/>
  <c r="M31" i="35"/>
  <c r="F29" i="35"/>
  <c r="E63" i="35"/>
  <c r="E64" i="35" s="1"/>
  <c r="F61" i="35"/>
  <c r="F62" i="35" s="1"/>
  <c r="G61" i="35" s="1"/>
  <c r="E63" i="33"/>
  <c r="E64" i="33" s="1"/>
  <c r="F61" i="33"/>
  <c r="F62" i="33" s="1"/>
  <c r="G61" i="33" s="1"/>
  <c r="G62" i="33" s="1"/>
  <c r="H61" i="33" s="1"/>
  <c r="AK60" i="35" l="1"/>
  <c r="S60" i="35"/>
  <c r="V60" i="35"/>
  <c r="AL60" i="35"/>
  <c r="X60" i="35"/>
  <c r="J60" i="35"/>
  <c r="U60" i="35"/>
  <c r="AN60" i="35"/>
  <c r="M60" i="35"/>
  <c r="AC60" i="35"/>
  <c r="P60" i="35"/>
  <c r="AV60" i="35"/>
  <c r="AE60" i="35"/>
  <c r="R60" i="35"/>
  <c r="AX60" i="35"/>
  <c r="AG60" i="35"/>
  <c r="T60" i="35"/>
  <c r="K60" i="35"/>
  <c r="AQ60" i="35"/>
  <c r="AD60" i="35"/>
  <c r="Z60" i="35"/>
  <c r="AO60" i="35"/>
  <c r="BD60" i="35"/>
  <c r="AS60" i="35"/>
  <c r="AF60" i="35"/>
  <c r="O60" i="35"/>
  <c r="AU60" i="35"/>
  <c r="AH60" i="35"/>
  <c r="Q60" i="35"/>
  <c r="AW60" i="35"/>
  <c r="AJ60" i="35"/>
  <c r="AA60" i="35"/>
  <c r="N60" i="35"/>
  <c r="AT60" i="35"/>
  <c r="AZ60" i="35"/>
  <c r="BC60" i="35"/>
  <c r="AM60" i="35"/>
  <c r="I60" i="35"/>
  <c r="AB60" i="35"/>
  <c r="AY60" i="35"/>
  <c r="BB60" i="35"/>
  <c r="W60" i="35"/>
  <c r="AP60" i="35"/>
  <c r="Y60" i="35"/>
  <c r="L60" i="35"/>
  <c r="AR60" i="35"/>
  <c r="AI60" i="35"/>
  <c r="BA60" i="35"/>
  <c r="G62" i="35"/>
  <c r="H61" i="35" s="1"/>
  <c r="F63" i="35"/>
  <c r="F64" i="35" s="1"/>
  <c r="H62" i="33"/>
  <c r="I61" i="33" s="1"/>
  <c r="F63" i="33"/>
  <c r="F64" i="33" s="1"/>
  <c r="G63" i="33"/>
  <c r="G64" i="33" s="1"/>
  <c r="H63" i="33" l="1"/>
  <c r="H64" i="33" s="1"/>
  <c r="G63" i="35"/>
  <c r="G64" i="35" s="1"/>
  <c r="H62" i="35"/>
  <c r="I61" i="35" s="1"/>
  <c r="I62" i="33"/>
  <c r="J61" i="33" s="1"/>
  <c r="I63" i="33" l="1"/>
  <c r="I64" i="33" s="1"/>
  <c r="H63" i="35"/>
  <c r="H64" i="35" s="1"/>
  <c r="I62" i="35"/>
  <c r="J61" i="35" s="1"/>
  <c r="J62" i="33"/>
  <c r="K61" i="33" s="1"/>
  <c r="I63" i="35" l="1"/>
  <c r="I64" i="35" s="1"/>
  <c r="J62" i="35"/>
  <c r="K61" i="35" s="1"/>
  <c r="J63" i="33"/>
  <c r="J64" i="33" s="1"/>
  <c r="K62" i="33"/>
  <c r="L61" i="33" s="1"/>
  <c r="J63" i="35" l="1"/>
  <c r="J64" i="35" s="1"/>
  <c r="K62" i="35"/>
  <c r="L61" i="35" s="1"/>
  <c r="K63" i="33"/>
  <c r="K64" i="33" s="1"/>
  <c r="L62" i="33"/>
  <c r="M61" i="33" s="1"/>
  <c r="K63" i="35" l="1"/>
  <c r="K64" i="35" s="1"/>
  <c r="L62" i="35"/>
  <c r="M61" i="35" s="1"/>
  <c r="M62" i="33"/>
  <c r="N61" i="33" s="1"/>
  <c r="L63" i="33"/>
  <c r="L64" i="33" s="1"/>
  <c r="L63" i="35" l="1"/>
  <c r="L64" i="35" s="1"/>
  <c r="M62" i="35"/>
  <c r="N61" i="35" s="1"/>
  <c r="M63" i="33"/>
  <c r="M64" i="33" s="1"/>
  <c r="N62" i="33"/>
  <c r="O61" i="33" s="1"/>
  <c r="N62" i="35" l="1"/>
  <c r="O61" i="35" s="1"/>
  <c r="M63" i="35"/>
  <c r="M64" i="35" s="1"/>
  <c r="O62" i="33"/>
  <c r="P61" i="33" s="1"/>
  <c r="N63" i="33"/>
  <c r="N64" i="33" s="1"/>
  <c r="O63" i="33" l="1"/>
  <c r="O64" i="33" s="1"/>
  <c r="N63" i="35"/>
  <c r="N64" i="35" s="1"/>
  <c r="O62" i="35"/>
  <c r="P61" i="35" s="1"/>
  <c r="P62" i="33"/>
  <c r="Q61" i="33" s="1"/>
  <c r="O63" i="35" l="1"/>
  <c r="O64" i="35" s="1"/>
  <c r="P62" i="35"/>
  <c r="Q61" i="35" s="1"/>
  <c r="Q62" i="33"/>
  <c r="R61" i="33" s="1"/>
  <c r="P63" i="33"/>
  <c r="P64" i="33" s="1"/>
  <c r="Q63" i="33" l="1"/>
  <c r="Q64" i="33" s="1"/>
  <c r="Q62" i="35"/>
  <c r="R61" i="35" s="1"/>
  <c r="P63" i="35"/>
  <c r="P64" i="35" s="1"/>
  <c r="R62" i="33"/>
  <c r="S61" i="33" s="1"/>
  <c r="Q63" i="35" l="1"/>
  <c r="Q64" i="35" s="1"/>
  <c r="R62" i="35"/>
  <c r="S61" i="35" s="1"/>
  <c r="R63" i="33"/>
  <c r="R64" i="33" s="1"/>
  <c r="S62" i="33"/>
  <c r="T61" i="33" s="1"/>
  <c r="S62" i="35" l="1"/>
  <c r="T61" i="35" s="1"/>
  <c r="R63" i="35"/>
  <c r="R64" i="35" s="1"/>
  <c r="T62" i="33"/>
  <c r="U61" i="33" s="1"/>
  <c r="S63" i="33"/>
  <c r="S64" i="33" s="1"/>
  <c r="T63" i="33" l="1"/>
  <c r="T64" i="33" s="1"/>
  <c r="S63" i="35"/>
  <c r="S64" i="35" s="1"/>
  <c r="T62" i="35"/>
  <c r="U61" i="35" s="1"/>
  <c r="U62" i="33"/>
  <c r="V61" i="33" s="1"/>
  <c r="T63" i="35" l="1"/>
  <c r="T64" i="35" s="1"/>
  <c r="U62" i="35"/>
  <c r="V61" i="35" s="1"/>
  <c r="U63" i="33"/>
  <c r="U64" i="33" s="1"/>
  <c r="V62" i="33"/>
  <c r="W61" i="33" s="1"/>
  <c r="U63" i="35" l="1"/>
  <c r="U64" i="35" s="1"/>
  <c r="V62" i="35"/>
  <c r="W61" i="35" s="1"/>
  <c r="W62" i="33"/>
  <c r="X61" i="33" s="1"/>
  <c r="V63" i="33"/>
  <c r="V64" i="33" s="1"/>
  <c r="W63" i="33" l="1"/>
  <c r="W64" i="33" s="1"/>
  <c r="V63" i="35"/>
  <c r="V64" i="35" s="1"/>
  <c r="W62" i="35"/>
  <c r="X61" i="35" s="1"/>
  <c r="X62" i="33"/>
  <c r="Y61" i="33" s="1"/>
  <c r="X63" i="33" l="1"/>
  <c r="X64" i="33" s="1"/>
  <c r="W63" i="35"/>
  <c r="W64" i="35" s="1"/>
  <c r="X62" i="35"/>
  <c r="Y61" i="35" s="1"/>
  <c r="Y62" i="33"/>
  <c r="Z61" i="33" s="1"/>
  <c r="X63" i="35" l="1"/>
  <c r="X64" i="35" s="1"/>
  <c r="Y62" i="35"/>
  <c r="Z61" i="35" s="1"/>
  <c r="Y63" i="33"/>
  <c r="Y64" i="33" s="1"/>
  <c r="Z62" i="33"/>
  <c r="AA61" i="33" s="1"/>
  <c r="Y63" i="35" l="1"/>
  <c r="Y64" i="35" s="1"/>
  <c r="Z62" i="35"/>
  <c r="AA61" i="35" s="1"/>
  <c r="Z63" i="33"/>
  <c r="Z64" i="33" s="1"/>
  <c r="AA62" i="33"/>
  <c r="AB61" i="33" s="1"/>
  <c r="AA63" i="33" l="1"/>
  <c r="AA64" i="33" s="1"/>
  <c r="Z63" i="35"/>
  <c r="Z64" i="35" s="1"/>
  <c r="AA62" i="35"/>
  <c r="AB61" i="35" s="1"/>
  <c r="AB62" i="33"/>
  <c r="AC61" i="33" s="1"/>
  <c r="AB63" i="33" l="1"/>
  <c r="AB64" i="33" s="1"/>
  <c r="AA63" i="35"/>
  <c r="AA64" i="35" s="1"/>
  <c r="AB62" i="35"/>
  <c r="AC61" i="35" s="1"/>
  <c r="AC62" i="33"/>
  <c r="AD61" i="33" s="1"/>
  <c r="AB63" i="35" l="1"/>
  <c r="AB64" i="35" s="1"/>
  <c r="AC62" i="35"/>
  <c r="AD61" i="35" s="1"/>
  <c r="AC63" i="33"/>
  <c r="AC64" i="33" s="1"/>
  <c r="AD62" i="33"/>
  <c r="AE61" i="33" s="1"/>
  <c r="AC63" i="35" l="1"/>
  <c r="AC64" i="35" s="1"/>
  <c r="AD62" i="35"/>
  <c r="AE61" i="35" s="1"/>
  <c r="AD63" i="33"/>
  <c r="AD64" i="33" s="1"/>
  <c r="AE62" i="33"/>
  <c r="AF61" i="33" s="1"/>
  <c r="AD63" i="35" l="1"/>
  <c r="AD64" i="35" s="1"/>
  <c r="AE62" i="35"/>
  <c r="AF61" i="35" s="1"/>
  <c r="AE63" i="33"/>
  <c r="AE64" i="33" s="1"/>
  <c r="AF62" i="33"/>
  <c r="AG61" i="33" s="1"/>
  <c r="AE63" i="35" l="1"/>
  <c r="AE64" i="35" s="1"/>
  <c r="AF62" i="35"/>
  <c r="AG61" i="35" s="1"/>
  <c r="AG62" i="33"/>
  <c r="AH61" i="33" s="1"/>
  <c r="AF63" i="33"/>
  <c r="AF64" i="33" s="1"/>
  <c r="AG62" i="35" l="1"/>
  <c r="AH61" i="35" s="1"/>
  <c r="AF63" i="35"/>
  <c r="AF64" i="35" s="1"/>
  <c r="AG63" i="33"/>
  <c r="AG64" i="33" s="1"/>
  <c r="AH62" i="33"/>
  <c r="AI61" i="33" s="1"/>
  <c r="AH63" i="33" l="1"/>
  <c r="AH64" i="33" s="1"/>
  <c r="AG63" i="35"/>
  <c r="AG64" i="35" s="1"/>
  <c r="AH62" i="35"/>
  <c r="AI61" i="35" s="1"/>
  <c r="AI62" i="33"/>
  <c r="AJ61" i="33" s="1"/>
  <c r="AH63" i="35" l="1"/>
  <c r="AH64" i="35" s="1"/>
  <c r="AI62" i="35"/>
  <c r="AJ61" i="35" s="1"/>
  <c r="AJ62" i="33"/>
  <c r="AK61" i="33" s="1"/>
  <c r="AI63" i="33"/>
  <c r="AI64" i="33" s="1"/>
  <c r="AJ63" i="33" l="1"/>
  <c r="AJ64" i="33" s="1"/>
  <c r="AI63" i="35"/>
  <c r="AI64" i="35" s="1"/>
  <c r="AJ62" i="35"/>
  <c r="AK61" i="35" s="1"/>
  <c r="AK62" i="33"/>
  <c r="AL61" i="33" s="1"/>
  <c r="AK63" i="33" l="1"/>
  <c r="AK64" i="33" s="1"/>
  <c r="AJ63" i="35"/>
  <c r="AJ64" i="35" s="1"/>
  <c r="AK62" i="35"/>
  <c r="AL61" i="35" s="1"/>
  <c r="AL62" i="33"/>
  <c r="AM61" i="33" s="1"/>
  <c r="AK63" i="35" l="1"/>
  <c r="AK64" i="35" s="1"/>
  <c r="AL62" i="35"/>
  <c r="AM61" i="35" s="1"/>
  <c r="AL63" i="33"/>
  <c r="AL64" i="33" s="1"/>
  <c r="AM62" i="33"/>
  <c r="AN61" i="33" s="1"/>
  <c r="AL63" i="35" l="1"/>
  <c r="AL64" i="35" s="1"/>
  <c r="AM62" i="35"/>
  <c r="AN61" i="35" s="1"/>
  <c r="AM63" i="33"/>
  <c r="AM64" i="33" s="1"/>
  <c r="AN62" i="33"/>
  <c r="AO61" i="33" s="1"/>
  <c r="AM63" i="35" l="1"/>
  <c r="AM64" i="35" s="1"/>
  <c r="AN62" i="35"/>
  <c r="AO61" i="35" s="1"/>
  <c r="AN63" i="33"/>
  <c r="AN64" i="33" s="1"/>
  <c r="AO62" i="33"/>
  <c r="AP61" i="33" s="1"/>
  <c r="AN63" i="35" l="1"/>
  <c r="AN64" i="35" s="1"/>
  <c r="AO62" i="35"/>
  <c r="AP61" i="35" s="1"/>
  <c r="AO63" i="33"/>
  <c r="AO64" i="33" s="1"/>
  <c r="AP62" i="33"/>
  <c r="AQ61" i="33" s="1"/>
  <c r="AO63" i="35" l="1"/>
  <c r="AO64" i="35" s="1"/>
  <c r="AP62" i="35"/>
  <c r="AQ61" i="35" s="1"/>
  <c r="AP63" i="33"/>
  <c r="AP64" i="33" s="1"/>
  <c r="AQ62" i="33"/>
  <c r="AR61" i="33" s="1"/>
  <c r="AQ63" i="33" l="1"/>
  <c r="AQ64" i="33" s="1"/>
  <c r="AP63" i="35"/>
  <c r="AP64" i="35" s="1"/>
  <c r="AQ62" i="35"/>
  <c r="AR61" i="35" s="1"/>
  <c r="AR62" i="33"/>
  <c r="AS61" i="33" s="1"/>
  <c r="AQ63" i="35" l="1"/>
  <c r="AQ64" i="35" s="1"/>
  <c r="AR63" i="33"/>
  <c r="AR64" i="33" s="1"/>
  <c r="AR62" i="35"/>
  <c r="AS61" i="35" s="1"/>
  <c r="AS62" i="33"/>
  <c r="AT61" i="33" s="1"/>
  <c r="AS62" i="35" l="1"/>
  <c r="AT61" i="35" s="1"/>
  <c r="AR63" i="35"/>
  <c r="AR64" i="35" s="1"/>
  <c r="AT62" i="33"/>
  <c r="AU61" i="33" s="1"/>
  <c r="AS63" i="33"/>
  <c r="AS64" i="33" s="1"/>
  <c r="AT63" i="33" l="1"/>
  <c r="AT64" i="33" s="1"/>
  <c r="AS63" i="35"/>
  <c r="AS64" i="35" s="1"/>
  <c r="AT62" i="35"/>
  <c r="AU61" i="35" s="1"/>
  <c r="AU62" i="33"/>
  <c r="AV61" i="33" s="1"/>
  <c r="AT63" i="35" l="1"/>
  <c r="AT64" i="35" s="1"/>
  <c r="AU62" i="35"/>
  <c r="AV61" i="35" s="1"/>
  <c r="AU63" i="33"/>
  <c r="AU64" i="33" s="1"/>
  <c r="AV62" i="33"/>
  <c r="AW61" i="33" s="1"/>
  <c r="AU63" i="35" l="1"/>
  <c r="AU64" i="35" s="1"/>
  <c r="AV62" i="35"/>
  <c r="AW61" i="35" s="1"/>
  <c r="AV63" i="33"/>
  <c r="AV64" i="33" s="1"/>
  <c r="AW62" i="33"/>
  <c r="AX61" i="33" s="1"/>
  <c r="AV63" i="35" l="1"/>
  <c r="AV64" i="35" s="1"/>
  <c r="AW62" i="35"/>
  <c r="AX61" i="35" s="1"/>
  <c r="AW63" i="33"/>
  <c r="AW64" i="33" s="1"/>
  <c r="AX62" i="33"/>
  <c r="AY61" i="33" s="1"/>
  <c r="AW63" i="35" l="1"/>
  <c r="AW64" i="35" s="1"/>
  <c r="AX62" i="35"/>
  <c r="AY61" i="35" s="1"/>
  <c r="AX63" i="33"/>
  <c r="AX64" i="33" s="1"/>
  <c r="AX77" i="33" s="1"/>
  <c r="AX80" i="33" s="1"/>
  <c r="AY62" i="33"/>
  <c r="AZ61" i="33" s="1"/>
  <c r="AX63" i="35" l="1"/>
  <c r="AX64" i="35" s="1"/>
  <c r="AX77" i="35" s="1"/>
  <c r="AX80" i="35" s="1"/>
  <c r="AY62" i="35"/>
  <c r="AZ61" i="35" s="1"/>
  <c r="AY63" i="33"/>
  <c r="AY64" i="33" s="1"/>
  <c r="AY77" i="33" s="1"/>
  <c r="AY80" i="33" s="1"/>
  <c r="AZ62" i="33"/>
  <c r="BA61" i="33" s="1"/>
  <c r="AY63" i="35" l="1"/>
  <c r="AY64" i="35" s="1"/>
  <c r="AY77" i="35" s="1"/>
  <c r="AY80" i="35" s="1"/>
  <c r="AZ62" i="35"/>
  <c r="BA61" i="35" s="1"/>
  <c r="AZ63" i="33"/>
  <c r="AZ64" i="33" s="1"/>
  <c r="AZ77" i="33" s="1"/>
  <c r="AZ80" i="33" s="1"/>
  <c r="BA62" i="33"/>
  <c r="BB61" i="33" s="1"/>
  <c r="AZ63" i="35" l="1"/>
  <c r="AZ64" i="35" s="1"/>
  <c r="AZ77" i="35" s="1"/>
  <c r="AZ80" i="35" s="1"/>
  <c r="BA62" i="35"/>
  <c r="BB61" i="35" s="1"/>
  <c r="BA63" i="33"/>
  <c r="BA64" i="33" s="1"/>
  <c r="BA77" i="33" s="1"/>
  <c r="BA80" i="33" s="1"/>
  <c r="BB62" i="33"/>
  <c r="BC61" i="33" s="1"/>
  <c r="BB62" i="35" l="1"/>
  <c r="BC61" i="35" s="1"/>
  <c r="BA63" i="35"/>
  <c r="BA64" i="35" s="1"/>
  <c r="BA77" i="35" s="1"/>
  <c r="BA80" i="35" s="1"/>
  <c r="BC62" i="33"/>
  <c r="BD61" i="33" s="1"/>
  <c r="BB63" i="33"/>
  <c r="BB64" i="33" s="1"/>
  <c r="BB77" i="33" s="1"/>
  <c r="BB80" i="33" s="1"/>
  <c r="BC63" i="33" l="1"/>
  <c r="BC64" i="33" s="1"/>
  <c r="BC77" i="33" s="1"/>
  <c r="BC80" i="33" s="1"/>
  <c r="BB63" i="35"/>
  <c r="BB64" i="35" s="1"/>
  <c r="BB77" i="35" s="1"/>
  <c r="BB80" i="35" s="1"/>
  <c r="BC62" i="35"/>
  <c r="BD61" i="35" s="1"/>
  <c r="BD62" i="33"/>
  <c r="BD63" i="33" s="1"/>
  <c r="BD64" i="33" s="1"/>
  <c r="BD77" i="33" s="1"/>
  <c r="BD80" i="33" s="1"/>
  <c r="BD62" i="35" l="1"/>
  <c r="BD63" i="35" s="1"/>
  <c r="BD64" i="35" s="1"/>
  <c r="BD77" i="35" s="1"/>
  <c r="BD80" i="35" s="1"/>
  <c r="BC63" i="35"/>
  <c r="BC64" i="35" s="1"/>
  <c r="BC77" i="35" s="1"/>
  <c r="BC80" i="35" s="1"/>
  <c r="E90" i="35" l="1"/>
  <c r="E69" i="35" s="1"/>
  <c r="E90" i="33"/>
  <c r="E69" i="33" s="1"/>
  <c r="AS93" i="35"/>
  <c r="AS72" i="35" s="1"/>
  <c r="AS93" i="33"/>
  <c r="AS72" i="33" s="1"/>
  <c r="AK93" i="35"/>
  <c r="AK72" i="35" s="1"/>
  <c r="AK93" i="33"/>
  <c r="AK72" i="33" s="1"/>
  <c r="E88" i="35"/>
  <c r="E67" i="35" s="1"/>
  <c r="E88" i="33"/>
  <c r="E67" i="33" s="1"/>
  <c r="E93" i="35"/>
  <c r="E72" i="35" s="1"/>
  <c r="E93" i="33"/>
  <c r="E72" i="33" s="1"/>
  <c r="AU93" i="35"/>
  <c r="AU72" i="35" s="1"/>
  <c r="AU93" i="33"/>
  <c r="AU72" i="33" s="1"/>
  <c r="AQ93" i="35"/>
  <c r="AQ72" i="35" s="1"/>
  <c r="AQ93" i="33"/>
  <c r="AQ72" i="33" s="1"/>
  <c r="AM93" i="35"/>
  <c r="AM72" i="35" s="1"/>
  <c r="AM93" i="33"/>
  <c r="AM72" i="33" s="1"/>
  <c r="AI93" i="35"/>
  <c r="AI72" i="35" s="1"/>
  <c r="AI93" i="33"/>
  <c r="AI72" i="33" s="1"/>
  <c r="AE93" i="35"/>
  <c r="AE72" i="35" s="1"/>
  <c r="AE93" i="33"/>
  <c r="AE72" i="33" s="1"/>
  <c r="AA93" i="35"/>
  <c r="AA72" i="35" s="1"/>
  <c r="AA93" i="33"/>
  <c r="AA72" i="33" s="1"/>
  <c r="W93" i="35"/>
  <c r="W72" i="35" s="1"/>
  <c r="W93" i="33"/>
  <c r="W72" i="33" s="1"/>
  <c r="S93" i="35"/>
  <c r="S72" i="35" s="1"/>
  <c r="S93" i="33"/>
  <c r="S72" i="33" s="1"/>
  <c r="O93" i="35"/>
  <c r="O72" i="35" s="1"/>
  <c r="O93" i="33"/>
  <c r="O72" i="33" s="1"/>
  <c r="K93" i="35"/>
  <c r="K72" i="35" s="1"/>
  <c r="K93" i="33"/>
  <c r="K72" i="33" s="1"/>
  <c r="G93" i="35"/>
  <c r="G72" i="35" s="1"/>
  <c r="G93" i="33"/>
  <c r="G72" i="33" s="1"/>
  <c r="AU92" i="33"/>
  <c r="AU71" i="33" s="1"/>
  <c r="AU92" i="35"/>
  <c r="AU71" i="35" s="1"/>
  <c r="AQ92" i="35"/>
  <c r="AQ71" i="35" s="1"/>
  <c r="AQ92" i="33"/>
  <c r="AQ71" i="33" s="1"/>
  <c r="AM92" i="33"/>
  <c r="AM71" i="33" s="1"/>
  <c r="AM92" i="35"/>
  <c r="AM71" i="35" s="1"/>
  <c r="AI92" i="35"/>
  <c r="AI71" i="35" s="1"/>
  <c r="AI92" i="33"/>
  <c r="AI71" i="33" s="1"/>
  <c r="AE92" i="33"/>
  <c r="AE71" i="33" s="1"/>
  <c r="AE92" i="35"/>
  <c r="AE71" i="35" s="1"/>
  <c r="AA92" i="35"/>
  <c r="AA71" i="35" s="1"/>
  <c r="AA92" i="33"/>
  <c r="AA71" i="33" s="1"/>
  <c r="W92" i="33"/>
  <c r="W71" i="33" s="1"/>
  <c r="W92" i="35"/>
  <c r="W71" i="35" s="1"/>
  <c r="S92" i="35"/>
  <c r="S71" i="35" s="1"/>
  <c r="S92" i="33"/>
  <c r="S71" i="33" s="1"/>
  <c r="O92" i="33"/>
  <c r="O71" i="33" s="1"/>
  <c r="O92" i="35"/>
  <c r="O71" i="35" s="1"/>
  <c r="K92" i="35"/>
  <c r="K71" i="35" s="1"/>
  <c r="K92" i="33"/>
  <c r="K71" i="33" s="1"/>
  <c r="G92" i="33"/>
  <c r="G71" i="33" s="1"/>
  <c r="G92" i="35"/>
  <c r="G71" i="35" s="1"/>
  <c r="AU91" i="35"/>
  <c r="AU70" i="35" s="1"/>
  <c r="AU91" i="33"/>
  <c r="AU70" i="33" s="1"/>
  <c r="AQ91" i="33"/>
  <c r="AQ70" i="33" s="1"/>
  <c r="AQ91" i="35"/>
  <c r="AQ70" i="35" s="1"/>
  <c r="AM91" i="35"/>
  <c r="AM70" i="35" s="1"/>
  <c r="AM91" i="33"/>
  <c r="AM70" i="33" s="1"/>
  <c r="AI91" i="35"/>
  <c r="AI70" i="35" s="1"/>
  <c r="AI91" i="33"/>
  <c r="AI70" i="33" s="1"/>
  <c r="AE91" i="35"/>
  <c r="AE70" i="35" s="1"/>
  <c r="AE91" i="33"/>
  <c r="AE70" i="33" s="1"/>
  <c r="AA91" i="33"/>
  <c r="AA70" i="33" s="1"/>
  <c r="AA91" i="35"/>
  <c r="AA70" i="35" s="1"/>
  <c r="W91" i="35"/>
  <c r="W70" i="35" s="1"/>
  <c r="W91" i="33"/>
  <c r="W70" i="33" s="1"/>
  <c r="S91" i="33"/>
  <c r="S70" i="33" s="1"/>
  <c r="S91" i="35"/>
  <c r="S70" i="35" s="1"/>
  <c r="O91" i="35"/>
  <c r="O70" i="35" s="1"/>
  <c r="O91" i="33"/>
  <c r="O70" i="33" s="1"/>
  <c r="K91" i="33"/>
  <c r="K70" i="33" s="1"/>
  <c r="K91" i="35"/>
  <c r="K70" i="35" s="1"/>
  <c r="G91" i="35"/>
  <c r="G70" i="35" s="1"/>
  <c r="G91" i="33"/>
  <c r="G70" i="33" s="1"/>
  <c r="AU90" i="33"/>
  <c r="AU69" i="33" s="1"/>
  <c r="AU90" i="35"/>
  <c r="AU69" i="35" s="1"/>
  <c r="AQ90" i="35"/>
  <c r="AQ69" i="35" s="1"/>
  <c r="AQ90" i="33"/>
  <c r="AQ69" i="33" s="1"/>
  <c r="AM90" i="33"/>
  <c r="AM69" i="33" s="1"/>
  <c r="AM90" i="35"/>
  <c r="AM69" i="35" s="1"/>
  <c r="AI90" i="33"/>
  <c r="AI69" i="33" s="1"/>
  <c r="AI90" i="35"/>
  <c r="AI69" i="35" s="1"/>
  <c r="AE90" i="33"/>
  <c r="AE69" i="33" s="1"/>
  <c r="AE90" i="35"/>
  <c r="AE69" i="35" s="1"/>
  <c r="AA90" i="35"/>
  <c r="AA69" i="35" s="1"/>
  <c r="AA90" i="33"/>
  <c r="AA69" i="33" s="1"/>
  <c r="W90" i="33"/>
  <c r="W69" i="33" s="1"/>
  <c r="W90" i="35"/>
  <c r="W69" i="35" s="1"/>
  <c r="S90" i="33"/>
  <c r="S69" i="33" s="1"/>
  <c r="S90" i="35"/>
  <c r="S69" i="35" s="1"/>
  <c r="O90" i="33"/>
  <c r="O69" i="33" s="1"/>
  <c r="O90" i="35"/>
  <c r="O69" i="35" s="1"/>
  <c r="K90" i="35"/>
  <c r="K69" i="35" s="1"/>
  <c r="K90" i="33"/>
  <c r="K69" i="33" s="1"/>
  <c r="G90" i="33"/>
  <c r="G69" i="33" s="1"/>
  <c r="G90" i="35"/>
  <c r="G69" i="35" s="1"/>
  <c r="AU89" i="35"/>
  <c r="AU68" i="35" s="1"/>
  <c r="AU89" i="33"/>
  <c r="AU68" i="33" s="1"/>
  <c r="AQ89" i="35"/>
  <c r="AQ68" i="35" s="1"/>
  <c r="AQ89" i="33"/>
  <c r="AQ68" i="33" s="1"/>
  <c r="AM89" i="35"/>
  <c r="AM68" i="35" s="1"/>
  <c r="AM89" i="33"/>
  <c r="AM68" i="33" s="1"/>
  <c r="AI89" i="35"/>
  <c r="AI68" i="35" s="1"/>
  <c r="AI89" i="33"/>
  <c r="AI68" i="33" s="1"/>
  <c r="AE89" i="35"/>
  <c r="AE68" i="35" s="1"/>
  <c r="AE89" i="33"/>
  <c r="AE68" i="33" s="1"/>
  <c r="AA89" i="35"/>
  <c r="AA68" i="35" s="1"/>
  <c r="AA89" i="33"/>
  <c r="AA68" i="33" s="1"/>
  <c r="W89" i="35"/>
  <c r="W68" i="35" s="1"/>
  <c r="W89" i="33"/>
  <c r="W68" i="33" s="1"/>
  <c r="S89" i="35"/>
  <c r="S68" i="35" s="1"/>
  <c r="S89" i="33"/>
  <c r="S68" i="33" s="1"/>
  <c r="O89" i="35"/>
  <c r="O68" i="35" s="1"/>
  <c r="O89" i="33"/>
  <c r="O68" i="33" s="1"/>
  <c r="K89" i="35"/>
  <c r="K68" i="35" s="1"/>
  <c r="K89" i="33"/>
  <c r="K68" i="33" s="1"/>
  <c r="G89" i="35"/>
  <c r="G68" i="35" s="1"/>
  <c r="G89" i="33"/>
  <c r="G68" i="33" s="1"/>
  <c r="AU88" i="33"/>
  <c r="AU67" i="33" s="1"/>
  <c r="AU88" i="35"/>
  <c r="AU67" i="35" s="1"/>
  <c r="AQ88" i="35"/>
  <c r="AQ67" i="35" s="1"/>
  <c r="AQ88" i="33"/>
  <c r="AQ67" i="33" s="1"/>
  <c r="AM88" i="33"/>
  <c r="AM67" i="33" s="1"/>
  <c r="AM88" i="35"/>
  <c r="AM67" i="35" s="1"/>
  <c r="AI88" i="35"/>
  <c r="AI67" i="35" s="1"/>
  <c r="AI88" i="33"/>
  <c r="AI67" i="33" s="1"/>
  <c r="AE88" i="33"/>
  <c r="AE67" i="33" s="1"/>
  <c r="AE88" i="35"/>
  <c r="AE67" i="35" s="1"/>
  <c r="AA88" i="35"/>
  <c r="AA67" i="35" s="1"/>
  <c r="AA88" i="33"/>
  <c r="AA67" i="33" s="1"/>
  <c r="W88" i="33"/>
  <c r="W67" i="33" s="1"/>
  <c r="W88" i="35"/>
  <c r="W67" i="35" s="1"/>
  <c r="S88" i="35"/>
  <c r="S67" i="35" s="1"/>
  <c r="S88" i="33"/>
  <c r="S67" i="33" s="1"/>
  <c r="O88" i="33"/>
  <c r="O67" i="33" s="1"/>
  <c r="O88" i="35"/>
  <c r="O67" i="35" s="1"/>
  <c r="K88" i="35"/>
  <c r="K67" i="35" s="1"/>
  <c r="K88" i="33"/>
  <c r="K67" i="33" s="1"/>
  <c r="G88" i="33"/>
  <c r="G67" i="33" s="1"/>
  <c r="G88" i="35"/>
  <c r="G67" i="35" s="1"/>
  <c r="E89" i="35"/>
  <c r="E68" i="35" s="1"/>
  <c r="E89" i="33"/>
  <c r="E68" i="33" s="1"/>
  <c r="E92" i="35"/>
  <c r="E71" i="35" s="1"/>
  <c r="E92" i="33"/>
  <c r="E71" i="33" s="1"/>
  <c r="AT93" i="35"/>
  <c r="AT72" i="35" s="1"/>
  <c r="AT93" i="33"/>
  <c r="AT72" i="33" s="1"/>
  <c r="AP93" i="35"/>
  <c r="AP72" i="35" s="1"/>
  <c r="AP93" i="33"/>
  <c r="AP72" i="33" s="1"/>
  <c r="AL93" i="35"/>
  <c r="AL72" i="35" s="1"/>
  <c r="AL93" i="33"/>
  <c r="AL72" i="33" s="1"/>
  <c r="AH93" i="35"/>
  <c r="AH72" i="35" s="1"/>
  <c r="AH93" i="33"/>
  <c r="AH72" i="33" s="1"/>
  <c r="AD93" i="35"/>
  <c r="AD72" i="35" s="1"/>
  <c r="AD93" i="33"/>
  <c r="AD72" i="33" s="1"/>
  <c r="Z93" i="35"/>
  <c r="Z72" i="35" s="1"/>
  <c r="Z93" i="33"/>
  <c r="Z72" i="33" s="1"/>
  <c r="V93" i="35"/>
  <c r="V72" i="35" s="1"/>
  <c r="V93" i="33"/>
  <c r="V72" i="33" s="1"/>
  <c r="R93" i="35"/>
  <c r="R72" i="35" s="1"/>
  <c r="R93" i="33"/>
  <c r="R72" i="33" s="1"/>
  <c r="N93" i="35"/>
  <c r="N72" i="35" s="1"/>
  <c r="N93" i="33"/>
  <c r="N72" i="33" s="1"/>
  <c r="J93" i="35"/>
  <c r="J72" i="35" s="1"/>
  <c r="J93" i="33"/>
  <c r="J72" i="33" s="1"/>
  <c r="F93" i="35"/>
  <c r="F72" i="35" s="1"/>
  <c r="F93" i="33"/>
  <c r="F72" i="33" s="1"/>
  <c r="AT92" i="35"/>
  <c r="AT71" i="35" s="1"/>
  <c r="AT92" i="33"/>
  <c r="AT71" i="33" s="1"/>
  <c r="AP92" i="35"/>
  <c r="AP71" i="35" s="1"/>
  <c r="AP92" i="33"/>
  <c r="AP71" i="33" s="1"/>
  <c r="AL92" i="35"/>
  <c r="AL71" i="35" s="1"/>
  <c r="AL92" i="33"/>
  <c r="AL71" i="33" s="1"/>
  <c r="AH92" i="35"/>
  <c r="AH71" i="35" s="1"/>
  <c r="AH92" i="33"/>
  <c r="AH71" i="33" s="1"/>
  <c r="AD92" i="35"/>
  <c r="AD71" i="35" s="1"/>
  <c r="AD92" i="33"/>
  <c r="AD71" i="33" s="1"/>
  <c r="Z92" i="35"/>
  <c r="Z71" i="35" s="1"/>
  <c r="Z92" i="33"/>
  <c r="Z71" i="33" s="1"/>
  <c r="V92" i="35"/>
  <c r="V71" i="35" s="1"/>
  <c r="V92" i="33"/>
  <c r="V71" i="33" s="1"/>
  <c r="R92" i="35"/>
  <c r="R71" i="35" s="1"/>
  <c r="R92" i="33"/>
  <c r="R71" i="33" s="1"/>
  <c r="N92" i="35"/>
  <c r="N71" i="35" s="1"/>
  <c r="N92" i="33"/>
  <c r="N71" i="33" s="1"/>
  <c r="J92" i="35"/>
  <c r="J71" i="35" s="1"/>
  <c r="J92" i="33"/>
  <c r="J71" i="33" s="1"/>
  <c r="F92" i="35"/>
  <c r="F71" i="35" s="1"/>
  <c r="F92" i="33"/>
  <c r="F71" i="33" s="1"/>
  <c r="AT91" i="35"/>
  <c r="AT70" i="35" s="1"/>
  <c r="AT91" i="33"/>
  <c r="AT70" i="33" s="1"/>
  <c r="AP91" i="35"/>
  <c r="AP70" i="35" s="1"/>
  <c r="AP91" i="33"/>
  <c r="AP70" i="33" s="1"/>
  <c r="AL91" i="35"/>
  <c r="AL70" i="35" s="1"/>
  <c r="AL91" i="33"/>
  <c r="AL70" i="33" s="1"/>
  <c r="AH91" i="35"/>
  <c r="AH70" i="35" s="1"/>
  <c r="AH91" i="33"/>
  <c r="AH70" i="33" s="1"/>
  <c r="AD91" i="35"/>
  <c r="AD70" i="35" s="1"/>
  <c r="AD91" i="33"/>
  <c r="AD70" i="33" s="1"/>
  <c r="Z91" i="35"/>
  <c r="Z70" i="35" s="1"/>
  <c r="Z91" i="33"/>
  <c r="Z70" i="33" s="1"/>
  <c r="V91" i="35"/>
  <c r="V70" i="35" s="1"/>
  <c r="V91" i="33"/>
  <c r="V70" i="33" s="1"/>
  <c r="R91" i="35"/>
  <c r="R70" i="35" s="1"/>
  <c r="R91" i="33"/>
  <c r="R70" i="33" s="1"/>
  <c r="N91" i="35"/>
  <c r="N70" i="35" s="1"/>
  <c r="N91" i="33"/>
  <c r="N70" i="33" s="1"/>
  <c r="J91" i="35"/>
  <c r="J70" i="35" s="1"/>
  <c r="J91" i="33"/>
  <c r="J70" i="33" s="1"/>
  <c r="F91" i="35"/>
  <c r="F70" i="35" s="1"/>
  <c r="F91" i="33"/>
  <c r="F70" i="33" s="1"/>
  <c r="AT90" i="35"/>
  <c r="AT69" i="35" s="1"/>
  <c r="AT90" i="33"/>
  <c r="AT69" i="33" s="1"/>
  <c r="AP90" i="35"/>
  <c r="AP69" i="35" s="1"/>
  <c r="AP90" i="33"/>
  <c r="AP69" i="33" s="1"/>
  <c r="AL90" i="35"/>
  <c r="AL69" i="35" s="1"/>
  <c r="AL90" i="33"/>
  <c r="AL69" i="33" s="1"/>
  <c r="AH90" i="35"/>
  <c r="AH69" i="35" s="1"/>
  <c r="AH90" i="33"/>
  <c r="AH69" i="33" s="1"/>
  <c r="AD90" i="35"/>
  <c r="AD69" i="35" s="1"/>
  <c r="AD90" i="33"/>
  <c r="AD69" i="33" s="1"/>
  <c r="Z90" i="35"/>
  <c r="Z69" i="35" s="1"/>
  <c r="Z90" i="33"/>
  <c r="Z69" i="33" s="1"/>
  <c r="V90" i="35"/>
  <c r="V69" i="35" s="1"/>
  <c r="V90" i="33"/>
  <c r="V69" i="33" s="1"/>
  <c r="R90" i="35"/>
  <c r="R69" i="35" s="1"/>
  <c r="R90" i="33"/>
  <c r="R69" i="33" s="1"/>
  <c r="N90" i="35"/>
  <c r="N69" i="35" s="1"/>
  <c r="N90" i="33"/>
  <c r="N69" i="33" s="1"/>
  <c r="J90" i="35"/>
  <c r="J69" i="35" s="1"/>
  <c r="J90" i="33"/>
  <c r="J69" i="33" s="1"/>
  <c r="F90" i="35"/>
  <c r="F69" i="35" s="1"/>
  <c r="F90" i="33"/>
  <c r="F69" i="33" s="1"/>
  <c r="AT89" i="35"/>
  <c r="AT68" i="35" s="1"/>
  <c r="AT89" i="33"/>
  <c r="AT68" i="33" s="1"/>
  <c r="AP89" i="35"/>
  <c r="AP68" i="35" s="1"/>
  <c r="AP89" i="33"/>
  <c r="AP68" i="33" s="1"/>
  <c r="AL89" i="35"/>
  <c r="AL68" i="35" s="1"/>
  <c r="AL89" i="33"/>
  <c r="AL68" i="33" s="1"/>
  <c r="AH89" i="35"/>
  <c r="AH68" i="35" s="1"/>
  <c r="AH89" i="33"/>
  <c r="AH68" i="33" s="1"/>
  <c r="AD89" i="35"/>
  <c r="AD68" i="35" s="1"/>
  <c r="AD89" i="33"/>
  <c r="AD68" i="33" s="1"/>
  <c r="Z89" i="35"/>
  <c r="Z68" i="35" s="1"/>
  <c r="Z89" i="33"/>
  <c r="Z68" i="33" s="1"/>
  <c r="V89" i="35"/>
  <c r="V68" i="35" s="1"/>
  <c r="V89" i="33"/>
  <c r="V68" i="33" s="1"/>
  <c r="R89" i="35"/>
  <c r="R68" i="35" s="1"/>
  <c r="R89" i="33"/>
  <c r="R68" i="33" s="1"/>
  <c r="N89" i="35"/>
  <c r="N68" i="35" s="1"/>
  <c r="N89" i="33"/>
  <c r="N68" i="33" s="1"/>
  <c r="J89" i="35"/>
  <c r="J68" i="35" s="1"/>
  <c r="J89" i="33"/>
  <c r="J68" i="33" s="1"/>
  <c r="F89" i="35"/>
  <c r="F68" i="35" s="1"/>
  <c r="F89" i="33"/>
  <c r="F68" i="33" s="1"/>
  <c r="AT88" i="35"/>
  <c r="AT67" i="35" s="1"/>
  <c r="AT88" i="33"/>
  <c r="AT67" i="33" s="1"/>
  <c r="AP88" i="35"/>
  <c r="AP67" i="35" s="1"/>
  <c r="AP88" i="33"/>
  <c r="AP67" i="33" s="1"/>
  <c r="AL88" i="35"/>
  <c r="AL67" i="35" s="1"/>
  <c r="AL88" i="33"/>
  <c r="AL67" i="33" s="1"/>
  <c r="AH88" i="35"/>
  <c r="AH67" i="35" s="1"/>
  <c r="AH88" i="33"/>
  <c r="AH67" i="33" s="1"/>
  <c r="AD88" i="35"/>
  <c r="AD67" i="35" s="1"/>
  <c r="AD88" i="33"/>
  <c r="AD67" i="33" s="1"/>
  <c r="Z88" i="35"/>
  <c r="Z67" i="35" s="1"/>
  <c r="Z88" i="33"/>
  <c r="Z67" i="33" s="1"/>
  <c r="V88" i="35"/>
  <c r="V67" i="35" s="1"/>
  <c r="V88" i="33"/>
  <c r="V67" i="33" s="1"/>
  <c r="R88" i="35"/>
  <c r="R67" i="35" s="1"/>
  <c r="R88" i="33"/>
  <c r="R67" i="33" s="1"/>
  <c r="N88" i="35"/>
  <c r="N67" i="35" s="1"/>
  <c r="N88" i="33"/>
  <c r="N67" i="33" s="1"/>
  <c r="J88" i="35"/>
  <c r="J67" i="35" s="1"/>
  <c r="J88" i="33"/>
  <c r="J67" i="33" s="1"/>
  <c r="F88" i="35"/>
  <c r="F67" i="35" s="1"/>
  <c r="F88" i="33"/>
  <c r="F67" i="33" s="1"/>
  <c r="AW93" i="35"/>
  <c r="AW72" i="35" s="1"/>
  <c r="AW93" i="33"/>
  <c r="AW72" i="33" s="1"/>
  <c r="AO93" i="35"/>
  <c r="AO72" i="35" s="1"/>
  <c r="AO93" i="33"/>
  <c r="AO72" i="33" s="1"/>
  <c r="AG93" i="35"/>
  <c r="AG72" i="35" s="1"/>
  <c r="AG93" i="33"/>
  <c r="AG72" i="33" s="1"/>
  <c r="AC93" i="35"/>
  <c r="AC72" i="35" s="1"/>
  <c r="AC93" i="33"/>
  <c r="AC72" i="33" s="1"/>
  <c r="Y93" i="35"/>
  <c r="Y72" i="35" s="1"/>
  <c r="Y93" i="33"/>
  <c r="Y72" i="33" s="1"/>
  <c r="U93" i="35"/>
  <c r="U72" i="35" s="1"/>
  <c r="U93" i="33"/>
  <c r="U72" i="33" s="1"/>
  <c r="Q93" i="35"/>
  <c r="Q72" i="35" s="1"/>
  <c r="Q93" i="33"/>
  <c r="Q72" i="33" s="1"/>
  <c r="M93" i="35"/>
  <c r="M72" i="35" s="1"/>
  <c r="M93" i="33"/>
  <c r="M72" i="33" s="1"/>
  <c r="I93" i="35"/>
  <c r="I72" i="35" s="1"/>
  <c r="I93" i="33"/>
  <c r="I72" i="33" s="1"/>
  <c r="AW92" i="35"/>
  <c r="AW71" i="35" s="1"/>
  <c r="AW92" i="33"/>
  <c r="AW71" i="33" s="1"/>
  <c r="AS92" i="35"/>
  <c r="AS71" i="35" s="1"/>
  <c r="AS92" i="33"/>
  <c r="AS71" i="33" s="1"/>
  <c r="AO92" i="35"/>
  <c r="AO71" i="35" s="1"/>
  <c r="AO92" i="33"/>
  <c r="AO71" i="33" s="1"/>
  <c r="AK92" i="35"/>
  <c r="AK71" i="35" s="1"/>
  <c r="AK92" i="33"/>
  <c r="AK71" i="33" s="1"/>
  <c r="AG92" i="35"/>
  <c r="AG71" i="35" s="1"/>
  <c r="AG92" i="33"/>
  <c r="AG71" i="33" s="1"/>
  <c r="AC92" i="35"/>
  <c r="AC71" i="35" s="1"/>
  <c r="AC92" i="33"/>
  <c r="AC71" i="33" s="1"/>
  <c r="Y92" i="35"/>
  <c r="Y71" i="35" s="1"/>
  <c r="Y92" i="33"/>
  <c r="Y71" i="33" s="1"/>
  <c r="U92" i="35"/>
  <c r="U71" i="35" s="1"/>
  <c r="U92" i="33"/>
  <c r="U71" i="33" s="1"/>
  <c r="Q92" i="35"/>
  <c r="Q71" i="35" s="1"/>
  <c r="Q92" i="33"/>
  <c r="Q71" i="33" s="1"/>
  <c r="M92" i="35"/>
  <c r="M71" i="35" s="1"/>
  <c r="M92" i="33"/>
  <c r="M71" i="33" s="1"/>
  <c r="I92" i="35"/>
  <c r="I71" i="35" s="1"/>
  <c r="I92" i="33"/>
  <c r="I71" i="33" s="1"/>
  <c r="AW91" i="35"/>
  <c r="AW70" i="35" s="1"/>
  <c r="AW91" i="33"/>
  <c r="AW70" i="33" s="1"/>
  <c r="AS91" i="35"/>
  <c r="AS70" i="35" s="1"/>
  <c r="AS91" i="33"/>
  <c r="AS70" i="33" s="1"/>
  <c r="AO91" i="35"/>
  <c r="AO70" i="35" s="1"/>
  <c r="AO91" i="33"/>
  <c r="AO70" i="33" s="1"/>
  <c r="AK91" i="35"/>
  <c r="AK70" i="35" s="1"/>
  <c r="AK91" i="33"/>
  <c r="AK70" i="33" s="1"/>
  <c r="AG91" i="35"/>
  <c r="AG70" i="35" s="1"/>
  <c r="AG91" i="33"/>
  <c r="AG70" i="33" s="1"/>
  <c r="AC91" i="35"/>
  <c r="AC70" i="35" s="1"/>
  <c r="AC91" i="33"/>
  <c r="AC70" i="33" s="1"/>
  <c r="Y91" i="35"/>
  <c r="Y70" i="35" s="1"/>
  <c r="Y91" i="33"/>
  <c r="Y70" i="33" s="1"/>
  <c r="U91" i="35"/>
  <c r="U70" i="35" s="1"/>
  <c r="U91" i="33"/>
  <c r="U70" i="33" s="1"/>
  <c r="Q91" i="35"/>
  <c r="Q70" i="35" s="1"/>
  <c r="Q91" i="33"/>
  <c r="Q70" i="33" s="1"/>
  <c r="M91" i="35"/>
  <c r="M70" i="35" s="1"/>
  <c r="M91" i="33"/>
  <c r="M70" i="33" s="1"/>
  <c r="I91" i="35"/>
  <c r="I70" i="35" s="1"/>
  <c r="I91" i="33"/>
  <c r="I70" i="33" s="1"/>
  <c r="AW90" i="35"/>
  <c r="AW69" i="35" s="1"/>
  <c r="AW90" i="33"/>
  <c r="AW69" i="33" s="1"/>
  <c r="AS90" i="35"/>
  <c r="AS69" i="35" s="1"/>
  <c r="AS90" i="33"/>
  <c r="AS69" i="33" s="1"/>
  <c r="AO90" i="35"/>
  <c r="AO69" i="35" s="1"/>
  <c r="AO90" i="33"/>
  <c r="AO69" i="33" s="1"/>
  <c r="AK90" i="35"/>
  <c r="AK69" i="35" s="1"/>
  <c r="AK90" i="33"/>
  <c r="AK69" i="33" s="1"/>
  <c r="AG90" i="35"/>
  <c r="AG69" i="35" s="1"/>
  <c r="AG90" i="33"/>
  <c r="AG69" i="33" s="1"/>
  <c r="AC90" i="35"/>
  <c r="AC69" i="35" s="1"/>
  <c r="AC90" i="33"/>
  <c r="AC69" i="33" s="1"/>
  <c r="Y90" i="35"/>
  <c r="Y69" i="35" s="1"/>
  <c r="Y90" i="33"/>
  <c r="Y69" i="33" s="1"/>
  <c r="U90" i="35"/>
  <c r="U69" i="35" s="1"/>
  <c r="U90" i="33"/>
  <c r="U69" i="33" s="1"/>
  <c r="Q90" i="35"/>
  <c r="Q69" i="35" s="1"/>
  <c r="Q90" i="33"/>
  <c r="Q69" i="33" s="1"/>
  <c r="M90" i="35"/>
  <c r="M69" i="35" s="1"/>
  <c r="M90" i="33"/>
  <c r="M69" i="33" s="1"/>
  <c r="I90" i="35"/>
  <c r="I69" i="35" s="1"/>
  <c r="I90" i="33"/>
  <c r="I69" i="33" s="1"/>
  <c r="AW89" i="35"/>
  <c r="AW68" i="35" s="1"/>
  <c r="AW89" i="33"/>
  <c r="AW68" i="33" s="1"/>
  <c r="AS89" i="35"/>
  <c r="AS68" i="35" s="1"/>
  <c r="AS89" i="33"/>
  <c r="AS68" i="33" s="1"/>
  <c r="AO89" i="35"/>
  <c r="AO68" i="35" s="1"/>
  <c r="AO89" i="33"/>
  <c r="AO68" i="33" s="1"/>
  <c r="AK89" i="35"/>
  <c r="AK68" i="35" s="1"/>
  <c r="AK89" i="33"/>
  <c r="AK68" i="33" s="1"/>
  <c r="AG89" i="35"/>
  <c r="AG68" i="35" s="1"/>
  <c r="AG89" i="33"/>
  <c r="AG68" i="33" s="1"/>
  <c r="AC89" i="35"/>
  <c r="AC68" i="35" s="1"/>
  <c r="AC89" i="33"/>
  <c r="AC68" i="33" s="1"/>
  <c r="Y89" i="35"/>
  <c r="Y68" i="35" s="1"/>
  <c r="Y89" i="33"/>
  <c r="Y68" i="33" s="1"/>
  <c r="U89" i="35"/>
  <c r="U68" i="35" s="1"/>
  <c r="U89" i="33"/>
  <c r="U68" i="33" s="1"/>
  <c r="Q89" i="35"/>
  <c r="Q68" i="35" s="1"/>
  <c r="Q89" i="33"/>
  <c r="Q68" i="33" s="1"/>
  <c r="M89" i="35"/>
  <c r="M68" i="35" s="1"/>
  <c r="M89" i="33"/>
  <c r="M68" i="33" s="1"/>
  <c r="I89" i="35"/>
  <c r="I68" i="35" s="1"/>
  <c r="I89" i="33"/>
  <c r="I68" i="33" s="1"/>
  <c r="AW88" i="35"/>
  <c r="AW67" i="35" s="1"/>
  <c r="AW88" i="33"/>
  <c r="AW67" i="33" s="1"/>
  <c r="AS88" i="35"/>
  <c r="AS67" i="35" s="1"/>
  <c r="AS88" i="33"/>
  <c r="AS67" i="33" s="1"/>
  <c r="AO88" i="35"/>
  <c r="AO67" i="35" s="1"/>
  <c r="AO88" i="33"/>
  <c r="AO67" i="33" s="1"/>
  <c r="AK88" i="35"/>
  <c r="AK67" i="35" s="1"/>
  <c r="AK88" i="33"/>
  <c r="AK67" i="33" s="1"/>
  <c r="AG88" i="35"/>
  <c r="AG67" i="35" s="1"/>
  <c r="AG88" i="33"/>
  <c r="AG67" i="33" s="1"/>
  <c r="AC88" i="35"/>
  <c r="AC67" i="35" s="1"/>
  <c r="AC88" i="33"/>
  <c r="AC67" i="33" s="1"/>
  <c r="Y88" i="35"/>
  <c r="Y67" i="35" s="1"/>
  <c r="Y88" i="33"/>
  <c r="Y67" i="33" s="1"/>
  <c r="U88" i="35"/>
  <c r="U67" i="35" s="1"/>
  <c r="U88" i="33"/>
  <c r="U67" i="33" s="1"/>
  <c r="Q88" i="35"/>
  <c r="Q67" i="35" s="1"/>
  <c r="Q88" i="33"/>
  <c r="Q67" i="33" s="1"/>
  <c r="M88" i="35"/>
  <c r="M67" i="35" s="1"/>
  <c r="M88" i="33"/>
  <c r="M67" i="33" s="1"/>
  <c r="I88" i="35"/>
  <c r="I67" i="35" s="1"/>
  <c r="I88" i="33"/>
  <c r="I67" i="33" s="1"/>
  <c r="E91" i="35"/>
  <c r="E70" i="35" s="1"/>
  <c r="E91" i="33"/>
  <c r="E70" i="33" s="1"/>
  <c r="AV93" i="35"/>
  <c r="AV72" i="35" s="1"/>
  <c r="AV93" i="33"/>
  <c r="AV72" i="33" s="1"/>
  <c r="AR93" i="35"/>
  <c r="AR72" i="35" s="1"/>
  <c r="AR93" i="33"/>
  <c r="AR72" i="33" s="1"/>
  <c r="AN93" i="35"/>
  <c r="AN72" i="35" s="1"/>
  <c r="AN93" i="33"/>
  <c r="AN72" i="33" s="1"/>
  <c r="AJ93" i="35"/>
  <c r="AJ72" i="35" s="1"/>
  <c r="AJ93" i="33"/>
  <c r="AJ72" i="33" s="1"/>
  <c r="AF93" i="35"/>
  <c r="AF72" i="35" s="1"/>
  <c r="AF93" i="33"/>
  <c r="AF72" i="33" s="1"/>
  <c r="AB93" i="35"/>
  <c r="AB72" i="35" s="1"/>
  <c r="AB93" i="33"/>
  <c r="AB72" i="33" s="1"/>
  <c r="X93" i="35"/>
  <c r="X72" i="35" s="1"/>
  <c r="X93" i="33"/>
  <c r="X72" i="33" s="1"/>
  <c r="T93" i="35"/>
  <c r="T72" i="35" s="1"/>
  <c r="T93" i="33"/>
  <c r="T72" i="33" s="1"/>
  <c r="P93" i="35"/>
  <c r="P72" i="35" s="1"/>
  <c r="P93" i="33"/>
  <c r="P72" i="33" s="1"/>
  <c r="L93" i="35"/>
  <c r="L72" i="35" s="1"/>
  <c r="L93" i="33"/>
  <c r="L72" i="33" s="1"/>
  <c r="H93" i="35"/>
  <c r="H72" i="35" s="1"/>
  <c r="H93" i="33"/>
  <c r="H72" i="33" s="1"/>
  <c r="AV92" i="35"/>
  <c r="AV71" i="35" s="1"/>
  <c r="AV92" i="33"/>
  <c r="AV71" i="33" s="1"/>
  <c r="AR92" i="35"/>
  <c r="AR71" i="35" s="1"/>
  <c r="AR92" i="33"/>
  <c r="AR71" i="33" s="1"/>
  <c r="AN92" i="35"/>
  <c r="AN71" i="35" s="1"/>
  <c r="AN92" i="33"/>
  <c r="AN71" i="33" s="1"/>
  <c r="AJ92" i="35"/>
  <c r="AJ71" i="35" s="1"/>
  <c r="AJ92" i="33"/>
  <c r="AJ71" i="33" s="1"/>
  <c r="AF92" i="35"/>
  <c r="AF71" i="35" s="1"/>
  <c r="AF92" i="33"/>
  <c r="AF71" i="33" s="1"/>
  <c r="AB92" i="35"/>
  <c r="AB71" i="35" s="1"/>
  <c r="AB92" i="33"/>
  <c r="AB71" i="33" s="1"/>
  <c r="X92" i="35"/>
  <c r="X71" i="35" s="1"/>
  <c r="X92" i="33"/>
  <c r="X71" i="33" s="1"/>
  <c r="T92" i="35"/>
  <c r="T71" i="35" s="1"/>
  <c r="T92" i="33"/>
  <c r="T71" i="33" s="1"/>
  <c r="P92" i="35"/>
  <c r="P71" i="35" s="1"/>
  <c r="P92" i="33"/>
  <c r="P71" i="33" s="1"/>
  <c r="L92" i="35"/>
  <c r="L71" i="35" s="1"/>
  <c r="L92" i="33"/>
  <c r="L71" i="33" s="1"/>
  <c r="H92" i="35"/>
  <c r="H71" i="35" s="1"/>
  <c r="H92" i="33"/>
  <c r="H71" i="33" s="1"/>
  <c r="AV91" i="35"/>
  <c r="AV70" i="35" s="1"/>
  <c r="AV91" i="33"/>
  <c r="AV70" i="33" s="1"/>
  <c r="AR91" i="35"/>
  <c r="AR70" i="35" s="1"/>
  <c r="AR91" i="33"/>
  <c r="AR70" i="33" s="1"/>
  <c r="AN91" i="35"/>
  <c r="AN70" i="35" s="1"/>
  <c r="AN91" i="33"/>
  <c r="AN70" i="33" s="1"/>
  <c r="AJ91" i="35"/>
  <c r="AJ70" i="35" s="1"/>
  <c r="AJ91" i="33"/>
  <c r="AJ70" i="33" s="1"/>
  <c r="AF91" i="35"/>
  <c r="AF70" i="35" s="1"/>
  <c r="AF91" i="33"/>
  <c r="AF70" i="33" s="1"/>
  <c r="AB91" i="35"/>
  <c r="AB70" i="35" s="1"/>
  <c r="AB91" i="33"/>
  <c r="AB70" i="33" s="1"/>
  <c r="X91" i="35"/>
  <c r="X70" i="35" s="1"/>
  <c r="X91" i="33"/>
  <c r="X70" i="33" s="1"/>
  <c r="T91" i="35"/>
  <c r="T70" i="35" s="1"/>
  <c r="T91" i="33"/>
  <c r="T70" i="33" s="1"/>
  <c r="P91" i="35"/>
  <c r="P70" i="35" s="1"/>
  <c r="P91" i="33"/>
  <c r="P70" i="33" s="1"/>
  <c r="L91" i="35"/>
  <c r="L70" i="35" s="1"/>
  <c r="L91" i="33"/>
  <c r="L70" i="33" s="1"/>
  <c r="H91" i="35"/>
  <c r="H70" i="35" s="1"/>
  <c r="H91" i="33"/>
  <c r="H70" i="33" s="1"/>
  <c r="AV90" i="35"/>
  <c r="AV69" i="35" s="1"/>
  <c r="AV90" i="33"/>
  <c r="AV69" i="33" s="1"/>
  <c r="AR90" i="35"/>
  <c r="AR69" i="35" s="1"/>
  <c r="AR90" i="33"/>
  <c r="AR69" i="33" s="1"/>
  <c r="AN90" i="35"/>
  <c r="AN69" i="35" s="1"/>
  <c r="AN90" i="33"/>
  <c r="AN69" i="33" s="1"/>
  <c r="AJ90" i="35"/>
  <c r="AJ69" i="35" s="1"/>
  <c r="AJ90" i="33"/>
  <c r="AJ69" i="33" s="1"/>
  <c r="AF90" i="35"/>
  <c r="AF69" i="35" s="1"/>
  <c r="AF90" i="33"/>
  <c r="AF69" i="33" s="1"/>
  <c r="AB90" i="35"/>
  <c r="AB69" i="35" s="1"/>
  <c r="AB90" i="33"/>
  <c r="AB69" i="33" s="1"/>
  <c r="X90" i="35"/>
  <c r="X69" i="35" s="1"/>
  <c r="X90" i="33"/>
  <c r="X69" i="33" s="1"/>
  <c r="T90" i="35"/>
  <c r="T69" i="35" s="1"/>
  <c r="T90" i="33"/>
  <c r="T69" i="33" s="1"/>
  <c r="P90" i="35"/>
  <c r="P69" i="35" s="1"/>
  <c r="P90" i="33"/>
  <c r="P69" i="33" s="1"/>
  <c r="L90" i="35"/>
  <c r="L69" i="35" s="1"/>
  <c r="L90" i="33"/>
  <c r="L69" i="33" s="1"/>
  <c r="H90" i="35"/>
  <c r="H69" i="35" s="1"/>
  <c r="H90" i="33"/>
  <c r="H69" i="33" s="1"/>
  <c r="AV89" i="35"/>
  <c r="AV68" i="35" s="1"/>
  <c r="AV89" i="33"/>
  <c r="AV68" i="33" s="1"/>
  <c r="AR89" i="35"/>
  <c r="AR68" i="35" s="1"/>
  <c r="AR89" i="33"/>
  <c r="AR68" i="33" s="1"/>
  <c r="AN89" i="35"/>
  <c r="AN68" i="35" s="1"/>
  <c r="AN89" i="33"/>
  <c r="AN68" i="33" s="1"/>
  <c r="AJ89" i="35"/>
  <c r="AJ68" i="35" s="1"/>
  <c r="AJ89" i="33"/>
  <c r="AJ68" i="33" s="1"/>
  <c r="AF89" i="35"/>
  <c r="AF68" i="35" s="1"/>
  <c r="AF89" i="33"/>
  <c r="AF68" i="33" s="1"/>
  <c r="AB89" i="35"/>
  <c r="AB68" i="35" s="1"/>
  <c r="AB89" i="33"/>
  <c r="AB68" i="33" s="1"/>
  <c r="X89" i="35"/>
  <c r="X68" i="35" s="1"/>
  <c r="X89" i="33"/>
  <c r="X68" i="33" s="1"/>
  <c r="T89" i="35"/>
  <c r="T68" i="35" s="1"/>
  <c r="T89" i="33"/>
  <c r="T68" i="33" s="1"/>
  <c r="P89" i="35"/>
  <c r="P68" i="35" s="1"/>
  <c r="P89" i="33"/>
  <c r="P68" i="33" s="1"/>
  <c r="L89" i="35"/>
  <c r="L68" i="35" s="1"/>
  <c r="L89" i="33"/>
  <c r="L68" i="33" s="1"/>
  <c r="H89" i="35"/>
  <c r="H68" i="35" s="1"/>
  <c r="H89" i="33"/>
  <c r="H68" i="33" s="1"/>
  <c r="AV88" i="35"/>
  <c r="AV67" i="35" s="1"/>
  <c r="AV88" i="33"/>
  <c r="AV67" i="33" s="1"/>
  <c r="AR88" i="35"/>
  <c r="AR67" i="35" s="1"/>
  <c r="AR88" i="33"/>
  <c r="AR67" i="33" s="1"/>
  <c r="AN88" i="35"/>
  <c r="AN67" i="35" s="1"/>
  <c r="AN88" i="33"/>
  <c r="AN67" i="33" s="1"/>
  <c r="AJ88" i="35"/>
  <c r="AJ67" i="35" s="1"/>
  <c r="AJ88" i="33"/>
  <c r="AJ67" i="33" s="1"/>
  <c r="AF88" i="35"/>
  <c r="AF67" i="35" s="1"/>
  <c r="AF88" i="33"/>
  <c r="AF67" i="33" s="1"/>
  <c r="AB88" i="35"/>
  <c r="AB67" i="35" s="1"/>
  <c r="AB88" i="33"/>
  <c r="AB67" i="33" s="1"/>
  <c r="X88" i="35"/>
  <c r="X67" i="35" s="1"/>
  <c r="X88" i="33"/>
  <c r="X67" i="33" s="1"/>
  <c r="T88" i="35"/>
  <c r="T67" i="35" s="1"/>
  <c r="T88" i="33"/>
  <c r="T67" i="33" s="1"/>
  <c r="P88" i="35"/>
  <c r="P67" i="35" s="1"/>
  <c r="P88" i="33"/>
  <c r="P67" i="33" s="1"/>
  <c r="L88" i="35"/>
  <c r="L67" i="35" s="1"/>
  <c r="L88" i="33"/>
  <c r="L67" i="33" s="1"/>
  <c r="H88" i="35"/>
  <c r="H67" i="35" s="1"/>
  <c r="H88" i="33"/>
  <c r="H67" i="33" s="1"/>
  <c r="H76" i="33" l="1"/>
  <c r="H77" i="33" s="1"/>
  <c r="H80" i="33" s="1"/>
  <c r="X76" i="33"/>
  <c r="X77" i="33" s="1"/>
  <c r="X80" i="33" s="1"/>
  <c r="AV76" i="33"/>
  <c r="AV77" i="33" s="1"/>
  <c r="AV80" i="33" s="1"/>
  <c r="U76" i="33"/>
  <c r="U77" i="33" s="1"/>
  <c r="U80" i="33" s="1"/>
  <c r="AK76" i="33"/>
  <c r="AK77" i="33" s="1"/>
  <c r="AK80" i="33" s="1"/>
  <c r="AS76" i="33"/>
  <c r="AS77" i="33" s="1"/>
  <c r="AS80" i="33" s="1"/>
  <c r="J76" i="33"/>
  <c r="J77" i="33" s="1"/>
  <c r="J80" i="33" s="1"/>
  <c r="R76" i="33"/>
  <c r="R77" i="33" s="1"/>
  <c r="R80" i="33" s="1"/>
  <c r="Z76" i="33"/>
  <c r="Z77" i="33" s="1"/>
  <c r="Z80" i="33" s="1"/>
  <c r="AH76" i="33"/>
  <c r="AH77" i="33" s="1"/>
  <c r="AH80" i="33" s="1"/>
  <c r="AP76" i="33"/>
  <c r="AP77" i="33" s="1"/>
  <c r="AP80" i="33" s="1"/>
  <c r="AI76" i="33"/>
  <c r="AI77" i="33" s="1"/>
  <c r="AI80" i="33" s="1"/>
  <c r="P76" i="33"/>
  <c r="P77" i="33" s="1"/>
  <c r="P80" i="33" s="1"/>
  <c r="AF76" i="33"/>
  <c r="AF77" i="33" s="1"/>
  <c r="AF80" i="33" s="1"/>
  <c r="AN76" i="33"/>
  <c r="AN77" i="33" s="1"/>
  <c r="AN80" i="33" s="1"/>
  <c r="M76" i="33"/>
  <c r="M77" i="33" s="1"/>
  <c r="M80" i="33" s="1"/>
  <c r="AC76" i="33"/>
  <c r="AC77" i="33" s="1"/>
  <c r="AC80" i="33" s="1"/>
  <c r="K76" i="33"/>
  <c r="K77" i="33" s="1"/>
  <c r="K80" i="33" s="1"/>
  <c r="S76" i="33"/>
  <c r="S77" i="33" s="1"/>
  <c r="S80" i="33" s="1"/>
  <c r="AA76" i="33"/>
  <c r="AA77" i="33" s="1"/>
  <c r="AA80" i="33" s="1"/>
  <c r="AQ76" i="33"/>
  <c r="AQ77" i="33" s="1"/>
  <c r="AQ80" i="33" s="1"/>
  <c r="H76" i="35"/>
  <c r="H77" i="35" s="1"/>
  <c r="H80" i="35" s="1"/>
  <c r="P76" i="35"/>
  <c r="P77" i="35" s="1"/>
  <c r="P80" i="35" s="1"/>
  <c r="X76" i="35"/>
  <c r="X77" i="35" s="1"/>
  <c r="X80" i="35" s="1"/>
  <c r="AF76" i="35"/>
  <c r="AF77" i="35" s="1"/>
  <c r="AF80" i="35" s="1"/>
  <c r="AN76" i="35"/>
  <c r="AN77" i="35" s="1"/>
  <c r="AN80" i="35" s="1"/>
  <c r="AV76" i="35"/>
  <c r="AV77" i="35" s="1"/>
  <c r="AV80" i="35" s="1"/>
  <c r="M76" i="35"/>
  <c r="M77" i="35" s="1"/>
  <c r="M80" i="35" s="1"/>
  <c r="U76" i="35"/>
  <c r="U77" i="35" s="1"/>
  <c r="U80" i="35" s="1"/>
  <c r="AC76" i="35"/>
  <c r="AC77" i="35" s="1"/>
  <c r="AC80" i="35" s="1"/>
  <c r="AK76" i="35"/>
  <c r="AK77" i="35" s="1"/>
  <c r="AK80" i="35" s="1"/>
  <c r="AS76" i="35"/>
  <c r="AS77" i="35" s="1"/>
  <c r="AS80" i="35" s="1"/>
  <c r="J76" i="35"/>
  <c r="J77" i="35" s="1"/>
  <c r="J80" i="35" s="1"/>
  <c r="R76" i="35"/>
  <c r="R77" i="35" s="1"/>
  <c r="R80" i="35" s="1"/>
  <c r="Z76" i="35"/>
  <c r="Z77" i="35" s="1"/>
  <c r="Z80" i="35" s="1"/>
  <c r="AH76" i="35"/>
  <c r="AH77" i="35" s="1"/>
  <c r="AH80" i="35" s="1"/>
  <c r="AP76" i="35"/>
  <c r="AP77" i="35" s="1"/>
  <c r="AP80" i="35" s="1"/>
  <c r="G76" i="35"/>
  <c r="G77" i="35" s="1"/>
  <c r="G80" i="35" s="1"/>
  <c r="O76" i="35"/>
  <c r="O77" i="35" s="1"/>
  <c r="O80" i="35" s="1"/>
  <c r="W76" i="35"/>
  <c r="W77" i="35" s="1"/>
  <c r="W80" i="35" s="1"/>
  <c r="AE76" i="35"/>
  <c r="AE77" i="35" s="1"/>
  <c r="AE80" i="35" s="1"/>
  <c r="AM76" i="35"/>
  <c r="AM77" i="35" s="1"/>
  <c r="AM80" i="35" s="1"/>
  <c r="AU76" i="35"/>
  <c r="AU77" i="35" s="1"/>
  <c r="AU80" i="35" s="1"/>
  <c r="E76" i="33"/>
  <c r="E77" i="33" s="1"/>
  <c r="E80" i="33" s="1"/>
  <c r="E81" i="33" s="1"/>
  <c r="K76" i="35"/>
  <c r="K77" i="35" s="1"/>
  <c r="K80" i="35" s="1"/>
  <c r="S76" i="35"/>
  <c r="S77" i="35" s="1"/>
  <c r="S80" i="35" s="1"/>
  <c r="AA76" i="35"/>
  <c r="AA77" i="35" s="1"/>
  <c r="AA80" i="35" s="1"/>
  <c r="AI76" i="35"/>
  <c r="AI77" i="35" s="1"/>
  <c r="AI80" i="35" s="1"/>
  <c r="AQ76" i="35"/>
  <c r="AQ77" i="35" s="1"/>
  <c r="AQ80" i="35" s="1"/>
  <c r="E76" i="35"/>
  <c r="E77" i="35" s="1"/>
  <c r="E80" i="35" s="1"/>
  <c r="E81" i="35" s="1"/>
  <c r="L76" i="33"/>
  <c r="L77" i="33" s="1"/>
  <c r="L80" i="33" s="1"/>
  <c r="T76" i="33"/>
  <c r="T77" i="33" s="1"/>
  <c r="T80" i="33" s="1"/>
  <c r="AB76" i="33"/>
  <c r="AB77" i="33" s="1"/>
  <c r="AB80" i="33" s="1"/>
  <c r="AJ76" i="33"/>
  <c r="AJ77" i="33" s="1"/>
  <c r="AJ80" i="33" s="1"/>
  <c r="AR76" i="33"/>
  <c r="AR77" i="33" s="1"/>
  <c r="AR80" i="33" s="1"/>
  <c r="I76" i="33"/>
  <c r="I77" i="33" s="1"/>
  <c r="I80" i="33" s="1"/>
  <c r="Q76" i="33"/>
  <c r="Q77" i="33" s="1"/>
  <c r="Q80" i="33" s="1"/>
  <c r="Y76" i="33"/>
  <c r="Y77" i="33" s="1"/>
  <c r="Y80" i="33" s="1"/>
  <c r="AG76" i="33"/>
  <c r="AG77" i="33" s="1"/>
  <c r="AG80" i="33" s="1"/>
  <c r="AO76" i="33"/>
  <c r="AO77" i="33" s="1"/>
  <c r="AO80" i="33" s="1"/>
  <c r="AW76" i="33"/>
  <c r="AW77" i="33" s="1"/>
  <c r="AW80" i="33" s="1"/>
  <c r="F76" i="33"/>
  <c r="F77" i="33" s="1"/>
  <c r="F80" i="33" s="1"/>
  <c r="N76" i="33"/>
  <c r="N77" i="33" s="1"/>
  <c r="N80" i="33" s="1"/>
  <c r="V76" i="33"/>
  <c r="V77" i="33" s="1"/>
  <c r="V80" i="33" s="1"/>
  <c r="AD76" i="33"/>
  <c r="AD77" i="33" s="1"/>
  <c r="AD80" i="33" s="1"/>
  <c r="AL76" i="33"/>
  <c r="AL77" i="33" s="1"/>
  <c r="AL80" i="33" s="1"/>
  <c r="AT76" i="33"/>
  <c r="AT77" i="33" s="1"/>
  <c r="AT80" i="33" s="1"/>
  <c r="L76" i="35"/>
  <c r="L77" i="35" s="1"/>
  <c r="L80" i="35" s="1"/>
  <c r="T76" i="35"/>
  <c r="T77" i="35" s="1"/>
  <c r="T80" i="35" s="1"/>
  <c r="AB76" i="35"/>
  <c r="AB77" i="35" s="1"/>
  <c r="AB80" i="35" s="1"/>
  <c r="AJ76" i="35"/>
  <c r="AJ77" i="35" s="1"/>
  <c r="AJ80" i="35" s="1"/>
  <c r="AR76" i="35"/>
  <c r="AR77" i="35" s="1"/>
  <c r="AR80" i="35" s="1"/>
  <c r="I76" i="35"/>
  <c r="I77" i="35" s="1"/>
  <c r="I80" i="35" s="1"/>
  <c r="Q76" i="35"/>
  <c r="Q77" i="35" s="1"/>
  <c r="Q80" i="35" s="1"/>
  <c r="Y76" i="35"/>
  <c r="Y77" i="35" s="1"/>
  <c r="Y80" i="35" s="1"/>
  <c r="AG76" i="35"/>
  <c r="AG77" i="35" s="1"/>
  <c r="AG80" i="35" s="1"/>
  <c r="AO76" i="35"/>
  <c r="AO77" i="35" s="1"/>
  <c r="AO80" i="35" s="1"/>
  <c r="AW76" i="35"/>
  <c r="AW77" i="35" s="1"/>
  <c r="AW80" i="35" s="1"/>
  <c r="F76" i="35"/>
  <c r="F77" i="35" s="1"/>
  <c r="F80" i="35" s="1"/>
  <c r="N76" i="35"/>
  <c r="N77" i="35" s="1"/>
  <c r="N80" i="35" s="1"/>
  <c r="V76" i="35"/>
  <c r="V77" i="35" s="1"/>
  <c r="V80" i="35" s="1"/>
  <c r="AD76" i="35"/>
  <c r="AD77" i="35" s="1"/>
  <c r="AD80" i="35" s="1"/>
  <c r="AL76" i="35"/>
  <c r="AL77" i="35" s="1"/>
  <c r="AL80" i="35" s="1"/>
  <c r="AT76" i="35"/>
  <c r="AT77" i="35" s="1"/>
  <c r="AT80" i="35" s="1"/>
  <c r="G76" i="33"/>
  <c r="G77" i="33" s="1"/>
  <c r="G80" i="33" s="1"/>
  <c r="O76" i="33"/>
  <c r="O77" i="33" s="1"/>
  <c r="O80" i="33" s="1"/>
  <c r="W76" i="33"/>
  <c r="W77" i="33" s="1"/>
  <c r="W80" i="33" s="1"/>
  <c r="AE76" i="33"/>
  <c r="AE77" i="33" s="1"/>
  <c r="AE80" i="33" s="1"/>
  <c r="AM76" i="33"/>
  <c r="AM77" i="33" s="1"/>
  <c r="AM80" i="33" s="1"/>
  <c r="AU76" i="33"/>
  <c r="AU77" i="33" s="1"/>
  <c r="AU80" i="33" s="1"/>
  <c r="D10" i="29"/>
  <c r="C29" i="29" s="1"/>
  <c r="D9" i="29"/>
  <c r="C28" i="29" s="1"/>
  <c r="F81" i="35" l="1"/>
  <c r="G81" i="35" s="1"/>
  <c r="H81" i="35" s="1"/>
  <c r="I81" i="35" s="1"/>
  <c r="J81" i="35" s="1"/>
  <c r="K81" i="35" s="1"/>
  <c r="L81" i="35" s="1"/>
  <c r="M81" i="35" s="1"/>
  <c r="N81" i="35" s="1"/>
  <c r="O81" i="35" s="1"/>
  <c r="P81" i="35" s="1"/>
  <c r="Q81" i="35" s="1"/>
  <c r="R81" i="35" s="1"/>
  <c r="S81" i="35" s="1"/>
  <c r="T81" i="35" s="1"/>
  <c r="F81" i="33"/>
  <c r="G81" i="33" s="1"/>
  <c r="H81" i="33" s="1"/>
  <c r="I81" i="33" s="1"/>
  <c r="J81" i="33" s="1"/>
  <c r="K81" i="33" s="1"/>
  <c r="L81" i="33" s="1"/>
  <c r="M81" i="33" s="1"/>
  <c r="N81" i="33" s="1"/>
  <c r="O81" i="33" s="1"/>
  <c r="P81" i="33" s="1"/>
  <c r="Q81" i="33" s="1"/>
  <c r="R81" i="33" s="1"/>
  <c r="S81" i="33" s="1"/>
  <c r="T81" i="33" s="1"/>
  <c r="G27" i="3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U81" i="33" l="1"/>
  <c r="V81" i="33" s="1"/>
  <c r="W81" i="33" s="1"/>
  <c r="X81" i="33" s="1"/>
  <c r="Y81" i="33" s="1"/>
  <c r="Z81" i="33" s="1"/>
  <c r="AA81" i="33" s="1"/>
  <c r="AB81" i="33" s="1"/>
  <c r="U81" i="35"/>
  <c r="V81" i="35" s="1"/>
  <c r="W81" i="35" s="1"/>
  <c r="X81" i="35" s="1"/>
  <c r="Y81" i="35" s="1"/>
  <c r="Z81" i="35" s="1"/>
  <c r="AA81" i="35" s="1"/>
  <c r="AB81" i="35" s="1"/>
  <c r="I5" i="20"/>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25" i="31"/>
  <c r="AV25" i="31"/>
  <c r="AU25" i="31"/>
  <c r="AT25" i="31"/>
  <c r="AS25" i="31"/>
  <c r="AR25" i="31"/>
  <c r="AQ25" i="31"/>
  <c r="AP25" i="31"/>
  <c r="AO25" i="31"/>
  <c r="AN25" i="31"/>
  <c r="AM25" i="31"/>
  <c r="AL25" i="31"/>
  <c r="AK25" i="31"/>
  <c r="AJ25" i="31"/>
  <c r="AI25" i="31"/>
  <c r="AH25" i="31"/>
  <c r="AG25" i="31"/>
  <c r="AF25" i="31"/>
  <c r="AE25" i="31"/>
  <c r="AD25" i="31"/>
  <c r="AC25" i="31"/>
  <c r="AB25" i="31"/>
  <c r="AA25" i="31"/>
  <c r="Z25" i="31"/>
  <c r="Y25" i="31"/>
  <c r="X25" i="31"/>
  <c r="W25" i="31"/>
  <c r="V25" i="31"/>
  <c r="U25" i="31"/>
  <c r="T25" i="31"/>
  <c r="S25" i="31"/>
  <c r="R25" i="31"/>
  <c r="Q25" i="31"/>
  <c r="P25" i="31"/>
  <c r="O25" i="31"/>
  <c r="N25" i="31"/>
  <c r="M25" i="31"/>
  <c r="L25" i="31"/>
  <c r="K25" i="31"/>
  <c r="J25" i="31"/>
  <c r="I25" i="31"/>
  <c r="H25" i="31"/>
  <c r="G25" i="31"/>
  <c r="F25" i="31"/>
  <c r="E25" i="31"/>
  <c r="AW18" i="31"/>
  <c r="AV18" i="31"/>
  <c r="AU18" i="31"/>
  <c r="AT18" i="31"/>
  <c r="AS18" i="31"/>
  <c r="AR18" i="31"/>
  <c r="AQ18" i="31"/>
  <c r="AP18" i="31"/>
  <c r="AO18" i="31"/>
  <c r="AN18" i="31"/>
  <c r="AM18" i="31"/>
  <c r="AL18" i="31"/>
  <c r="AK18" i="31"/>
  <c r="AJ18" i="31"/>
  <c r="AI18" i="31"/>
  <c r="AH18" i="31"/>
  <c r="AG18" i="31"/>
  <c r="AF18" i="31"/>
  <c r="AE18" i="31"/>
  <c r="AD18" i="31"/>
  <c r="AC18" i="31"/>
  <c r="AB18" i="31"/>
  <c r="AA18" i="31"/>
  <c r="Z18" i="31"/>
  <c r="Y18" i="31"/>
  <c r="X18" i="31"/>
  <c r="W18" i="31"/>
  <c r="V18" i="31"/>
  <c r="U18" i="31"/>
  <c r="T18" i="31"/>
  <c r="S18" i="31"/>
  <c r="R18" i="31"/>
  <c r="Q18" i="31"/>
  <c r="P18" i="31"/>
  <c r="O18" i="31"/>
  <c r="N18" i="31"/>
  <c r="M18" i="31"/>
  <c r="L18" i="31"/>
  <c r="K18" i="31"/>
  <c r="J18" i="31"/>
  <c r="I18" i="31"/>
  <c r="H18" i="31"/>
  <c r="G18" i="31"/>
  <c r="F18" i="31"/>
  <c r="E18" i="31"/>
  <c r="BD72" i="31"/>
  <c r="G19" i="10"/>
  <c r="BD70" i="31"/>
  <c r="BD68"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AP12" i="20"/>
  <c r="AM87" i="31" s="1"/>
  <c r="D34" i="20"/>
  <c r="I26" i="31" l="1"/>
  <c r="M26" i="31"/>
  <c r="Q26" i="31"/>
  <c r="Q28" i="31" s="1"/>
  <c r="Q29" i="31" s="1"/>
  <c r="U26" i="31"/>
  <c r="U28" i="31" s="1"/>
  <c r="U29" i="31" s="1"/>
  <c r="AC26" i="31"/>
  <c r="AG26" i="31"/>
  <c r="AK26" i="31"/>
  <c r="AK28" i="31" s="1"/>
  <c r="AO26" i="31"/>
  <c r="AO28" i="31" s="1"/>
  <c r="AS26" i="31"/>
  <c r="AW26" i="31"/>
  <c r="G26" i="31"/>
  <c r="K26" i="31"/>
  <c r="K28" i="31" s="1"/>
  <c r="K29" i="31" s="1"/>
  <c r="O26" i="31"/>
  <c r="O28" i="31" s="1"/>
  <c r="O29" i="31" s="1"/>
  <c r="S26" i="31"/>
  <c r="S28" i="31" s="1"/>
  <c r="S29" i="31" s="1"/>
  <c r="W26" i="31"/>
  <c r="W28" i="31" s="1"/>
  <c r="W29" i="31" s="1"/>
  <c r="AA26" i="31"/>
  <c r="AA28" i="31" s="1"/>
  <c r="AA29" i="31" s="1"/>
  <c r="AE26" i="31"/>
  <c r="AI26" i="31"/>
  <c r="AI28" i="31" s="1"/>
  <c r="AI29" i="31" s="1"/>
  <c r="AM26" i="31"/>
  <c r="AM28" i="31" s="1"/>
  <c r="AM29" i="31" s="1"/>
  <c r="AQ26" i="31"/>
  <c r="AQ28" i="31" s="1"/>
  <c r="AQ29" i="31" s="1"/>
  <c r="AU26" i="31"/>
  <c r="AU28" i="31" s="1"/>
  <c r="AU29" i="31" s="1"/>
  <c r="C9" i="31"/>
  <c r="C4" i="35"/>
  <c r="G31" i="29" s="1"/>
  <c r="C4" i="33"/>
  <c r="G30" i="29" s="1"/>
  <c r="AC81" i="35"/>
  <c r="AD81" i="35" s="1"/>
  <c r="AE81" i="35" s="1"/>
  <c r="AF81" i="35" s="1"/>
  <c r="AG81" i="35" s="1"/>
  <c r="AH81" i="35" s="1"/>
  <c r="AI81" i="35" s="1"/>
  <c r="AJ81" i="35" s="1"/>
  <c r="AC81" i="33"/>
  <c r="AD81" i="33" s="1"/>
  <c r="AE81" i="33" s="1"/>
  <c r="AF81" i="33" s="1"/>
  <c r="AG81" i="33" s="1"/>
  <c r="AH81" i="33" s="1"/>
  <c r="AI81" i="33" s="1"/>
  <c r="AJ81" i="33" s="1"/>
  <c r="H26" i="31"/>
  <c r="L26" i="31"/>
  <c r="L28" i="31" s="1"/>
  <c r="L29" i="31" s="1"/>
  <c r="P26" i="31"/>
  <c r="P28" i="31" s="1"/>
  <c r="P29" i="31" s="1"/>
  <c r="T26" i="31"/>
  <c r="T28" i="31" s="1"/>
  <c r="T29" i="31" s="1"/>
  <c r="X26" i="31"/>
  <c r="X28" i="31" s="1"/>
  <c r="X29" i="31" s="1"/>
  <c r="AB26" i="31"/>
  <c r="AF26" i="31"/>
  <c r="AF28" i="31" s="1"/>
  <c r="AF29" i="31" s="1"/>
  <c r="AJ26" i="31"/>
  <c r="AJ28" i="31" s="1"/>
  <c r="AJ29" i="31" s="1"/>
  <c r="AN26" i="31"/>
  <c r="AN28" i="31" s="1"/>
  <c r="AN29" i="31" s="1"/>
  <c r="AR26" i="31"/>
  <c r="AR28" i="31" s="1"/>
  <c r="AR29" i="31" s="1"/>
  <c r="AV26" i="31"/>
  <c r="AV28" i="31" s="1"/>
  <c r="AV29" i="31" s="1"/>
  <c r="J26" i="31"/>
  <c r="J28" i="31" s="1"/>
  <c r="J29" i="31" s="1"/>
  <c r="N26" i="31"/>
  <c r="N28" i="31" s="1"/>
  <c r="N29" i="31" s="1"/>
  <c r="R26" i="31"/>
  <c r="R28" i="31" s="1"/>
  <c r="R29" i="31" s="1"/>
  <c r="V26" i="31"/>
  <c r="V28" i="31" s="1"/>
  <c r="V29" i="31" s="1"/>
  <c r="Z26" i="31"/>
  <c r="Z28" i="31" s="1"/>
  <c r="Z29" i="31" s="1"/>
  <c r="AD26" i="31"/>
  <c r="AD28" i="31" s="1"/>
  <c r="AD29" i="31" s="1"/>
  <c r="AH26" i="31"/>
  <c r="AH28" i="31" s="1"/>
  <c r="AH29" i="31" s="1"/>
  <c r="AL26" i="31"/>
  <c r="AL28" i="31" s="1"/>
  <c r="AL29" i="31" s="1"/>
  <c r="AP26" i="31"/>
  <c r="AP28" i="31" s="1"/>
  <c r="AP29" i="31" s="1"/>
  <c r="AT26" i="31"/>
  <c r="AT28" i="31" s="1"/>
  <c r="AT29" i="31" s="1"/>
  <c r="F26" i="31"/>
  <c r="F28" i="31" s="1"/>
  <c r="F29" i="31" s="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Y26" i="31"/>
  <c r="Y28" i="31" s="1"/>
  <c r="Y29" i="31" s="1"/>
  <c r="E26" i="31"/>
  <c r="E28" i="31" s="1"/>
  <c r="E29" i="31" s="1"/>
  <c r="H28" i="31"/>
  <c r="H29" i="31" s="1"/>
  <c r="AB28" i="31"/>
  <c r="AB29" i="31" s="1"/>
  <c r="G28" i="31"/>
  <c r="G29" i="31" s="1"/>
  <c r="I28" i="31"/>
  <c r="I29" i="31" s="1"/>
  <c r="M28" i="31"/>
  <c r="M29" i="31" s="1"/>
  <c r="AC28" i="31"/>
  <c r="AC29" i="31" s="1"/>
  <c r="AE28" i="31"/>
  <c r="AE29" i="31" s="1"/>
  <c r="AG28" i="31"/>
  <c r="AG29" i="31" s="1"/>
  <c r="AS28" i="31"/>
  <c r="AW28" i="31"/>
  <c r="C5" i="35" l="1"/>
  <c r="H31" i="29" s="1"/>
  <c r="C5" i="33"/>
  <c r="H30" i="29" s="1"/>
  <c r="AK81" i="33"/>
  <c r="AL81" i="33" s="1"/>
  <c r="AM81" i="33" s="1"/>
  <c r="AN81" i="33" s="1"/>
  <c r="AO81" i="33" s="1"/>
  <c r="AP81" i="33" s="1"/>
  <c r="AQ81" i="33" s="1"/>
  <c r="AR81" i="33" s="1"/>
  <c r="AS81" i="33" s="1"/>
  <c r="AT81" i="33" s="1"/>
  <c r="AU81" i="33" s="1"/>
  <c r="AV81" i="33" s="1"/>
  <c r="AW81" i="33" s="1"/>
  <c r="AK81" i="35"/>
  <c r="AL81" i="35" s="1"/>
  <c r="AM81" i="35" s="1"/>
  <c r="AN81" i="35" s="1"/>
  <c r="AO81" i="35" s="1"/>
  <c r="AP81" i="35" s="1"/>
  <c r="AQ81" i="35" s="1"/>
  <c r="AR81" i="35" s="1"/>
  <c r="AS81" i="35" s="1"/>
  <c r="AT81" i="35" s="1"/>
  <c r="AU81" i="35" s="1"/>
  <c r="AV81" i="35" s="1"/>
  <c r="AW81" i="35" s="1"/>
  <c r="AQ87" i="3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W29" i="31"/>
  <c r="AS29" i="31"/>
  <c r="AO29" i="31"/>
  <c r="AK29" i="31"/>
  <c r="BD58" i="31"/>
  <c r="BB58" i="31"/>
  <c r="AZ58" i="31"/>
  <c r="AX58" i="31"/>
  <c r="AV58" i="31"/>
  <c r="AT58" i="31"/>
  <c r="AR58" i="31"/>
  <c r="AP58" i="31"/>
  <c r="AN58" i="31"/>
  <c r="AL58" i="31"/>
  <c r="AJ58" i="31"/>
  <c r="AH58" i="31"/>
  <c r="BC58" i="31"/>
  <c r="BA58" i="31"/>
  <c r="AY58" i="31"/>
  <c r="AW58" i="31"/>
  <c r="AU58" i="31"/>
  <c r="AS58" i="31"/>
  <c r="AQ58" i="31"/>
  <c r="AO58" i="31"/>
  <c r="AM58" i="31"/>
  <c r="AK58" i="31"/>
  <c r="AI58" i="31"/>
  <c r="BC56" i="31"/>
  <c r="BA56" i="31"/>
  <c r="AY56" i="31"/>
  <c r="AW56" i="31"/>
  <c r="AU56" i="31"/>
  <c r="AS56" i="31"/>
  <c r="AQ56" i="31"/>
  <c r="AO56" i="31"/>
  <c r="AM56" i="31"/>
  <c r="AK56" i="31"/>
  <c r="AI56" i="31"/>
  <c r="AG56" i="31"/>
  <c r="BD56" i="31"/>
  <c r="BB56" i="31"/>
  <c r="AZ56" i="31"/>
  <c r="AX56" i="31"/>
  <c r="AV56" i="31"/>
  <c r="AT56" i="31"/>
  <c r="AR56" i="31"/>
  <c r="AP56" i="31"/>
  <c r="AN56" i="31"/>
  <c r="AL56" i="31"/>
  <c r="AJ56" i="31"/>
  <c r="AH56" i="31"/>
  <c r="AF56" i="31"/>
  <c r="BD54" i="31"/>
  <c r="BB54" i="31"/>
  <c r="AZ54" i="31"/>
  <c r="AX54" i="31"/>
  <c r="AV54" i="31"/>
  <c r="AT54" i="31"/>
  <c r="AR54" i="31"/>
  <c r="AP54" i="31"/>
  <c r="AN54" i="31"/>
  <c r="AL54" i="31"/>
  <c r="AJ54" i="31"/>
  <c r="AH54" i="31"/>
  <c r="AF54" i="31"/>
  <c r="AD54" i="31"/>
  <c r="BC54" i="31"/>
  <c r="BA54" i="31"/>
  <c r="AY54" i="31"/>
  <c r="AW54" i="31"/>
  <c r="AU54" i="31"/>
  <c r="AS54" i="31"/>
  <c r="AQ54" i="31"/>
  <c r="AO54" i="31"/>
  <c r="AM54" i="31"/>
  <c r="AK54" i="31"/>
  <c r="AI54" i="31"/>
  <c r="AG54" i="31"/>
  <c r="AE54" i="31"/>
  <c r="BC52" i="31"/>
  <c r="BA52" i="31"/>
  <c r="AY52" i="31"/>
  <c r="AW52" i="31"/>
  <c r="AU52" i="31"/>
  <c r="AS52" i="31"/>
  <c r="AQ52" i="31"/>
  <c r="AO52" i="31"/>
  <c r="AM52" i="31"/>
  <c r="AK52" i="31"/>
  <c r="AI52" i="31"/>
  <c r="AG52" i="31"/>
  <c r="AE52" i="31"/>
  <c r="AC52" i="31"/>
  <c r="BD52" i="31"/>
  <c r="BB52" i="31"/>
  <c r="AZ52" i="31"/>
  <c r="AX52" i="31"/>
  <c r="AV52" i="31"/>
  <c r="AT52" i="31"/>
  <c r="AR52" i="31"/>
  <c r="AP52" i="31"/>
  <c r="AN52" i="31"/>
  <c r="AL52" i="31"/>
  <c r="AJ52" i="31"/>
  <c r="AH52" i="31"/>
  <c r="AF52" i="31"/>
  <c r="AD52" i="31"/>
  <c r="AB52" i="31"/>
  <c r="BD50" i="31"/>
  <c r="BB50" i="31"/>
  <c r="AZ50" i="31"/>
  <c r="AX50" i="31"/>
  <c r="AV50" i="31"/>
  <c r="AT50" i="31"/>
  <c r="AR50" i="31"/>
  <c r="AP50" i="31"/>
  <c r="AN50" i="31"/>
  <c r="AL50" i="31"/>
  <c r="AJ50" i="31"/>
  <c r="AH50" i="31"/>
  <c r="AF50" i="31"/>
  <c r="AD50" i="31"/>
  <c r="AB50" i="31"/>
  <c r="Z50" i="31"/>
  <c r="BC50" i="31"/>
  <c r="BA50" i="31"/>
  <c r="AY50" i="31"/>
  <c r="AW50" i="31"/>
  <c r="AU50" i="31"/>
  <c r="AS50" i="31"/>
  <c r="AQ50" i="31"/>
  <c r="AO50" i="31"/>
  <c r="AM50" i="31"/>
  <c r="AK50" i="31"/>
  <c r="AI50" i="31"/>
  <c r="AG50" i="31"/>
  <c r="AE50" i="31"/>
  <c r="AC50" i="31"/>
  <c r="AA50" i="31"/>
  <c r="BC48" i="31"/>
  <c r="BA48" i="31"/>
  <c r="AY48" i="31"/>
  <c r="AW48" i="31"/>
  <c r="AU48" i="31"/>
  <c r="AS48" i="31"/>
  <c r="AQ48" i="31"/>
  <c r="AO48" i="31"/>
  <c r="AM48" i="31"/>
  <c r="AK48" i="31"/>
  <c r="AI48" i="31"/>
  <c r="AG48" i="31"/>
  <c r="AE48" i="31"/>
  <c r="AC48" i="31"/>
  <c r="AA48" i="31"/>
  <c r="Y48" i="31"/>
  <c r="BD48" i="31"/>
  <c r="BB48" i="31"/>
  <c r="AZ48" i="31"/>
  <c r="AX48" i="31"/>
  <c r="AV48" i="31"/>
  <c r="AT48" i="31"/>
  <c r="AR48" i="31"/>
  <c r="AP48" i="31"/>
  <c r="AN48" i="31"/>
  <c r="AL48" i="31"/>
  <c r="AJ48" i="31"/>
  <c r="AH48" i="31"/>
  <c r="AF48" i="31"/>
  <c r="AD48" i="31"/>
  <c r="AB48" i="31"/>
  <c r="Z48" i="31"/>
  <c r="X48" i="31"/>
  <c r="BD46" i="31"/>
  <c r="BB46" i="31"/>
  <c r="AZ46" i="31"/>
  <c r="AX46" i="31"/>
  <c r="AV46" i="31"/>
  <c r="AT46" i="31"/>
  <c r="AR46" i="31"/>
  <c r="AP46" i="31"/>
  <c r="AN46" i="31"/>
  <c r="AL46" i="31"/>
  <c r="AJ46" i="31"/>
  <c r="AH46" i="31"/>
  <c r="AF46" i="31"/>
  <c r="AD46" i="31"/>
  <c r="AB46" i="31"/>
  <c r="Z46" i="31"/>
  <c r="X46" i="31"/>
  <c r="V46" i="31"/>
  <c r="BC46" i="31"/>
  <c r="BA46" i="31"/>
  <c r="AY46" i="31"/>
  <c r="AW46" i="31"/>
  <c r="AU46" i="31"/>
  <c r="AS46" i="31"/>
  <c r="AQ46" i="31"/>
  <c r="AO46" i="31"/>
  <c r="AM46" i="31"/>
  <c r="AK46" i="31"/>
  <c r="AI46" i="31"/>
  <c r="AG46" i="31"/>
  <c r="AE46" i="31"/>
  <c r="AC46" i="31"/>
  <c r="AA46" i="31"/>
  <c r="Y46" i="31"/>
  <c r="W46" i="31"/>
  <c r="BC44" i="31"/>
  <c r="BA44" i="31"/>
  <c r="AY44" i="31"/>
  <c r="AW44" i="31"/>
  <c r="AU44" i="31"/>
  <c r="AS44" i="31"/>
  <c r="AQ44" i="31"/>
  <c r="AO44" i="31"/>
  <c r="AM44" i="31"/>
  <c r="AK44" i="31"/>
  <c r="AI44" i="31"/>
  <c r="AG44" i="31"/>
  <c r="AE44" i="31"/>
  <c r="AC44" i="31"/>
  <c r="AA44" i="31"/>
  <c r="Y44" i="31"/>
  <c r="W44" i="31"/>
  <c r="U44" i="31"/>
  <c r="BD44" i="31"/>
  <c r="BB44" i="31"/>
  <c r="AZ44" i="31"/>
  <c r="AX44" i="31"/>
  <c r="AV44" i="31"/>
  <c r="AT44" i="31"/>
  <c r="AR44" i="31"/>
  <c r="AP44" i="31"/>
  <c r="AN44" i="31"/>
  <c r="AL44" i="31"/>
  <c r="AJ44" i="31"/>
  <c r="AH44" i="31"/>
  <c r="AF44" i="31"/>
  <c r="AD44" i="31"/>
  <c r="AB44" i="31"/>
  <c r="Z44" i="31"/>
  <c r="X44" i="31"/>
  <c r="V44" i="31"/>
  <c r="T44" i="31"/>
  <c r="BD42" i="31"/>
  <c r="BB42" i="31"/>
  <c r="AZ42" i="31"/>
  <c r="AX42" i="31"/>
  <c r="AV42" i="31"/>
  <c r="AT42" i="31"/>
  <c r="AR42" i="31"/>
  <c r="AP42" i="31"/>
  <c r="AN42" i="31"/>
  <c r="AL42" i="31"/>
  <c r="AJ42" i="31"/>
  <c r="AH42" i="31"/>
  <c r="BC42" i="31"/>
  <c r="BA42" i="31"/>
  <c r="AY42" i="31"/>
  <c r="AW42" i="31"/>
  <c r="AU42" i="31"/>
  <c r="AS42" i="31"/>
  <c r="AQ42" i="31"/>
  <c r="AO42" i="31"/>
  <c r="AM42" i="31"/>
  <c r="AK42" i="31"/>
  <c r="AI42" i="31"/>
  <c r="AG42" i="31"/>
  <c r="AE42" i="31"/>
  <c r="AC42" i="31"/>
  <c r="AA42" i="31"/>
  <c r="Y42" i="31"/>
  <c r="W42" i="31"/>
  <c r="U42" i="31"/>
  <c r="S42" i="31"/>
  <c r="AF42" i="31"/>
  <c r="AB42" i="31"/>
  <c r="X42" i="31"/>
  <c r="T42" i="31"/>
  <c r="AD42" i="31"/>
  <c r="Z42" i="31"/>
  <c r="V42" i="31"/>
  <c r="R42" i="31"/>
  <c r="BD40" i="31"/>
  <c r="BB40" i="31"/>
  <c r="AZ40" i="31"/>
  <c r="AX40" i="31"/>
  <c r="AV40" i="31"/>
  <c r="AT40" i="31"/>
  <c r="AR40" i="31"/>
  <c r="AP40" i="31"/>
  <c r="AN40" i="31"/>
  <c r="AL40" i="31"/>
  <c r="AJ40" i="31"/>
  <c r="AH40" i="31"/>
  <c r="AF40" i="31"/>
  <c r="AD40" i="31"/>
  <c r="AB40" i="31"/>
  <c r="Z40" i="31"/>
  <c r="X40" i="31"/>
  <c r="V40" i="31"/>
  <c r="T40" i="31"/>
  <c r="R40" i="31"/>
  <c r="P40" i="31"/>
  <c r="BC40" i="31"/>
  <c r="BA40" i="31"/>
  <c r="AY40" i="31"/>
  <c r="AW40" i="31"/>
  <c r="AU40" i="31"/>
  <c r="AS40" i="31"/>
  <c r="AQ40" i="31"/>
  <c r="AO40" i="31"/>
  <c r="AM40" i="31"/>
  <c r="AK40" i="31"/>
  <c r="AI40" i="31"/>
  <c r="AG40" i="31"/>
  <c r="AE40" i="31"/>
  <c r="AC40" i="31"/>
  <c r="AA40" i="31"/>
  <c r="Y40" i="31"/>
  <c r="W40" i="31"/>
  <c r="U40" i="31"/>
  <c r="S40" i="31"/>
  <c r="Q40" i="31"/>
  <c r="BC38" i="31"/>
  <c r="BA38" i="31"/>
  <c r="AY38" i="31"/>
  <c r="AW38" i="31"/>
  <c r="AU38" i="31"/>
  <c r="AS38" i="31"/>
  <c r="AQ38" i="31"/>
  <c r="AO38" i="31"/>
  <c r="AM38" i="31"/>
  <c r="AK38" i="31"/>
  <c r="AI38" i="31"/>
  <c r="AG38" i="31"/>
  <c r="AE38" i="31"/>
  <c r="AC38" i="31"/>
  <c r="AA38" i="31"/>
  <c r="Y38" i="31"/>
  <c r="W38" i="31"/>
  <c r="U38" i="31"/>
  <c r="S38" i="31"/>
  <c r="Q38" i="31"/>
  <c r="O38" i="31"/>
  <c r="BD38" i="31"/>
  <c r="BB38" i="31"/>
  <c r="AZ38" i="31"/>
  <c r="AX38" i="31"/>
  <c r="AV38" i="31"/>
  <c r="AT38" i="31"/>
  <c r="AR38" i="31"/>
  <c r="AP38" i="31"/>
  <c r="AN38" i="31"/>
  <c r="AL38" i="31"/>
  <c r="AJ38" i="31"/>
  <c r="AH38" i="31"/>
  <c r="AF38" i="31"/>
  <c r="AD38" i="31"/>
  <c r="AB38" i="31"/>
  <c r="Z38" i="31"/>
  <c r="X38" i="31"/>
  <c r="V38" i="31"/>
  <c r="T38" i="31"/>
  <c r="R38" i="31"/>
  <c r="P38" i="31"/>
  <c r="N38" i="31"/>
  <c r="BD36" i="31"/>
  <c r="BB36" i="31"/>
  <c r="AZ36" i="31"/>
  <c r="AX36" i="31"/>
  <c r="AV36" i="31"/>
  <c r="AT36" i="31"/>
  <c r="AR36" i="31"/>
  <c r="AP36" i="31"/>
  <c r="AN36" i="31"/>
  <c r="AL36" i="31"/>
  <c r="AJ36" i="31"/>
  <c r="AH36" i="31"/>
  <c r="AF36" i="31"/>
  <c r="AD36" i="31"/>
  <c r="AB36" i="31"/>
  <c r="Z36" i="31"/>
  <c r="X36" i="31"/>
  <c r="V36" i="31"/>
  <c r="T36" i="31"/>
  <c r="R36" i="31"/>
  <c r="P36" i="31"/>
  <c r="N36" i="31"/>
  <c r="L36" i="31"/>
  <c r="BC36" i="31"/>
  <c r="BA36" i="31"/>
  <c r="AY36" i="31"/>
  <c r="AW36" i="31"/>
  <c r="AU36" i="31"/>
  <c r="AS36" i="31"/>
  <c r="AQ36" i="31"/>
  <c r="AO36" i="31"/>
  <c r="AM36" i="31"/>
  <c r="AK36" i="31"/>
  <c r="AI36" i="31"/>
  <c r="AG36" i="31"/>
  <c r="AE36" i="31"/>
  <c r="AC36" i="31"/>
  <c r="AA36" i="31"/>
  <c r="Y36" i="31"/>
  <c r="W36" i="31"/>
  <c r="U36" i="31"/>
  <c r="S36" i="31"/>
  <c r="Q36" i="31"/>
  <c r="O36" i="31"/>
  <c r="M36" i="31"/>
  <c r="BB34" i="31"/>
  <c r="AZ34" i="31"/>
  <c r="AX34" i="31"/>
  <c r="AV34" i="31"/>
  <c r="AT34" i="31"/>
  <c r="AR34" i="31"/>
  <c r="AP34" i="31"/>
  <c r="AN34" i="31"/>
  <c r="AL34" i="31"/>
  <c r="AJ34" i="31"/>
  <c r="AH34" i="31"/>
  <c r="AF34" i="31"/>
  <c r="AD34" i="31"/>
  <c r="AB34" i="31"/>
  <c r="Z34" i="31"/>
  <c r="X34" i="31"/>
  <c r="V34" i="31"/>
  <c r="T34" i="31"/>
  <c r="R34" i="31"/>
  <c r="P34" i="31"/>
  <c r="N34" i="31"/>
  <c r="L34" i="31"/>
  <c r="J34" i="31"/>
  <c r="BA34" i="31"/>
  <c r="AY34" i="31"/>
  <c r="AW34" i="31"/>
  <c r="AU34" i="31"/>
  <c r="AS34" i="31"/>
  <c r="AQ34" i="31"/>
  <c r="AO34" i="31"/>
  <c r="AM34" i="31"/>
  <c r="AK34" i="31"/>
  <c r="AI34" i="31"/>
  <c r="AG34" i="31"/>
  <c r="AE34" i="31"/>
  <c r="AC34" i="31"/>
  <c r="AA34" i="31"/>
  <c r="Y34" i="31"/>
  <c r="W34" i="31"/>
  <c r="U34" i="31"/>
  <c r="S34" i="31"/>
  <c r="Q34" i="31"/>
  <c r="O34" i="31"/>
  <c r="M34" i="31"/>
  <c r="K34" i="31"/>
  <c r="AZ32" i="31"/>
  <c r="AX32" i="31"/>
  <c r="AV32" i="31"/>
  <c r="AT32" i="31"/>
  <c r="AR32" i="31"/>
  <c r="AP32" i="31"/>
  <c r="AN32" i="31"/>
  <c r="AL32" i="31"/>
  <c r="AJ32" i="31"/>
  <c r="AH32" i="31"/>
  <c r="AF32" i="31"/>
  <c r="AD32" i="31"/>
  <c r="AB32" i="31"/>
  <c r="Z32" i="31"/>
  <c r="X32" i="31"/>
  <c r="V32" i="31"/>
  <c r="T32" i="31"/>
  <c r="R32" i="31"/>
  <c r="P32" i="31"/>
  <c r="N32" i="31"/>
  <c r="L32" i="31"/>
  <c r="J32" i="31"/>
  <c r="H32" i="31"/>
  <c r="AY32" i="31"/>
  <c r="AW32" i="31"/>
  <c r="AU32" i="31"/>
  <c r="AS32" i="31"/>
  <c r="AQ32" i="31"/>
  <c r="AO32" i="31"/>
  <c r="AM32" i="31"/>
  <c r="AK32" i="31"/>
  <c r="AI32" i="31"/>
  <c r="AG32" i="31"/>
  <c r="AE32" i="31"/>
  <c r="AC32" i="31"/>
  <c r="AA32" i="31"/>
  <c r="Y32" i="31"/>
  <c r="W32" i="31"/>
  <c r="U32" i="31"/>
  <c r="S32" i="31"/>
  <c r="Q32" i="31"/>
  <c r="O32" i="31"/>
  <c r="M32" i="31"/>
  <c r="K32" i="31"/>
  <c r="I32" i="31"/>
  <c r="E62" i="31"/>
  <c r="AX30" i="31"/>
  <c r="AV30" i="31"/>
  <c r="AT30" i="31"/>
  <c r="AR30" i="31"/>
  <c r="AP30" i="31"/>
  <c r="AN30" i="31"/>
  <c r="AL30" i="31"/>
  <c r="AJ30" i="31"/>
  <c r="AH30" i="31"/>
  <c r="AF30" i="31"/>
  <c r="AD30" i="31"/>
  <c r="AB30" i="31"/>
  <c r="Z30" i="31"/>
  <c r="X30" i="31"/>
  <c r="V30" i="31"/>
  <c r="T30" i="31"/>
  <c r="R30" i="31"/>
  <c r="P30" i="31"/>
  <c r="N30" i="31"/>
  <c r="L30" i="31"/>
  <c r="J30" i="31"/>
  <c r="H30" i="31"/>
  <c r="F30" i="31"/>
  <c r="F60" i="31" s="1"/>
  <c r="AW30" i="31"/>
  <c r="AU30" i="31"/>
  <c r="AS30" i="31"/>
  <c r="AQ30" i="31"/>
  <c r="AO30" i="31"/>
  <c r="AM30" i="31"/>
  <c r="AK30" i="31"/>
  <c r="AI30" i="31"/>
  <c r="AG30" i="31"/>
  <c r="AE30" i="31"/>
  <c r="AC30" i="31"/>
  <c r="AA30" i="31"/>
  <c r="Y30" i="31"/>
  <c r="W30" i="31"/>
  <c r="U30" i="31"/>
  <c r="S30" i="31"/>
  <c r="Q30" i="31"/>
  <c r="O30" i="31"/>
  <c r="M30" i="31"/>
  <c r="K30" i="31"/>
  <c r="I30" i="31"/>
  <c r="G30" i="31"/>
  <c r="BD59" i="31"/>
  <c r="BB59" i="31"/>
  <c r="AZ59" i="31"/>
  <c r="AX59" i="31"/>
  <c r="AV59" i="31"/>
  <c r="AT59" i="31"/>
  <c r="AR59" i="31"/>
  <c r="AP59" i="31"/>
  <c r="AN59" i="31"/>
  <c r="AL59" i="31"/>
  <c r="AJ59" i="31"/>
  <c r="BC59" i="31"/>
  <c r="BA59" i="31"/>
  <c r="AY59" i="31"/>
  <c r="AW59" i="31"/>
  <c r="AU59" i="31"/>
  <c r="AS59" i="31"/>
  <c r="AQ59" i="31"/>
  <c r="AO59" i="31"/>
  <c r="AM59" i="31"/>
  <c r="AK59" i="31"/>
  <c r="AI59" i="31"/>
  <c r="BC57" i="31"/>
  <c r="BA57" i="31"/>
  <c r="AY57" i="31"/>
  <c r="AW57" i="31"/>
  <c r="AU57" i="31"/>
  <c r="AS57" i="31"/>
  <c r="AQ57" i="31"/>
  <c r="AO57" i="31"/>
  <c r="AM57" i="31"/>
  <c r="AK57" i="31"/>
  <c r="AI57" i="31"/>
  <c r="AG57" i="31"/>
  <c r="BD57" i="31"/>
  <c r="BB57" i="31"/>
  <c r="AZ57" i="31"/>
  <c r="AX57" i="31"/>
  <c r="AV57" i="31"/>
  <c r="AT57" i="31"/>
  <c r="AR57" i="31"/>
  <c r="AP57" i="31"/>
  <c r="AN57" i="31"/>
  <c r="AL57" i="31"/>
  <c r="AJ57" i="31"/>
  <c r="AH57" i="31"/>
  <c r="BD55" i="31"/>
  <c r="BB55" i="31"/>
  <c r="AZ55" i="31"/>
  <c r="AX55" i="31"/>
  <c r="AV55" i="31"/>
  <c r="AT55" i="31"/>
  <c r="AR55" i="31"/>
  <c r="AP55" i="31"/>
  <c r="AN55" i="31"/>
  <c r="AL55" i="31"/>
  <c r="AJ55" i="31"/>
  <c r="AH55" i="31"/>
  <c r="AF55" i="31"/>
  <c r="BC55" i="31"/>
  <c r="BA55" i="31"/>
  <c r="AY55" i="31"/>
  <c r="AW55" i="31"/>
  <c r="AU55" i="31"/>
  <c r="AS55" i="31"/>
  <c r="AQ55" i="31"/>
  <c r="AO55" i="31"/>
  <c r="AM55" i="31"/>
  <c r="AK55" i="31"/>
  <c r="AI55" i="31"/>
  <c r="AG55" i="31"/>
  <c r="AE55" i="31"/>
  <c r="BC53" i="31"/>
  <c r="BA53" i="31"/>
  <c r="AY53" i="31"/>
  <c r="AW53" i="31"/>
  <c r="AU53" i="31"/>
  <c r="AS53" i="31"/>
  <c r="AQ53" i="31"/>
  <c r="AO53" i="31"/>
  <c r="AM53" i="31"/>
  <c r="AK53" i="31"/>
  <c r="AI53" i="31"/>
  <c r="AG53" i="31"/>
  <c r="AE53" i="31"/>
  <c r="AC53" i="31"/>
  <c r="BD53" i="31"/>
  <c r="BB53" i="31"/>
  <c r="AZ53" i="31"/>
  <c r="AX53" i="31"/>
  <c r="AV53" i="31"/>
  <c r="AT53" i="31"/>
  <c r="AR53" i="31"/>
  <c r="AP53" i="31"/>
  <c r="AN53" i="31"/>
  <c r="AL53" i="31"/>
  <c r="AJ53" i="31"/>
  <c r="AH53" i="31"/>
  <c r="AF53" i="31"/>
  <c r="AD53" i="31"/>
  <c r="BD51" i="31"/>
  <c r="BB51" i="31"/>
  <c r="AZ51" i="31"/>
  <c r="AX51" i="31"/>
  <c r="AV51" i="31"/>
  <c r="AT51" i="31"/>
  <c r="AR51" i="31"/>
  <c r="AP51" i="31"/>
  <c r="AN51" i="31"/>
  <c r="AL51" i="31"/>
  <c r="AJ51" i="31"/>
  <c r="AH51" i="31"/>
  <c r="AF51" i="31"/>
  <c r="AD51" i="31"/>
  <c r="AB51" i="31"/>
  <c r="BC51" i="31"/>
  <c r="BA51" i="31"/>
  <c r="AY51" i="31"/>
  <c r="AW51" i="31"/>
  <c r="AU51" i="31"/>
  <c r="AS51" i="31"/>
  <c r="AQ51" i="31"/>
  <c r="AO51" i="31"/>
  <c r="AM51" i="31"/>
  <c r="AK51" i="31"/>
  <c r="AI51" i="31"/>
  <c r="AG51" i="31"/>
  <c r="AE51" i="31"/>
  <c r="AC51" i="31"/>
  <c r="AA51" i="31"/>
  <c r="BC49" i="31"/>
  <c r="BA49" i="31"/>
  <c r="AY49" i="31"/>
  <c r="AW49" i="31"/>
  <c r="AU49" i="31"/>
  <c r="AS49" i="31"/>
  <c r="AQ49" i="31"/>
  <c r="AO49" i="31"/>
  <c r="AM49" i="31"/>
  <c r="AK49" i="31"/>
  <c r="AI49" i="31"/>
  <c r="AG49" i="31"/>
  <c r="AE49" i="31"/>
  <c r="AC49" i="31"/>
  <c r="AA49" i="31"/>
  <c r="Y49" i="31"/>
  <c r="BD49" i="31"/>
  <c r="BB49" i="31"/>
  <c r="AZ49" i="31"/>
  <c r="AX49" i="31"/>
  <c r="AV49" i="31"/>
  <c r="AT49" i="31"/>
  <c r="AR49" i="31"/>
  <c r="AP49" i="31"/>
  <c r="AN49" i="31"/>
  <c r="AL49" i="31"/>
  <c r="AJ49" i="31"/>
  <c r="AH49" i="31"/>
  <c r="AF49" i="31"/>
  <c r="AD49" i="31"/>
  <c r="AB49" i="31"/>
  <c r="Z49" i="31"/>
  <c r="BD47" i="31"/>
  <c r="BB47" i="31"/>
  <c r="AZ47" i="31"/>
  <c r="AX47" i="31"/>
  <c r="AV47" i="31"/>
  <c r="AT47" i="31"/>
  <c r="AR47" i="31"/>
  <c r="AP47" i="31"/>
  <c r="AN47" i="31"/>
  <c r="AL47" i="31"/>
  <c r="AJ47" i="31"/>
  <c r="AH47" i="31"/>
  <c r="AF47" i="31"/>
  <c r="AD47" i="31"/>
  <c r="AB47" i="31"/>
  <c r="Z47" i="31"/>
  <c r="X47" i="31"/>
  <c r="BC47" i="31"/>
  <c r="BA47" i="31"/>
  <c r="AY47" i="31"/>
  <c r="AW47" i="31"/>
  <c r="AU47" i="31"/>
  <c r="AS47" i="31"/>
  <c r="AQ47" i="31"/>
  <c r="AO47" i="31"/>
  <c r="AM47" i="31"/>
  <c r="AK47" i="31"/>
  <c r="AI47" i="31"/>
  <c r="AG47" i="31"/>
  <c r="AE47" i="31"/>
  <c r="AC47" i="31"/>
  <c r="AA47" i="31"/>
  <c r="Y47" i="31"/>
  <c r="W47" i="31"/>
  <c r="BC45" i="31"/>
  <c r="BA45" i="31"/>
  <c r="AY45" i="31"/>
  <c r="AW45" i="31"/>
  <c r="AU45" i="31"/>
  <c r="AS45" i="31"/>
  <c r="AQ45" i="31"/>
  <c r="AO45" i="31"/>
  <c r="AM45" i="31"/>
  <c r="AK45" i="31"/>
  <c r="AI45" i="31"/>
  <c r="AG45" i="31"/>
  <c r="AE45" i="31"/>
  <c r="AC45" i="31"/>
  <c r="AA45" i="31"/>
  <c r="Y45" i="31"/>
  <c r="W45" i="31"/>
  <c r="U45" i="31"/>
  <c r="BD45" i="31"/>
  <c r="BB45" i="31"/>
  <c r="AZ45" i="31"/>
  <c r="AX45" i="31"/>
  <c r="AV45" i="31"/>
  <c r="AT45" i="31"/>
  <c r="AR45" i="31"/>
  <c r="AP45" i="31"/>
  <c r="AN45" i="31"/>
  <c r="AL45" i="31"/>
  <c r="AJ45" i="31"/>
  <c r="AH45" i="31"/>
  <c r="AF45" i="31"/>
  <c r="AD45" i="31"/>
  <c r="AB45" i="31"/>
  <c r="Z45" i="31"/>
  <c r="X45" i="31"/>
  <c r="V45" i="31"/>
  <c r="BD43" i="31"/>
  <c r="BB43" i="31"/>
  <c r="AZ43" i="31"/>
  <c r="AX43" i="31"/>
  <c r="AV43" i="31"/>
  <c r="AT43" i="31"/>
  <c r="AR43" i="31"/>
  <c r="AP43" i="31"/>
  <c r="AN43" i="31"/>
  <c r="AL43" i="31"/>
  <c r="AJ43" i="31"/>
  <c r="AH43" i="31"/>
  <c r="AF43" i="31"/>
  <c r="AD43" i="31"/>
  <c r="AB43" i="31"/>
  <c r="Z43" i="31"/>
  <c r="X43" i="31"/>
  <c r="V43" i="31"/>
  <c r="T43" i="31"/>
  <c r="BC43" i="31"/>
  <c r="BA43" i="31"/>
  <c r="AY43" i="31"/>
  <c r="AW43" i="31"/>
  <c r="AU43" i="31"/>
  <c r="AS43" i="31"/>
  <c r="AQ43" i="31"/>
  <c r="AO43" i="31"/>
  <c r="AM43" i="31"/>
  <c r="AK43" i="31"/>
  <c r="AI43" i="31"/>
  <c r="AG43" i="31"/>
  <c r="AE43" i="31"/>
  <c r="AC43" i="31"/>
  <c r="AA43" i="31"/>
  <c r="Y43" i="31"/>
  <c r="W43" i="31"/>
  <c r="U43" i="31"/>
  <c r="S43" i="31"/>
  <c r="BD41" i="31"/>
  <c r="BB41" i="31"/>
  <c r="AZ41" i="31"/>
  <c r="AX41" i="31"/>
  <c r="BC41" i="31"/>
  <c r="AY41" i="31"/>
  <c r="AV41" i="31"/>
  <c r="AT41" i="31"/>
  <c r="AR41" i="31"/>
  <c r="AP41" i="31"/>
  <c r="AN41" i="31"/>
  <c r="AL41" i="31"/>
  <c r="AJ41" i="31"/>
  <c r="AH41" i="31"/>
  <c r="AF41" i="31"/>
  <c r="AD41" i="31"/>
  <c r="AB41" i="31"/>
  <c r="Z41" i="31"/>
  <c r="X41" i="31"/>
  <c r="V41" i="31"/>
  <c r="T41" i="31"/>
  <c r="R41" i="31"/>
  <c r="BA41" i="31"/>
  <c r="AW41" i="31"/>
  <c r="AU41" i="31"/>
  <c r="AS41" i="31"/>
  <c r="AQ41" i="31"/>
  <c r="AO41" i="31"/>
  <c r="AM41" i="31"/>
  <c r="AK41" i="31"/>
  <c r="AI41" i="31"/>
  <c r="AG41" i="31"/>
  <c r="AE41" i="31"/>
  <c r="AC41" i="31"/>
  <c r="AA41" i="31"/>
  <c r="Y41" i="31"/>
  <c r="W41" i="31"/>
  <c r="U41" i="31"/>
  <c r="S41" i="31"/>
  <c r="Q41" i="31"/>
  <c r="BC39" i="31"/>
  <c r="BA39" i="31"/>
  <c r="AY39" i="31"/>
  <c r="AW39" i="31"/>
  <c r="AU39" i="31"/>
  <c r="AS39" i="31"/>
  <c r="AQ39" i="31"/>
  <c r="AO39" i="31"/>
  <c r="AM39" i="31"/>
  <c r="AK39" i="31"/>
  <c r="AI39" i="31"/>
  <c r="AG39" i="31"/>
  <c r="AE39" i="31"/>
  <c r="AC39" i="31"/>
  <c r="AA39" i="31"/>
  <c r="Y39" i="31"/>
  <c r="W39" i="31"/>
  <c r="U39" i="31"/>
  <c r="S39" i="31"/>
  <c r="Q39" i="31"/>
  <c r="O39" i="31"/>
  <c r="BD39" i="31"/>
  <c r="BB39" i="31"/>
  <c r="AZ39" i="31"/>
  <c r="AX39" i="31"/>
  <c r="AV39" i="31"/>
  <c r="AT39" i="31"/>
  <c r="AR39" i="31"/>
  <c r="AP39" i="31"/>
  <c r="AN39" i="31"/>
  <c r="AL39" i="31"/>
  <c r="AJ39" i="31"/>
  <c r="AH39" i="31"/>
  <c r="AF39" i="31"/>
  <c r="AD39" i="31"/>
  <c r="AB39" i="31"/>
  <c r="Z39" i="31"/>
  <c r="X39" i="31"/>
  <c r="V39" i="31"/>
  <c r="T39" i="31"/>
  <c r="R39" i="31"/>
  <c r="P39" i="31"/>
  <c r="BD37" i="31"/>
  <c r="BB37" i="31"/>
  <c r="AZ37" i="31"/>
  <c r="AX37" i="31"/>
  <c r="AV37" i="31"/>
  <c r="AT37" i="31"/>
  <c r="AR37" i="31"/>
  <c r="AP37" i="31"/>
  <c r="AN37" i="31"/>
  <c r="AL37" i="31"/>
  <c r="AJ37" i="31"/>
  <c r="AH37" i="31"/>
  <c r="AF37" i="31"/>
  <c r="AD37" i="31"/>
  <c r="AB37" i="31"/>
  <c r="Z37" i="31"/>
  <c r="X37" i="31"/>
  <c r="V37" i="31"/>
  <c r="T37" i="31"/>
  <c r="R37" i="31"/>
  <c r="P37" i="31"/>
  <c r="N37" i="31"/>
  <c r="BC37" i="31"/>
  <c r="BA37" i="31"/>
  <c r="AY37" i="31"/>
  <c r="AW37" i="31"/>
  <c r="AU37" i="31"/>
  <c r="AS37" i="31"/>
  <c r="AQ37" i="31"/>
  <c r="AO37" i="31"/>
  <c r="AM37" i="31"/>
  <c r="AK37" i="31"/>
  <c r="AI37" i="31"/>
  <c r="AG37" i="31"/>
  <c r="AE37" i="31"/>
  <c r="AC37" i="31"/>
  <c r="AA37" i="31"/>
  <c r="Y37" i="31"/>
  <c r="W37" i="31"/>
  <c r="U37" i="31"/>
  <c r="S37" i="31"/>
  <c r="Q37" i="31"/>
  <c r="O37" i="31"/>
  <c r="M37" i="31"/>
  <c r="BB35" i="31"/>
  <c r="AZ35" i="31"/>
  <c r="AX35" i="31"/>
  <c r="AV35" i="31"/>
  <c r="AT35" i="31"/>
  <c r="AR35" i="31"/>
  <c r="AP35" i="31"/>
  <c r="AN35" i="31"/>
  <c r="AL35" i="31"/>
  <c r="AJ35" i="31"/>
  <c r="AH35" i="31"/>
  <c r="AF35" i="31"/>
  <c r="AD35" i="31"/>
  <c r="AB35" i="31"/>
  <c r="Z35" i="31"/>
  <c r="X35" i="31"/>
  <c r="V35" i="31"/>
  <c r="T35" i="31"/>
  <c r="R35" i="31"/>
  <c r="P35" i="31"/>
  <c r="N35" i="31"/>
  <c r="L35" i="31"/>
  <c r="BC35" i="31"/>
  <c r="BA35" i="31"/>
  <c r="AY35" i="31"/>
  <c r="AW35" i="31"/>
  <c r="AU35" i="31"/>
  <c r="AS35" i="31"/>
  <c r="AQ35" i="31"/>
  <c r="AO35" i="31"/>
  <c r="AM35" i="31"/>
  <c r="AK35" i="31"/>
  <c r="AI35" i="31"/>
  <c r="AG35" i="31"/>
  <c r="AE35" i="31"/>
  <c r="AC35" i="31"/>
  <c r="AA35" i="31"/>
  <c r="Y35" i="31"/>
  <c r="W35" i="31"/>
  <c r="U35" i="31"/>
  <c r="S35" i="31"/>
  <c r="Q35" i="31"/>
  <c r="O35" i="31"/>
  <c r="M35" i="31"/>
  <c r="K35" i="31"/>
  <c r="AZ33" i="31"/>
  <c r="AX33" i="31"/>
  <c r="AV33" i="31"/>
  <c r="AT33" i="31"/>
  <c r="AR33" i="31"/>
  <c r="AP33" i="31"/>
  <c r="AN33" i="31"/>
  <c r="AL33" i="31"/>
  <c r="AJ33" i="31"/>
  <c r="AH33" i="31"/>
  <c r="AF33" i="31"/>
  <c r="AD33" i="31"/>
  <c r="AB33" i="31"/>
  <c r="Z33" i="31"/>
  <c r="X33" i="31"/>
  <c r="V33" i="31"/>
  <c r="T33" i="31"/>
  <c r="R33" i="31"/>
  <c r="P33" i="31"/>
  <c r="N33" i="31"/>
  <c r="L33" i="31"/>
  <c r="J33" i="31"/>
  <c r="BA33" i="31"/>
  <c r="AY33" i="31"/>
  <c r="AW33" i="31"/>
  <c r="AU33" i="31"/>
  <c r="AS33" i="31"/>
  <c r="AQ33" i="31"/>
  <c r="AO33" i="31"/>
  <c r="AM33" i="31"/>
  <c r="AK33" i="31"/>
  <c r="AI33" i="31"/>
  <c r="AG33" i="31"/>
  <c r="AE33" i="31"/>
  <c r="AC33" i="31"/>
  <c r="AA33" i="31"/>
  <c r="Y33" i="31"/>
  <c r="W33" i="31"/>
  <c r="U33" i="31"/>
  <c r="S33" i="31"/>
  <c r="Q33" i="31"/>
  <c r="O33" i="31"/>
  <c r="M33" i="31"/>
  <c r="K33" i="31"/>
  <c r="I33" i="31"/>
  <c r="AX31" i="31"/>
  <c r="AV31" i="31"/>
  <c r="AT31" i="31"/>
  <c r="AR31" i="31"/>
  <c r="AP31" i="31"/>
  <c r="AN31" i="31"/>
  <c r="AL31" i="31"/>
  <c r="AJ31" i="31"/>
  <c r="AH31" i="31"/>
  <c r="AF31" i="31"/>
  <c r="AD31" i="31"/>
  <c r="AB31" i="31"/>
  <c r="Z31" i="31"/>
  <c r="X31" i="31"/>
  <c r="V31" i="31"/>
  <c r="T31" i="31"/>
  <c r="R31" i="31"/>
  <c r="P31" i="31"/>
  <c r="N31" i="31"/>
  <c r="L31" i="31"/>
  <c r="J31" i="31"/>
  <c r="H31" i="31"/>
  <c r="AY31" i="31"/>
  <c r="AW31" i="31"/>
  <c r="AU31" i="31"/>
  <c r="AS31" i="31"/>
  <c r="AQ31" i="31"/>
  <c r="AO31" i="31"/>
  <c r="AM31" i="31"/>
  <c r="AK31" i="31"/>
  <c r="AI31" i="31"/>
  <c r="AG31" i="31"/>
  <c r="AE31" i="31"/>
  <c r="AC31" i="31"/>
  <c r="AA31" i="31"/>
  <c r="Y31" i="31"/>
  <c r="W31" i="31"/>
  <c r="U31" i="31"/>
  <c r="S31" i="31"/>
  <c r="Q31" i="31"/>
  <c r="O31" i="31"/>
  <c r="M31" i="31"/>
  <c r="K31" i="31"/>
  <c r="I31" i="31"/>
  <c r="G31" i="31"/>
  <c r="AX16" i="10"/>
  <c r="AY16" i="10"/>
  <c r="AZ16" i="10"/>
  <c r="BA16" i="10"/>
  <c r="BB16" i="10"/>
  <c r="BC16" i="10"/>
  <c r="BD16" i="10"/>
  <c r="AX15" i="10"/>
  <c r="AY15" i="10"/>
  <c r="AZ15" i="10"/>
  <c r="BA15" i="10"/>
  <c r="BB15" i="10"/>
  <c r="BC15" i="10"/>
  <c r="BD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C6" i="33" l="1"/>
  <c r="I30" i="29" s="1"/>
  <c r="C6" i="35"/>
  <c r="I31" i="29" s="1"/>
  <c r="AX81" i="35"/>
  <c r="AY81" i="35" s="1"/>
  <c r="AZ81" i="35" s="1"/>
  <c r="BA81" i="35" s="1"/>
  <c r="BB81" i="35" s="1"/>
  <c r="BC81" i="35" s="1"/>
  <c r="BD81" i="35" s="1"/>
  <c r="C7" i="33"/>
  <c r="J30" i="29" s="1"/>
  <c r="AX81" i="33"/>
  <c r="AY81" i="33" s="1"/>
  <c r="AZ81" i="33" s="1"/>
  <c r="BA81" i="33" s="1"/>
  <c r="BB81" i="33" s="1"/>
  <c r="BC81" i="33" s="1"/>
  <c r="BD81" i="33" s="1"/>
  <c r="BC60" i="31"/>
  <c r="AY60" i="31"/>
  <c r="BA60" i="31"/>
  <c r="D41" i="20"/>
  <c r="H12" i="20"/>
  <c r="G60" i="31"/>
  <c r="K60" i="31"/>
  <c r="O60" i="31"/>
  <c r="S60" i="31"/>
  <c r="W60" i="31"/>
  <c r="AA60" i="31"/>
  <c r="AE60" i="31"/>
  <c r="AI60" i="31"/>
  <c r="AM60" i="31"/>
  <c r="AQ60" i="31"/>
  <c r="AU60" i="31"/>
  <c r="J60" i="31"/>
  <c r="N60" i="31"/>
  <c r="R60" i="31"/>
  <c r="V60" i="31"/>
  <c r="Z60" i="31"/>
  <c r="AD60" i="31"/>
  <c r="AH60" i="31"/>
  <c r="AL60" i="31"/>
  <c r="AP60" i="31"/>
  <c r="AT60" i="31"/>
  <c r="AX60" i="31"/>
  <c r="AZ60" i="31"/>
  <c r="BB60" i="31"/>
  <c r="BD60" i="31"/>
  <c r="E63" i="31"/>
  <c r="E64" i="31" s="1"/>
  <c r="F61" i="31"/>
  <c r="I60" i="31"/>
  <c r="M60" i="31"/>
  <c r="Q60" i="31"/>
  <c r="U60" i="31"/>
  <c r="Y60" i="31"/>
  <c r="AC60" i="31"/>
  <c r="AG60" i="31"/>
  <c r="AK60" i="31"/>
  <c r="AO60" i="31"/>
  <c r="AS60" i="31"/>
  <c r="AW60" i="31"/>
  <c r="H60" i="31"/>
  <c r="L60" i="31"/>
  <c r="P60" i="31"/>
  <c r="T60" i="31"/>
  <c r="X60" i="31"/>
  <c r="AB60" i="31"/>
  <c r="AF60" i="31"/>
  <c r="AJ60" i="31"/>
  <c r="AN60" i="31"/>
  <c r="AR60" i="31"/>
  <c r="AV60" i="31"/>
  <c r="F12" i="10"/>
  <c r="G12" i="10"/>
  <c r="H12" i="10"/>
  <c r="I12" i="10"/>
  <c r="J12" i="10"/>
  <c r="K12" i="10"/>
  <c r="L12" i="1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AL12" i="10"/>
  <c r="AM12" i="10"/>
  <c r="AN12" i="10"/>
  <c r="AO12" i="10"/>
  <c r="AP12" i="10"/>
  <c r="AQ12" i="10"/>
  <c r="AR12" i="10"/>
  <c r="AS12" i="10"/>
  <c r="AT12" i="10"/>
  <c r="AU12" i="10"/>
  <c r="AV12" i="10"/>
  <c r="AW12" i="10"/>
  <c r="E12" i="10"/>
  <c r="F20" i="10"/>
  <c r="C7" i="35" l="1"/>
  <c r="J31" i="29" s="1"/>
  <c r="D42" i="20"/>
  <c r="I12" i="20"/>
  <c r="E87" i="31"/>
  <c r="E30" i="10"/>
  <c r="F62" i="31"/>
  <c r="G61" i="31" s="1"/>
  <c r="G62" i="31" s="1"/>
  <c r="H61" i="31" s="1"/>
  <c r="H62" i="31" s="1"/>
  <c r="I61" i="31" s="1"/>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D43" i="20" l="1"/>
  <c r="J12" i="20"/>
  <c r="F30" i="10"/>
  <c r="F87" i="31"/>
  <c r="BC14" i="10"/>
  <c r="BC69" i="31"/>
  <c r="BC66" i="31"/>
  <c r="AY14" i="10"/>
  <c r="AY69" i="31"/>
  <c r="AY66" i="31"/>
  <c r="AW14" i="10"/>
  <c r="AW69" i="31"/>
  <c r="AW66" i="31"/>
  <c r="AU14" i="10"/>
  <c r="AU69" i="31"/>
  <c r="AU66" i="31"/>
  <c r="AS14" i="10"/>
  <c r="AS69" i="31"/>
  <c r="AS66" i="31"/>
  <c r="AQ14" i="10"/>
  <c r="AQ69" i="31"/>
  <c r="AQ66" i="31"/>
  <c r="AO14" i="10"/>
  <c r="AO69" i="31"/>
  <c r="AO66" i="31"/>
  <c r="AM14" i="10"/>
  <c r="AM69" i="31"/>
  <c r="AM66" i="31"/>
  <c r="AK69" i="31"/>
  <c r="AI69" i="31"/>
  <c r="AG69" i="31"/>
  <c r="AE69" i="31"/>
  <c r="AC69" i="31"/>
  <c r="AA69" i="31"/>
  <c r="Y69" i="31"/>
  <c r="W69" i="31"/>
  <c r="U69" i="31"/>
  <c r="S69" i="31"/>
  <c r="Q69" i="31"/>
  <c r="O69" i="31"/>
  <c r="M69" i="31"/>
  <c r="K69" i="31"/>
  <c r="I69" i="31"/>
  <c r="G69" i="31"/>
  <c r="E14" i="10"/>
  <c r="E69" i="31"/>
  <c r="E66" i="31"/>
  <c r="BA14" i="10"/>
  <c r="BA69" i="31"/>
  <c r="BA66" i="31"/>
  <c r="BD14" i="10"/>
  <c r="BD69" i="31"/>
  <c r="BD66" i="31"/>
  <c r="BD76" i="31" s="1"/>
  <c r="BB14" i="10"/>
  <c r="BB69" i="31"/>
  <c r="BB66" i="31"/>
  <c r="AZ14" i="10"/>
  <c r="AZ69" i="31"/>
  <c r="AZ66" i="31"/>
  <c r="AZ76" i="31" s="1"/>
  <c r="AX14" i="10"/>
  <c r="AX69" i="31"/>
  <c r="AX66" i="31"/>
  <c r="AV14" i="10"/>
  <c r="AV69" i="31"/>
  <c r="AV66" i="31"/>
  <c r="AT14" i="10"/>
  <c r="AT69" i="31"/>
  <c r="AT66" i="31"/>
  <c r="AR14" i="10"/>
  <c r="AR69" i="31"/>
  <c r="AR66" i="31"/>
  <c r="AP14" i="10"/>
  <c r="AP69" i="31"/>
  <c r="AP66" i="31"/>
  <c r="AN14" i="10"/>
  <c r="AN69" i="31"/>
  <c r="AN66" i="31"/>
  <c r="AL69" i="31"/>
  <c r="AJ69" i="31"/>
  <c r="AH69" i="31"/>
  <c r="AF69" i="31"/>
  <c r="AD69" i="31"/>
  <c r="AB69" i="31"/>
  <c r="Z69" i="31"/>
  <c r="X69" i="31"/>
  <c r="V69" i="31"/>
  <c r="T69" i="31"/>
  <c r="R69" i="31"/>
  <c r="P69" i="31"/>
  <c r="N69" i="31"/>
  <c r="L69" i="31"/>
  <c r="J69" i="31"/>
  <c r="H69" i="31"/>
  <c r="F14" i="10"/>
  <c r="F69" i="31"/>
  <c r="F66" i="31"/>
  <c r="I62" i="31"/>
  <c r="J61" i="31" s="1"/>
  <c r="F63" i="31"/>
  <c r="F64" i="31" s="1"/>
  <c r="H63" i="31"/>
  <c r="H64" i="31" s="1"/>
  <c r="G63" i="31"/>
  <c r="G64" i="31" s="1"/>
  <c r="AR76" i="31" l="1"/>
  <c r="E76" i="31"/>
  <c r="E77" i="31" s="1"/>
  <c r="E80" i="31" s="1"/>
  <c r="E81" i="31" s="1"/>
  <c r="AS76" i="31"/>
  <c r="AN76" i="31"/>
  <c r="AV76" i="31"/>
  <c r="AO76" i="31"/>
  <c r="AW76" i="31"/>
  <c r="BC76" i="31"/>
  <c r="D44" i="20"/>
  <c r="K12" i="20"/>
  <c r="G87" i="31"/>
  <c r="G66" i="31" s="1"/>
  <c r="G30" i="10"/>
  <c r="G14" i="10" s="1"/>
  <c r="F76" i="31"/>
  <c r="F77" i="31" s="1"/>
  <c r="F80" i="31" s="1"/>
  <c r="AP76" i="31"/>
  <c r="AT76" i="31"/>
  <c r="AX76" i="31"/>
  <c r="BB76" i="31"/>
  <c r="BA76" i="31"/>
  <c r="G76" i="31"/>
  <c r="G77" i="31" s="1"/>
  <c r="G80" i="31" s="1"/>
  <c r="AM76" i="31"/>
  <c r="AQ76" i="31"/>
  <c r="AU76" i="31"/>
  <c r="AY76" i="31"/>
  <c r="I63" i="31"/>
  <c r="I64" i="31" s="1"/>
  <c r="J62" i="31"/>
  <c r="K61" i="31" s="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F81" i="31" l="1"/>
  <c r="G81" i="31" s="1"/>
  <c r="D45" i="20"/>
  <c r="L12" i="20"/>
  <c r="H30" i="10"/>
  <c r="H14" i="10" s="1"/>
  <c r="H87" i="31"/>
  <c r="H66" i="31" s="1"/>
  <c r="H76" i="31" s="1"/>
  <c r="H77" i="31" s="1"/>
  <c r="H80" i="31" s="1"/>
  <c r="J63" i="31"/>
  <c r="J64" i="31" s="1"/>
  <c r="K62" i="31"/>
  <c r="L61" i="31" s="1"/>
  <c r="F24" i="10"/>
  <c r="G24" i="10"/>
  <c r="H24" i="10"/>
  <c r="AM24" i="10"/>
  <c r="AN24" i="10"/>
  <c r="AO24" i="10"/>
  <c r="AP24" i="10"/>
  <c r="AQ24" i="10"/>
  <c r="AR24" i="10"/>
  <c r="AS24" i="10"/>
  <c r="AT24" i="10"/>
  <c r="AU24" i="10"/>
  <c r="AV24" i="10"/>
  <c r="AW24" i="10"/>
  <c r="AX24" i="10"/>
  <c r="AY24" i="10"/>
  <c r="AZ24" i="10"/>
  <c r="BA24" i="10"/>
  <c r="BB24" i="10"/>
  <c r="BC24" i="10"/>
  <c r="BD24" i="10"/>
  <c r="E24" i="10"/>
  <c r="H81" i="31" l="1"/>
  <c r="D46" i="20"/>
  <c r="M12" i="20"/>
  <c r="K63" i="31"/>
  <c r="K64" i="31" s="1"/>
  <c r="I87" i="31"/>
  <c r="I66" i="31" s="1"/>
  <c r="I76" i="31" s="1"/>
  <c r="I77" i="31" s="1"/>
  <c r="I80" i="31" s="1"/>
  <c r="I30" i="10"/>
  <c r="I14" i="10" s="1"/>
  <c r="I24" i="10" s="1"/>
  <c r="L62" i="31"/>
  <c r="M61" i="31" s="1"/>
  <c r="I81" i="31" l="1"/>
  <c r="D47" i="20"/>
  <c r="N12" i="20"/>
  <c r="J30" i="10"/>
  <c r="J14" i="10" s="1"/>
  <c r="J24" i="10" s="1"/>
  <c r="J87" i="31"/>
  <c r="J66" i="31" s="1"/>
  <c r="J76" i="31" s="1"/>
  <c r="J77" i="31" s="1"/>
  <c r="J80" i="31" s="1"/>
  <c r="L63" i="31"/>
  <c r="L64" i="31" s="1"/>
  <c r="M62" i="31"/>
  <c r="N61" i="31" s="1"/>
  <c r="J81" i="31" l="1"/>
  <c r="K87" i="31"/>
  <c r="K66" i="31" s="1"/>
  <c r="K76" i="31" s="1"/>
  <c r="K77" i="31" s="1"/>
  <c r="K80" i="31" s="1"/>
  <c r="K30" i="10"/>
  <c r="K14" i="10" s="1"/>
  <c r="K24" i="10" s="1"/>
  <c r="D48" i="20"/>
  <c r="O12" i="20"/>
  <c r="M63" i="31"/>
  <c r="M64" i="31" s="1"/>
  <c r="N62" i="31"/>
  <c r="O61" i="31" s="1"/>
  <c r="K81" i="31" l="1"/>
  <c r="D49" i="20"/>
  <c r="P12" i="20"/>
  <c r="L30" i="10"/>
  <c r="L14" i="10" s="1"/>
  <c r="L24" i="10" s="1"/>
  <c r="L87" i="31"/>
  <c r="L66" i="31" s="1"/>
  <c r="L76" i="31" s="1"/>
  <c r="L77" i="31" s="1"/>
  <c r="L80" i="31" s="1"/>
  <c r="O62" i="31"/>
  <c r="P61" i="31" s="1"/>
  <c r="N63" i="31"/>
  <c r="N64" i="31" s="1"/>
  <c r="L81" i="31" l="1"/>
  <c r="D50" i="20"/>
  <c r="Q12" i="20"/>
  <c r="M87" i="31"/>
  <c r="M66" i="31" s="1"/>
  <c r="M76" i="31" s="1"/>
  <c r="M77" i="31" s="1"/>
  <c r="M80" i="31" s="1"/>
  <c r="M30" i="10"/>
  <c r="M14" i="10" s="1"/>
  <c r="M24" i="10" s="1"/>
  <c r="P62" i="31"/>
  <c r="Q61" i="31" s="1"/>
  <c r="O63" i="31"/>
  <c r="O64" i="31" s="1"/>
  <c r="M81" i="31" l="1"/>
  <c r="R12" i="20"/>
  <c r="D51" i="20"/>
  <c r="N30" i="10"/>
  <c r="N14" i="10" s="1"/>
  <c r="N24" i="10" s="1"/>
  <c r="N87" i="31"/>
  <c r="N66" i="31" s="1"/>
  <c r="N76" i="31" s="1"/>
  <c r="N77" i="31" s="1"/>
  <c r="N80" i="31" s="1"/>
  <c r="Q62" i="31"/>
  <c r="R61" i="31" s="1"/>
  <c r="P63" i="31"/>
  <c r="P64" i="31" s="1"/>
  <c r="N81" i="31" l="1"/>
  <c r="O87" i="31"/>
  <c r="O66" i="31" s="1"/>
  <c r="O76" i="31" s="1"/>
  <c r="O77" i="31" s="1"/>
  <c r="O80" i="31" s="1"/>
  <c r="O30" i="10"/>
  <c r="O14" i="10" s="1"/>
  <c r="O24" i="10" s="1"/>
  <c r="D52" i="20"/>
  <c r="S12" i="20"/>
  <c r="R62" i="31"/>
  <c r="S61" i="31" s="1"/>
  <c r="Q63" i="31"/>
  <c r="Q64" i="31" s="1"/>
  <c r="O81" i="31" l="1"/>
  <c r="P30" i="10"/>
  <c r="P14" i="10" s="1"/>
  <c r="P24" i="10" s="1"/>
  <c r="P87" i="31"/>
  <c r="P66" i="31" s="1"/>
  <c r="P76" i="31" s="1"/>
  <c r="P77" i="31" s="1"/>
  <c r="P80" i="31" s="1"/>
  <c r="D53" i="20"/>
  <c r="T12" i="20"/>
  <c r="S62" i="31"/>
  <c r="T61" i="31" s="1"/>
  <c r="R63" i="31"/>
  <c r="R64" i="31" s="1"/>
  <c r="P81" i="31" l="1"/>
  <c r="Q87" i="31"/>
  <c r="Q66" i="31" s="1"/>
  <c r="Q76" i="31" s="1"/>
  <c r="Q77" i="31" s="1"/>
  <c r="Q80" i="31" s="1"/>
  <c r="Q30" i="10"/>
  <c r="Q14" i="10" s="1"/>
  <c r="Q24" i="10" s="1"/>
  <c r="D54" i="20"/>
  <c r="U12" i="20"/>
  <c r="T62" i="31"/>
  <c r="U61" i="31" s="1"/>
  <c r="S63" i="31"/>
  <c r="S64" i="31" s="1"/>
  <c r="Q81" i="31" l="1"/>
  <c r="R30" i="10"/>
  <c r="R14" i="10" s="1"/>
  <c r="R24" i="10" s="1"/>
  <c r="R87" i="31"/>
  <c r="R66" i="31" s="1"/>
  <c r="R76" i="31" s="1"/>
  <c r="R77" i="31" s="1"/>
  <c r="R80" i="31" s="1"/>
  <c r="D55" i="20"/>
  <c r="V12" i="20"/>
  <c r="U62" i="31"/>
  <c r="V61" i="31" s="1"/>
  <c r="T63" i="31"/>
  <c r="T64" i="31" s="1"/>
  <c r="R81" i="31" l="1"/>
  <c r="S87" i="31"/>
  <c r="S66" i="31" s="1"/>
  <c r="S76" i="31" s="1"/>
  <c r="S77" i="31" s="1"/>
  <c r="S80" i="31" s="1"/>
  <c r="S30" i="10"/>
  <c r="S14" i="10" s="1"/>
  <c r="S24" i="10" s="1"/>
  <c r="D56" i="20"/>
  <c r="W12" i="20"/>
  <c r="V62" i="31"/>
  <c r="W61" i="31" s="1"/>
  <c r="U63" i="31"/>
  <c r="U64" i="31" s="1"/>
  <c r="S81" i="31" l="1"/>
  <c r="T30" i="10"/>
  <c r="T14" i="10" s="1"/>
  <c r="T24" i="10" s="1"/>
  <c r="T87" i="31"/>
  <c r="T66" i="31" s="1"/>
  <c r="T76" i="31" s="1"/>
  <c r="T77" i="31" s="1"/>
  <c r="T80" i="31" s="1"/>
  <c r="D57" i="20"/>
  <c r="X12" i="20"/>
  <c r="W62" i="31"/>
  <c r="X61" i="31" s="1"/>
  <c r="V63" i="31"/>
  <c r="V64" i="31" s="1"/>
  <c r="T81" i="31" l="1"/>
  <c r="U87" i="31"/>
  <c r="U66" i="31" s="1"/>
  <c r="U76" i="31" s="1"/>
  <c r="U77" i="31" s="1"/>
  <c r="U80" i="31" s="1"/>
  <c r="U30" i="10"/>
  <c r="U14" i="10" s="1"/>
  <c r="U24" i="10" s="1"/>
  <c r="D58" i="20"/>
  <c r="Y12" i="20"/>
  <c r="X62" i="31"/>
  <c r="Y61" i="31" s="1"/>
  <c r="W63" i="31"/>
  <c r="W64" i="31" s="1"/>
  <c r="U81" i="31" l="1"/>
  <c r="D59" i="20"/>
  <c r="Z12" i="20"/>
  <c r="V30" i="10"/>
  <c r="V14" i="10" s="1"/>
  <c r="V24" i="10" s="1"/>
  <c r="V87" i="31"/>
  <c r="V66" i="31" s="1"/>
  <c r="V76" i="31" s="1"/>
  <c r="V77" i="31" s="1"/>
  <c r="V80" i="31" s="1"/>
  <c r="Y62" i="31"/>
  <c r="Z61" i="31" s="1"/>
  <c r="X63" i="31"/>
  <c r="X64" i="31" s="1"/>
  <c r="V81" i="31" l="1"/>
  <c r="D60" i="20"/>
  <c r="AA12" i="20"/>
  <c r="W87" i="31"/>
  <c r="W66" i="31" s="1"/>
  <c r="W76" i="31" s="1"/>
  <c r="W77" i="31" s="1"/>
  <c r="W80" i="31" s="1"/>
  <c r="W30" i="10"/>
  <c r="W14" i="10" s="1"/>
  <c r="W24" i="10" s="1"/>
  <c r="Z62" i="31"/>
  <c r="AA61" i="31" s="1"/>
  <c r="Y63" i="31"/>
  <c r="Y64" i="31" s="1"/>
  <c r="W81" i="31" l="1"/>
  <c r="D61" i="20"/>
  <c r="AB12" i="20"/>
  <c r="X30" i="10"/>
  <c r="X14" i="10" s="1"/>
  <c r="X24" i="10" s="1"/>
  <c r="X87" i="31"/>
  <c r="X66" i="31" s="1"/>
  <c r="X76" i="31" s="1"/>
  <c r="X77" i="31" s="1"/>
  <c r="X80" i="31" s="1"/>
  <c r="AA62" i="31"/>
  <c r="AB61" i="31" s="1"/>
  <c r="Z63" i="31"/>
  <c r="Z64" i="31" s="1"/>
  <c r="X81" i="31" l="1"/>
  <c r="D62" i="20"/>
  <c r="AC12" i="20"/>
  <c r="Y87" i="31"/>
  <c r="Y66" i="31" s="1"/>
  <c r="Y76" i="31" s="1"/>
  <c r="Y77" i="31" s="1"/>
  <c r="Y80" i="31" s="1"/>
  <c r="Y30" i="10"/>
  <c r="Y14" i="10" s="1"/>
  <c r="Y24" i="10" s="1"/>
  <c r="AB62" i="31"/>
  <c r="AC61" i="31" s="1"/>
  <c r="AA63" i="31"/>
  <c r="AA64" i="31" s="1"/>
  <c r="Y81" i="31" l="1"/>
  <c r="D63" i="20"/>
  <c r="AD12" i="20"/>
  <c r="Z30" i="10"/>
  <c r="Z14" i="10" s="1"/>
  <c r="Z24" i="10" s="1"/>
  <c r="Z87" i="31"/>
  <c r="Z66" i="31" s="1"/>
  <c r="Z76" i="31" s="1"/>
  <c r="Z77" i="31" s="1"/>
  <c r="Z80" i="31" s="1"/>
  <c r="AC62" i="31"/>
  <c r="AD61" i="31" s="1"/>
  <c r="AB63" i="31"/>
  <c r="AB64" i="31" s="1"/>
  <c r="Z81" i="31" l="1"/>
  <c r="D64" i="20"/>
  <c r="AE12" i="20"/>
  <c r="AA87" i="31"/>
  <c r="AA66" i="31" s="1"/>
  <c r="AA76" i="31" s="1"/>
  <c r="AA77" i="31" s="1"/>
  <c r="AA80" i="31" s="1"/>
  <c r="AA30" i="10"/>
  <c r="AA14" i="10" s="1"/>
  <c r="AA24" i="10" s="1"/>
  <c r="AC63" i="31"/>
  <c r="AC64" i="31" s="1"/>
  <c r="AD62" i="31"/>
  <c r="AE61" i="31" s="1"/>
  <c r="AA81" i="31" l="1"/>
  <c r="C4" i="31" s="1"/>
  <c r="G29" i="29" s="1"/>
  <c r="D65" i="20"/>
  <c r="AF12" i="20"/>
  <c r="AB30" i="10"/>
  <c r="AB14" i="10" s="1"/>
  <c r="AB24" i="10" s="1"/>
  <c r="AB87" i="31"/>
  <c r="AB66" i="31" s="1"/>
  <c r="AB76" i="31" s="1"/>
  <c r="AB77" i="31" s="1"/>
  <c r="AB80" i="31" s="1"/>
  <c r="AE62" i="31"/>
  <c r="AF61" i="31" s="1"/>
  <c r="AD63" i="31"/>
  <c r="AD64" i="31" s="1"/>
  <c r="AB81" i="31" l="1"/>
  <c r="D66" i="20"/>
  <c r="AG12" i="20"/>
  <c r="AC87" i="31"/>
  <c r="AC66" i="31" s="1"/>
  <c r="AC76" i="31" s="1"/>
  <c r="AC77" i="31" s="1"/>
  <c r="AC80" i="31" s="1"/>
  <c r="AC30" i="10"/>
  <c r="AC14" i="10" s="1"/>
  <c r="AC24" i="10" s="1"/>
  <c r="AF62" i="31"/>
  <c r="AG61" i="31" s="1"/>
  <c r="AE63" i="31"/>
  <c r="AE64" i="31" s="1"/>
  <c r="AC81" i="31" l="1"/>
  <c r="D67" i="20"/>
  <c r="AH12" i="20"/>
  <c r="AD30" i="10"/>
  <c r="AD14" i="10" s="1"/>
  <c r="AD24" i="10" s="1"/>
  <c r="AD87" i="31"/>
  <c r="AD66" i="31" s="1"/>
  <c r="AD76" i="31" s="1"/>
  <c r="AD77" i="31" s="1"/>
  <c r="AD80" i="31" s="1"/>
  <c r="AG62" i="31"/>
  <c r="AH61" i="31" s="1"/>
  <c r="AF63" i="31"/>
  <c r="AF64" i="31" s="1"/>
  <c r="AD81" i="31" l="1"/>
  <c r="D68" i="20"/>
  <c r="AI12" i="20"/>
  <c r="AE87" i="31"/>
  <c r="AE66" i="31" s="1"/>
  <c r="AE76" i="31" s="1"/>
  <c r="AE77" i="31" s="1"/>
  <c r="AE80" i="31" s="1"/>
  <c r="AE30" i="10"/>
  <c r="AE14" i="10" s="1"/>
  <c r="AE24" i="10" s="1"/>
  <c r="AH62" i="31"/>
  <c r="AI61" i="31" s="1"/>
  <c r="AG63" i="31"/>
  <c r="AG64" i="31" s="1"/>
  <c r="AE81" i="31" l="1"/>
  <c r="D69" i="20"/>
  <c r="AJ12" i="20"/>
  <c r="AF30" i="10"/>
  <c r="AF14" i="10" s="1"/>
  <c r="AF24" i="10" s="1"/>
  <c r="AF87" i="31"/>
  <c r="AF66" i="31" s="1"/>
  <c r="AF76" i="31" s="1"/>
  <c r="AF77" i="31" s="1"/>
  <c r="AF80" i="31" s="1"/>
  <c r="AI62" i="31"/>
  <c r="AJ61" i="31" s="1"/>
  <c r="AH63" i="31"/>
  <c r="AH64" i="31" s="1"/>
  <c r="AF81" i="31" l="1"/>
  <c r="D70" i="20"/>
  <c r="AK12" i="20"/>
  <c r="AG87" i="31"/>
  <c r="AG66" i="31" s="1"/>
  <c r="AG76" i="31" s="1"/>
  <c r="AG77" i="31" s="1"/>
  <c r="AG80" i="31" s="1"/>
  <c r="AG30" i="10"/>
  <c r="AG14" i="10" s="1"/>
  <c r="AG24" i="10" s="1"/>
  <c r="AJ62" i="31"/>
  <c r="AK61" i="31" s="1"/>
  <c r="AI63" i="31"/>
  <c r="AI64" i="31" s="1"/>
  <c r="AG81" i="31" l="1"/>
  <c r="D71" i="20"/>
  <c r="AL12" i="20"/>
  <c r="AH30" i="10"/>
  <c r="AH14" i="10" s="1"/>
  <c r="AH24" i="10" s="1"/>
  <c r="AH87" i="31"/>
  <c r="AH66" i="31" s="1"/>
  <c r="AH76" i="31" s="1"/>
  <c r="AH77" i="31" s="1"/>
  <c r="AH80" i="31" s="1"/>
  <c r="AK62" i="31"/>
  <c r="AL61" i="31" s="1"/>
  <c r="AJ63" i="31"/>
  <c r="AJ64" i="31" s="1"/>
  <c r="AH81" i="31" l="1"/>
  <c r="D72" i="20"/>
  <c r="AM12" i="20"/>
  <c r="AI87" i="31"/>
  <c r="AI66" i="31" s="1"/>
  <c r="AI76" i="31" s="1"/>
  <c r="AI77" i="31" s="1"/>
  <c r="AI80" i="31" s="1"/>
  <c r="AI30" i="10"/>
  <c r="AI14" i="10" s="1"/>
  <c r="AI24" i="10" s="1"/>
  <c r="AK63" i="31"/>
  <c r="AK64" i="31" s="1"/>
  <c r="AL62" i="31"/>
  <c r="AM61" i="31" s="1"/>
  <c r="AI81" i="31" l="1"/>
  <c r="C5" i="31" s="1"/>
  <c r="H29" i="29" s="1"/>
  <c r="D73" i="20"/>
  <c r="AN12" i="20"/>
  <c r="AJ30" i="10"/>
  <c r="AJ14" i="10" s="1"/>
  <c r="AJ24" i="10" s="1"/>
  <c r="AJ87" i="31"/>
  <c r="AJ66" i="31" s="1"/>
  <c r="AJ76" i="31" s="1"/>
  <c r="AJ77" i="31" s="1"/>
  <c r="AJ80" i="31" s="1"/>
  <c r="AM62" i="31"/>
  <c r="AN61" i="31" s="1"/>
  <c r="AL63" i="31"/>
  <c r="AL64" i="31" s="1"/>
  <c r="AJ81" i="31" l="1"/>
  <c r="D75" i="20"/>
  <c r="AO12" i="20"/>
  <c r="AK87" i="31"/>
  <c r="AK66" i="31" s="1"/>
  <c r="AK76" i="31" s="1"/>
  <c r="AK77" i="31" s="1"/>
  <c r="AK80" i="31" s="1"/>
  <c r="AK30" i="10"/>
  <c r="AK14" i="10" s="1"/>
  <c r="AK24" i="10" s="1"/>
  <c r="AN62" i="31"/>
  <c r="AO61" i="31" s="1"/>
  <c r="AM63" i="31"/>
  <c r="AM64" i="31" s="1"/>
  <c r="AM77" i="31" s="1"/>
  <c r="AM80" i="31" s="1"/>
  <c r="AK81" i="31" l="1"/>
  <c r="AL30" i="10"/>
  <c r="AL14" i="10" s="1"/>
  <c r="AL24" i="10" s="1"/>
  <c r="AL87" i="31"/>
  <c r="AL66" i="31" s="1"/>
  <c r="AL76" i="31" s="1"/>
  <c r="AL77" i="31" s="1"/>
  <c r="AL80" i="31" s="1"/>
  <c r="AO62" i="31"/>
  <c r="AP61" i="31" s="1"/>
  <c r="AN63" i="31"/>
  <c r="AN64" i="31" s="1"/>
  <c r="AN77" i="31" s="1"/>
  <c r="AN80" i="31" s="1"/>
  <c r="AL81" i="31" l="1"/>
  <c r="AM81" i="31" s="1"/>
  <c r="AN81" i="31" s="1"/>
  <c r="AP62" i="31"/>
  <c r="AQ61" i="31" s="1"/>
  <c r="AO63" i="31"/>
  <c r="AO64" i="31" s="1"/>
  <c r="AO77" i="31" s="1"/>
  <c r="AO80" i="31" s="1"/>
  <c r="AO81" i="31" l="1"/>
  <c r="AQ62" i="31"/>
  <c r="AR61" i="31" s="1"/>
  <c r="AP63" i="31"/>
  <c r="AP64" i="31" s="1"/>
  <c r="AP77" i="31" s="1"/>
  <c r="AP80" i="31" s="1"/>
  <c r="AP81" i="31" l="1"/>
  <c r="AR62" i="31"/>
  <c r="AS61" i="31" s="1"/>
  <c r="AQ63" i="31"/>
  <c r="AQ64" i="31" s="1"/>
  <c r="AQ77" i="31" s="1"/>
  <c r="AQ80" i="31" s="1"/>
  <c r="AQ81" i="31" l="1"/>
  <c r="C6" i="31"/>
  <c r="I29" i="29" s="1"/>
  <c r="AS62" i="31"/>
  <c r="AT61" i="31" s="1"/>
  <c r="AR63" i="31"/>
  <c r="AR64" i="31" s="1"/>
  <c r="AR77" i="31" s="1"/>
  <c r="AR80" i="31" s="1"/>
  <c r="AR81" i="31" l="1"/>
  <c r="AS63" i="31"/>
  <c r="AS64" i="31" s="1"/>
  <c r="AS77" i="31" s="1"/>
  <c r="AS80" i="31" s="1"/>
  <c r="AT62" i="31"/>
  <c r="AU61" i="31" s="1"/>
  <c r="AS81" i="31" l="1"/>
  <c r="AU62" i="31"/>
  <c r="AV61" i="31" s="1"/>
  <c r="AT63" i="31"/>
  <c r="AT64" i="31" s="1"/>
  <c r="AT77" i="31" s="1"/>
  <c r="AT80" i="31" s="1"/>
  <c r="AT81" i="31" l="1"/>
  <c r="AV62" i="31"/>
  <c r="AW61" i="31" s="1"/>
  <c r="AU63" i="31"/>
  <c r="AU64" i="31" s="1"/>
  <c r="AU77" i="31" s="1"/>
  <c r="AU80" i="31" s="1"/>
  <c r="AU81" i="31" l="1"/>
  <c r="AW62" i="31"/>
  <c r="AX61" i="31" s="1"/>
  <c r="AV63" i="31"/>
  <c r="AV64" i="31" s="1"/>
  <c r="AV77" i="31" s="1"/>
  <c r="AV80" i="31" s="1"/>
  <c r="AV81" i="31" l="1"/>
  <c r="AX62" i="31"/>
  <c r="AY61" i="31" s="1"/>
  <c r="AW63" i="31"/>
  <c r="AW64" i="31" s="1"/>
  <c r="AW77" i="31" s="1"/>
  <c r="AW80" i="31" s="1"/>
  <c r="AW81" i="31" l="1"/>
  <c r="AY62" i="31"/>
  <c r="AZ61" i="31" s="1"/>
  <c r="AX63" i="31"/>
  <c r="AX64" i="31" s="1"/>
  <c r="AX77" i="31" s="1"/>
  <c r="AX80" i="31" s="1"/>
  <c r="AX81" i="31" l="1"/>
  <c r="AZ62" i="31"/>
  <c r="BA61" i="31" s="1"/>
  <c r="AY63" i="31"/>
  <c r="AY64" i="31" s="1"/>
  <c r="AY77" i="31" s="1"/>
  <c r="AY80" i="31" s="1"/>
  <c r="AY81" i="31" l="1"/>
  <c r="BA62" i="31"/>
  <c r="BB61" i="31" s="1"/>
  <c r="AZ63" i="31"/>
  <c r="AZ64" i="31" s="1"/>
  <c r="AZ77" i="31" s="1"/>
  <c r="AZ80" i="31" s="1"/>
  <c r="AZ81" i="31" l="1"/>
  <c r="BB62" i="31"/>
  <c r="BC61" i="31" s="1"/>
  <c r="BA63" i="31"/>
  <c r="BA64" i="31" s="1"/>
  <c r="BA77" i="31" s="1"/>
  <c r="BA80" i="31" s="1"/>
  <c r="BA81" i="31" l="1"/>
  <c r="BC62" i="31"/>
  <c r="BD61" i="31" s="1"/>
  <c r="BB63" i="31"/>
  <c r="BB64" i="31" s="1"/>
  <c r="BB77" i="31" s="1"/>
  <c r="BB80" i="31" s="1"/>
  <c r="BB81" i="31" l="1"/>
  <c r="BD62" i="31"/>
  <c r="BD63" i="31" s="1"/>
  <c r="BD64" i="31" s="1"/>
  <c r="BD77" i="31" s="1"/>
  <c r="BD80" i="31" s="1"/>
  <c r="BC63" i="31"/>
  <c r="BC64" i="31" s="1"/>
  <c r="BC77" i="31" s="1"/>
  <c r="BC80" i="31" s="1"/>
  <c r="BC81" i="31" l="1"/>
  <c r="BD81" i="31" s="1"/>
  <c r="C7" i="31" s="1"/>
  <c r="J29" i="29" s="1"/>
</calcChain>
</file>

<file path=xl/sharedStrings.xml><?xml version="1.0" encoding="utf-8"?>
<sst xmlns="http://schemas.openxmlformats.org/spreadsheetml/2006/main" count="1209" uniqueCount="405">
  <si>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</si>
  <si>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</si>
  <si>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</si>
  <si>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</si>
  <si>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</si>
  <si>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</si>
  <si>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</si>
  <si>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</si>
  <si>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</si>
  <si>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</si>
  <si>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</si>
  <si>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</si>
  <si>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</si>
  <si>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</si>
  <si>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</si>
  <si>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</si>
  <si>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</si>
  <si>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</si>
  <si>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</si>
  <si>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</si>
  <si>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</si>
  <si>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</si>
  <si>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</si>
  <si>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</si>
  <si>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</si>
  <si>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</si>
  <si>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</si>
  <si>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</si>
  <si>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</si>
  <si>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</si>
  <si>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</si>
  <si>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</si>
  <si>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</si>
  <si>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</si>
  <si>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</si>
  <si>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</si>
  <si>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</si>
  <si>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</si>
  <si>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</si>
  <si>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</si>
  <si>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</si>
  <si>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</si>
  <si>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</si>
  <si>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</si>
  <si>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</si>
  <si>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</si>
  <si>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</si>
  <si>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</si>
  <si>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</si>
  <si>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</si>
  <si>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</si>
  <si>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</si>
  <si>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</si>
  <si>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</si>
  <si>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</si>
  <si>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</si>
  <si>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</si>
  <si>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</si>
  <si>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</si>
  <si>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</si>
  <si>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</si>
  <si>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</si>
  <si>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</si>
  <si>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</si>
  <si>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</si>
  <si>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</si>
  <si>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</si>
  <si>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</si>
  <si>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</si>
  <si>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</si>
  <si>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</si>
  <si>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</si>
  <si>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</si>
  <si>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</si>
  <si>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</si>
  <si>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</si>
  <si>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</si>
  <si>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</si>
  <si>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</si>
  <si>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</si>
  <si>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</si>
  <si>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</si>
  <si>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</si>
  <si>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</si>
  <si>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</si>
  <si>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</si>
  <si>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</si>
  <si>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</si>
  <si>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</si>
  <si>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</si>
  <si>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</si>
  <si>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</si>
  <si>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</si>
  <si>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</si>
  <si>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</si>
  <si>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</si>
  <si>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</si>
  <si>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</si>
  <si>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</si>
  <si>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</si>
  <si>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</si>
  <si>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</si>
  <si>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</si>
  <si>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</si>
  <si>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</si>
  <si>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</si>
  <si>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</si>
  <si>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</si>
  <si>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</si>
  <si>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</si>
  <si>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</si>
  <si>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</si>
  <si>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</si>
  <si>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</si>
  <si>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</si>
  <si>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</si>
  <si>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</si>
  <si>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</si>
  <si>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</si>
  <si>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</si>
  <si>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</si>
  <si>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</si>
  <si>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</si>
  <si>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</si>
  <si>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</si>
  <si>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</si>
  <si>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</si>
  <si>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</si>
  <si>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</si>
  <si>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</si>
  <si>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</si>
  <si>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</si>
  <si>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</si>
  <si>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</si>
  <si>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</si>
  <si>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</si>
  <si>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</si>
  <si>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</si>
  <si>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</si>
  <si>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</si>
  <si>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</si>
  <si>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</si>
  <si>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</si>
  <si>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</si>
  <si>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</si>
  <si>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</si>
  <si>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</si>
  <si>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</si>
  <si>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</si>
  <si>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</si>
  <si>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</si>
  <si>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</si>
  <si>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</si>
  <si>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</si>
  <si>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</si>
  <si>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</si>
  <si>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</si>
  <si>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</si>
  <si>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</si>
  <si>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</si>
  <si>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</si>
  <si>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</si>
  <si>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</si>
  <si>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</si>
  <si>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</si>
  <si>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</si>
  <si>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</si>
  <si>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</si>
  <si>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</si>
  <si>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</si>
  <si>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</si>
  <si>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</si>
  <si>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</si>
  <si>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</si>
  <si>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</si>
  <si>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</si>
  <si>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</si>
  <si>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</si>
  <si>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</si>
  <si>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</si>
  <si>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</si>
  <si>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</si>
  <si>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</si>
  <si>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</si>
  <si>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</si>
  <si>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</si>
  <si>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</si>
  <si>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</si>
  <si>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</si>
  <si>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</si>
  <si>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</si>
  <si>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</si>
  <si>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</si>
  <si>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</si>
  <si>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</si>
  <si>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</si>
  <si>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</si>
  <si>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</si>
  <si>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</si>
  <si>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</si>
  <si>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</si>
  <si>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</si>
  <si>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</si>
  <si>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</si>
  <si>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</si>
  <si>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</si>
  <si>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</si>
  <si>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</si>
  <si>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</si>
  <si>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</si>
  <si>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</si>
  <si>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</si>
  <si>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</si>
  <si>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</si>
  <si>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</si>
  <si>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</si>
  <si>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</si>
  <si>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</si>
  <si>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</si>
  <si>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</si>
  <si>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</si>
  <si>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</si>
  <si>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</si>
  <si>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</si>
  <si>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</si>
  <si>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</si>
  <si>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</si>
  <si>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</si>
  <si>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</si>
  <si>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</si>
  <si>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</si>
  <si>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</si>
  <si>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</si>
  <si>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</si>
  <si>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</si>
  <si>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</si>
  <si>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</si>
  <si>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</si>
  <si>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</si>
  <si>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</si>
  <si>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</si>
  <si>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</si>
  <si>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</si>
  <si>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</si>
  <si>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</si>
  <si>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</si>
  <si>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</si>
  <si>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</si>
  <si>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</si>
  <si>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</si>
  <si>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</si>
  <si>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</si>
  <si>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</si>
  <si>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</si>
  <si>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</si>
  <si>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</si>
  <si>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</si>
  <si>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</si>
  <si>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</si>
  <si>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</si>
  <si>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</si>
  <si>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</si>
  <si>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</si>
  <si>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</si>
  <si>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</si>
  <si>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</si>
  <si>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</si>
  <si>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</si>
  <si>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</si>
  <si>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</si>
  <si>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</si>
  <si>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</si>
  <si>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</si>
  <si>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</si>
  <si>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</si>
  <si>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</si>
  <si>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</si>
  <si>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</si>
  <si>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</si>
  <si>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</si>
  <si>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</si>
  <si>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</si>
  <si>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</si>
  <si>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</si>
  <si>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</si>
  <si>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</si>
  <si>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</si>
  <si>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</si>
  <si>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</si>
  <si>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</si>
  <si>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</si>
  <si>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</si>
  <si>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</si>
  <si>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</si>
  <si>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</si>
  <si>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</si>
  <si>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</si>
  <si>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</si>
  <si>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</si>
  <si>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</si>
  <si>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</si>
  <si>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</si>
  <si>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</si>
  <si>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</si>
  <si>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</si>
  <si>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</si>
  <si>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</si>
  <si>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</si>
  <si>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</si>
  <si>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</si>
  <si>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</si>
  <si>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</si>
  <si>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</si>
  <si>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</si>
  <si>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</si>
  <si>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</si>
  <si>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</si>
  <si>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</si>
  <si>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</si>
  <si>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</si>
  <si>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</si>
  <si>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</si>
  <si>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</si>
  <si>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</si>
  <si>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</si>
  <si>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</si>
  <si>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</si>
  <si>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</si>
  <si>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</si>
  <si>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</si>
  <si>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</si>
  <si>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</si>
  <si>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</si>
  <si>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</si>
  <si>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</si>
  <si>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</si>
  <si>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</si>
  <si>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</si>
  <si>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</si>
  <si>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</si>
  <si>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</si>
  <si>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No intervention</t>
  </si>
  <si>
    <t>11kV CB GM (primary)</t>
  </si>
  <si>
    <t>Asset Replacement Programme</t>
  </si>
  <si>
    <t>1(i)</t>
  </si>
  <si>
    <t>1(ii)</t>
  </si>
  <si>
    <t>Option 1(i)</t>
  </si>
  <si>
    <t>Option 1(ii)</t>
  </si>
  <si>
    <t>Sensitivity Analysis of Option 1 - Asset Replacement Programme Delivered With 10% Increased Costs</t>
  </si>
  <si>
    <t>CBA Option 1 -Sensitivity Analysis 1(i)</t>
  </si>
  <si>
    <t>CBA Option 1 -Sensitivity Analysis 1(ii)</t>
  </si>
  <si>
    <t>Sensitivity Analysis of Option 1 - Asset Replacement Programme Achieving 20% Lower Benefits</t>
  </si>
  <si>
    <t>Forecast customers interrupted associated with condition based failure of those assets that will be replaced during RIIO-ED1, assuming no intervention.  Forecast number of customers interrupted estimated using probability of failure and network performance consequences derived from CBRM asset health/ consequence models.</t>
  </si>
  <si>
    <t>Forecast customer minutes lost associated with condition based failure of those assets that will be replaced during RIIO-ED1, assuming no intervention. Forecast number of customer minutes lost estimated using probability of failure and network performance consequences derived from CBRM asset health/ consequence models.</t>
  </si>
  <si>
    <t>Forecast repair costs with no intervention, for those assets that will be replaced during RIIO-ED1. Forecast costs estimated using probability of failure and weighted repair/replacement costs derived from CBRM asset health/ consequence models.</t>
  </si>
  <si>
    <r>
      <t>Forecast SF</t>
    </r>
    <r>
      <rPr>
        <vertAlign val="subscript"/>
        <sz val="10"/>
        <color theme="1"/>
        <rFont val="Gill Sans MT"/>
        <family val="2"/>
      </rPr>
      <t>6</t>
    </r>
    <r>
      <rPr>
        <sz val="10"/>
        <color theme="1"/>
        <rFont val="Gill Sans MT"/>
        <family val="2"/>
      </rPr>
      <t xml:space="preserve"> emissions from those assets that will be replaced during RIIO-ED1, assuming no intervention. Forecast SF</t>
    </r>
    <r>
      <rPr>
        <vertAlign val="subscript"/>
        <sz val="10"/>
        <color theme="1"/>
        <rFont val="Gill Sans MT"/>
        <family val="2"/>
      </rPr>
      <t>6</t>
    </r>
    <r>
      <rPr>
        <sz val="10"/>
        <color theme="1"/>
        <rFont val="Gill Sans MT"/>
        <family val="2"/>
      </rPr>
      <t xml:space="preserve"> emissions estimated using probability of failure and consequences ( volume of SF</t>
    </r>
    <r>
      <rPr>
        <vertAlign val="subscript"/>
        <sz val="10"/>
        <color theme="1"/>
        <rFont val="Gill Sans MT"/>
        <family val="2"/>
      </rPr>
      <t>6</t>
    </r>
    <r>
      <rPr>
        <sz val="10"/>
        <color theme="1"/>
        <rFont val="Gill Sans MT"/>
        <family val="2"/>
      </rPr>
      <t xml:space="preserve"> lost per condition based failure) derived from CBRM asset health/ consequence models.</t>
    </r>
  </si>
  <si>
    <t>Forecast oil leakage from those assets that will be replaced during RIIO-ED1, assuming no intervention. Forecast oil leakage estimated using probability of failure and consequences ( volume of oil lost per condition based failure) derived from CBRM asset health/ consequence models.</t>
  </si>
  <si>
    <t>Forecast probability of fatality associated with condition based failure of those assets that will be replaced during RIIO-ED1, assuming no intervention. This is derived by combining the probability of condition based asset failure, with the probability that a failure would result in a fatality - as derived from CBRM asset health/ consequence models.</t>
  </si>
  <si>
    <t>Forecast probability of major injury associated with condition based failure of those assets that will be replaced during RIIO-ED1, assuming no intervention. This is derived by combining the probability of condition based asset failure, with the probability that a major injury would result in a fatality - as derived from CBRM asset health/ consequence models.</t>
  </si>
  <si>
    <t>Forecast cost of asset replacement programme</t>
  </si>
  <si>
    <t>Forecast reduction in repair costs following intervention. Forecast reduction estimated using probability of failure (for new assets) from CBRM asset health/ consequence models.</t>
  </si>
  <si>
    <t>Forecast reduction in customers interrupted following intervention.   Forecast reduction estimated using probability of failure (for new assets) from CBRM asset health/ consequence models.</t>
  </si>
  <si>
    <t>Forecast reduction in customer minutes lost following intervention.  Forecast reduction estimated using probability of failure (for new assets) from CBRM asset health/ consequence models.</t>
  </si>
  <si>
    <t>Forecast reduction in probability of fatality following intervention.  Forecast reduction estimated using probability of failure (for new assets) from CBRM asset health/ consequence models.</t>
  </si>
  <si>
    <t>Forecast reduction probability of major injury following intervention.  Forecast reduction estimated using probability of failure (for new assets) from CBRM asset health/ consequence models.</t>
  </si>
  <si>
    <t>Forecast reduction in oil leakage following intervention.  Forecast reduction estimated using probability of failure and consequences (for new assets) from CBRM asset health/ consequence models.</t>
  </si>
  <si>
    <t>Forecast reduction in SF6 emissions following intervention.  Forecast reduction estimated using probability of failure and consequences (for new assets) from CBRM asset health/ consequence models.</t>
  </si>
  <si>
    <t>11kV CB GM (Secondary)</t>
  </si>
  <si>
    <t>11kV CB PM</t>
  </si>
  <si>
    <t>11kV RMU</t>
  </si>
  <si>
    <t>11kV Switch GM</t>
  </si>
  <si>
    <t>11kV Switch PM</t>
  </si>
  <si>
    <t>11kV Switchgear Other PM</t>
  </si>
  <si>
    <t>11kV Transformer (GM)</t>
  </si>
  <si>
    <t>11kV Transformer (PM)</t>
  </si>
  <si>
    <t>132kV CB ID (Air Ins)</t>
  </si>
  <si>
    <t>132kV CB ID (Gas Ins)</t>
  </si>
  <si>
    <t>132kV CB OD (Air Ins)</t>
  </si>
  <si>
    <t>132kV CB OD (Gas Ins)</t>
  </si>
  <si>
    <t>132kV Switchgear Other</t>
  </si>
  <si>
    <t>132kV Transformer</t>
  </si>
  <si>
    <t>33kV CB ID (Air Ins)</t>
  </si>
  <si>
    <t>33kV CB ID (Gas Ins)</t>
  </si>
  <si>
    <t>33kV CB OD (Air Ins)</t>
  </si>
  <si>
    <t>33kV CB OD (Gas Ins)</t>
  </si>
  <si>
    <t>33kV RMU</t>
  </si>
  <si>
    <t>33kV Switch (GM)</t>
  </si>
  <si>
    <t>33kV Switch (PM)</t>
  </si>
  <si>
    <t>33kV Switchgear Other</t>
  </si>
  <si>
    <t>33kV Transformer (GM)</t>
  </si>
  <si>
    <t>33kV Transformer (PM)</t>
  </si>
  <si>
    <t>LV Board WM</t>
  </si>
  <si>
    <t>LV CB</t>
  </si>
  <si>
    <t>LV Pillar ID</t>
  </si>
  <si>
    <t>LV Pillar OD</t>
  </si>
  <si>
    <t>LV UGB &amp; LV Pillar OD not at ss</t>
  </si>
  <si>
    <t>66kV CB ID (Air Ins)</t>
  </si>
  <si>
    <t>66kV CB OD (Air Ins)</t>
  </si>
  <si>
    <t>66kV Switchgear Other</t>
  </si>
  <si>
    <t>66kV Transformer</t>
  </si>
  <si>
    <t>West Midlands</t>
  </si>
  <si>
    <t>LV SGR at Subs</t>
  </si>
  <si>
    <t>HV GM SWGR (secondary)</t>
  </si>
  <si>
    <t>Total</t>
  </si>
  <si>
    <t>The proposed programme targets the replacement of assets that permit the optimisation of risk reduction.  The risk has been derived from the combination of:
-  Probability of asset failure (which correlates to Health Indices); and
-  Consequences of asset failure (which correlates to Criticality Index).
Asset volumes has been determined where the Health Indices and Criticality Indices indicate that the optimum risk reduction can be achieved.  Consequently the programme caters for assets with a range of Health Indices and Criticality Indices.</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</si>
</sst>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9">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8">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10" fontId="4" fillId="5" borderId="3" xfId="1" applyNumberFormat="1" applyFont="1" applyFill="1" applyBorder="1" applyProtection="1">
      <protection locked="0"/>
    </xf>
    <xf numFmtId="0" fontId="4" fillId="0" borderId="10" xfId="0" applyFont="1" applyBorder="1" applyAlignment="1" applyProtection="1">
      <alignment vertical="center"/>
    </xf>
    <xf numFmtId="0" fontId="4" fillId="0" borderId="11" xfId="0" applyFont="1" applyBorder="1" applyAlignment="1" applyProtection="1">
      <alignment vertical="center"/>
    </xf>
    <xf numFmtId="0" fontId="4" fillId="0" borderId="12" xfId="0" applyFont="1" applyBorder="1" applyAlignment="1" applyProtection="1">
      <alignment vertical="center"/>
    </xf>
    <xf numFmtId="0" fontId="4" fillId="0" borderId="13" xfId="0" applyFont="1" applyBorder="1" applyAlignment="1">
      <alignment vertical="center" wrapText="1"/>
    </xf>
    <xf numFmtId="0" fontId="4" fillId="0" borderId="14" xfId="0" applyFont="1" applyBorder="1" applyAlignment="1">
      <alignment vertical="center" wrapText="1"/>
    </xf>
    <xf numFmtId="0" fontId="4" fillId="0" borderId="15" xfId="0" applyFont="1" applyBorder="1" applyAlignment="1">
      <alignment vertical="center" wrapText="1"/>
    </xf>
    <xf numFmtId="0" fontId="4" fillId="0" borderId="0" xfId="0" applyFont="1" applyFill="1" applyBorder="1" applyAlignment="1" applyProtection="1">
      <alignment vertical="center"/>
    </xf>
    <xf numFmtId="167" fontId="4" fillId="5" borderId="0" xfId="0" applyNumberFormat="1" applyFont="1" applyFill="1" applyBorder="1" applyAlignment="1" applyProtection="1">
      <alignment vertical="center"/>
      <protection locked="0"/>
    </xf>
    <xf numFmtId="4" fontId="4" fillId="5" borderId="0" xfId="1" applyNumberFormat="1" applyFont="1" applyFill="1" applyBorder="1" applyProtection="1">
      <protection locked="0"/>
    </xf>
    <xf numFmtId="0" fontId="4" fillId="0" borderId="0" xfId="0" applyFont="1" applyAlignment="1">
      <alignment horizontal="left" vertical="top" wrapText="1"/>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26" xfId="0" applyFont="1" applyFill="1" applyBorder="1" applyAlignment="1" applyProtection="1">
      <alignment horizontal="center" vertical="center" textRotation="90"/>
    </xf>
    <xf numFmtId="0" fontId="25" fillId="9" borderId="27" xfId="0" applyFont="1" applyFill="1" applyBorder="1" applyAlignment="1" applyProtection="1">
      <alignment horizontal="center" vertical="center" textRotation="90"/>
    </xf>
    <xf numFmtId="0" fontId="25" fillId="9" borderId="28" xfId="0" applyFont="1" applyFill="1" applyBorder="1" applyAlignment="1" applyProtection="1">
      <alignment horizontal="center" vertical="center" textRotation="90"/>
    </xf>
    <xf numFmtId="0" fontId="5" fillId="9" borderId="26" xfId="0" applyFont="1" applyFill="1" applyBorder="1" applyAlignment="1" applyProtection="1">
      <alignment horizontal="center" vertical="center" textRotation="90" wrapText="1"/>
    </xf>
    <xf numFmtId="0" fontId="5" fillId="9" borderId="27" xfId="0" applyFont="1" applyFill="1" applyBorder="1" applyAlignment="1" applyProtection="1">
      <alignment horizontal="center" vertical="center" textRotation="90" wrapText="1"/>
    </xf>
    <xf numFmtId="0" fontId="5" fillId="9" borderId="28" xfId="0" applyFont="1" applyFill="1" applyBorder="1" applyAlignment="1" applyProtection="1">
      <alignment horizontal="center" vertical="center" textRotation="90" wrapText="1"/>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xf numFmtId="0" fontId="5" fillId="9" borderId="26" xfId="0" applyFont="1" applyFill="1" applyBorder="1" applyAlignment="1" applyProtection="1">
      <alignment horizontal="center" vertical="center" textRotation="90"/>
    </xf>
    <xf numFmtId="0" fontId="5" fillId="9" borderId="27" xfId="0" applyFont="1" applyFill="1" applyBorder="1" applyAlignment="1" applyProtection="1">
      <alignment horizontal="center" vertical="center" textRotation="90"/>
    </xf>
    <xf numFmtId="0" fontId="5" fillId="9" borderId="28" xfId="0" applyFont="1" applyFill="1" applyBorder="1" applyAlignment="1" applyProtection="1">
      <alignment horizontal="center" vertical="center" textRotation="90"/>
    </xf>
    <xf numFmtId="0" fontId="5" fillId="9" borderId="23"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8">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0" t="s">
        <v>230</v>
      </c>
      <c r="C2" s="100" t="s">
        <v>238</v>
      </c>
      <c r="D2" s="100" t="s">
        <v>237</v>
      </c>
      <c r="E2" s="100" t="s">
        <v>231</v>
      </c>
    </row>
    <row r="3" spans="2:5" s="99" customFormat="1" ht="62.25" customHeight="1" x14ac:dyDescent="0.25">
      <c r="B3" s="101" t="s">
        <v>232</v>
      </c>
      <c r="C3" s="101" t="s">
        <v>235</v>
      </c>
      <c r="D3" s="101"/>
      <c r="E3" s="102" t="s">
        <v>236</v>
      </c>
    </row>
    <row r="4" spans="2:5" s="99" customFormat="1" ht="62.25" customHeight="1" x14ac:dyDescent="0.25">
      <c r="B4" s="101" t="s">
        <v>233</v>
      </c>
      <c r="C4" s="101" t="s">
        <v>239</v>
      </c>
      <c r="D4" s="103">
        <v>41352</v>
      </c>
      <c r="E4" s="101" t="s">
        <v>240</v>
      </c>
    </row>
    <row r="5" spans="2:5" s="99" customFormat="1" ht="84" customHeight="1" x14ac:dyDescent="0.25">
      <c r="B5" s="101" t="s">
        <v>234</v>
      </c>
      <c r="C5" s="101" t="s">
        <v>245</v>
      </c>
      <c r="D5" s="103" t="s">
        <v>241</v>
      </c>
      <c r="E5" s="101" t="s">
        <v>242</v>
      </c>
    </row>
    <row r="6" spans="2:5" ht="111" customHeight="1" x14ac:dyDescent="0.25">
      <c r="B6" s="104" t="s">
        <v>243</v>
      </c>
      <c r="C6" s="104" t="s">
        <v>244</v>
      </c>
      <c r="D6" s="105">
        <v>41380</v>
      </c>
      <c r="E6" s="104" t="s">
        <v>315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81" activePane="bottomRight" state="frozen"/>
      <selection pane="topRight"/>
      <selection pane="bottomLeft"/>
      <selection pane="bottomRight" activeCell="F88" sqref="F88:G9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350</v>
      </c>
      <c r="C1" s="3" t="s">
        <v>351</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13.045417653305476</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24.377090646212693</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33.684886667426447</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46.459984713293451</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3" t="s">
        <v>11</v>
      </c>
      <c r="B13" s="61" t="s">
        <v>160</v>
      </c>
      <c r="C13" s="60"/>
      <c r="D13" s="61" t="s">
        <v>40</v>
      </c>
      <c r="E13" s="62">
        <f>'Option 1'!E13</f>
        <v>-1.1195999999999999</v>
      </c>
      <c r="F13" s="62">
        <f>'Option 1'!F13</f>
        <v>-0.96899999999999997</v>
      </c>
      <c r="G13" s="62">
        <f>'Option 1'!G13</f>
        <v>-0.9587</v>
      </c>
      <c r="H13" s="62">
        <f>'Option 1'!H13</f>
        <v>-0.94889999999999997</v>
      </c>
      <c r="I13" s="62">
        <f>'Option 1'!I13</f>
        <v>-0.93810000000000004</v>
      </c>
      <c r="J13" s="62">
        <f>'Option 1'!J13</f>
        <v>-0.92869999999999997</v>
      </c>
      <c r="K13" s="62">
        <f>'Option 1'!K13</f>
        <v>-1.0492999999999999</v>
      </c>
      <c r="L13" s="62">
        <f>'Option 1'!L13</f>
        <v>-1.0382</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4"/>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4"/>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4"/>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4"/>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5"/>
      <c r="B18" s="124" t="s">
        <v>196</v>
      </c>
      <c r="C18" s="130"/>
      <c r="D18" s="125" t="s">
        <v>40</v>
      </c>
      <c r="E18" s="59">
        <f>SUM(E13:E17)</f>
        <v>-1.1195999999999999</v>
      </c>
      <c r="F18" s="59">
        <f t="shared" ref="F18:AW18" si="0">SUM(F13:F17)</f>
        <v>-0.96899999999999997</v>
      </c>
      <c r="G18" s="59">
        <f t="shared" si="0"/>
        <v>-0.9587</v>
      </c>
      <c r="H18" s="59">
        <f t="shared" si="0"/>
        <v>-0.94889999999999997</v>
      </c>
      <c r="I18" s="59">
        <f t="shared" si="0"/>
        <v>-0.93810000000000004</v>
      </c>
      <c r="J18" s="59">
        <f t="shared" si="0"/>
        <v>-0.92869999999999997</v>
      </c>
      <c r="K18" s="59">
        <f t="shared" si="0"/>
        <v>-1.0492999999999999</v>
      </c>
      <c r="L18" s="59">
        <f t="shared" si="0"/>
        <v>-1.0382</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300</v>
      </c>
      <c r="B19" s="61" t="s">
        <v>199</v>
      </c>
      <c r="C19" s="8"/>
      <c r="D19" s="9" t="s">
        <v>40</v>
      </c>
      <c r="E19" s="33">
        <f>'Option 1'!E19</f>
        <v>0</v>
      </c>
      <c r="F19" s="33">
        <f>'Option 1'!F19</f>
        <v>6.5852817892705084E-3</v>
      </c>
      <c r="G19" s="33">
        <f>'Option 1'!G19</f>
        <v>1.4809347670693779E-2</v>
      </c>
      <c r="H19" s="33">
        <f>'Option 1'!H19</f>
        <v>2.4189267634396425E-2</v>
      </c>
      <c r="I19" s="33">
        <f>'Option 1'!I19</f>
        <v>3.52885116094971E-2</v>
      </c>
      <c r="J19" s="33">
        <f>'Option 1'!J19</f>
        <v>4.9352713875799606E-2</v>
      </c>
      <c r="K19" s="33">
        <f>'Option 1'!K19</f>
        <v>6.2982594669656833E-2</v>
      </c>
      <c r="L19" s="33">
        <f>'Option 1'!L19</f>
        <v>8.3505645106618481E-2</v>
      </c>
      <c r="M19" s="33">
        <f>'Option 1'!M19</f>
        <v>0.10642442969028584</v>
      </c>
      <c r="N19" s="33">
        <f>'Option 1'!N19</f>
        <v>0.11935154076232575</v>
      </c>
      <c r="O19" s="33">
        <f>'Option 1'!O19</f>
        <v>0.13316869812880616</v>
      </c>
      <c r="P19" s="33">
        <f>'Option 1'!P19</f>
        <v>0.1451173656686513</v>
      </c>
      <c r="Q19" s="33">
        <f>'Option 1'!Q19</f>
        <v>0.1543011507008934</v>
      </c>
      <c r="R19" s="33">
        <f>'Option 1'!R19</f>
        <v>0.16022439426864904</v>
      </c>
      <c r="S19" s="33">
        <f>'Option 1'!S19</f>
        <v>0.16376057569061542</v>
      </c>
      <c r="T19" s="33">
        <f>'Option 1'!T19</f>
        <v>0.16677572655337414</v>
      </c>
      <c r="U19" s="33">
        <f>'Option 1'!U19</f>
        <v>0.16767204496532129</v>
      </c>
      <c r="V19" s="33">
        <f>'Option 1'!V19</f>
        <v>0.16858067521378495</v>
      </c>
      <c r="W19" s="33">
        <f>'Option 1'!W19</f>
        <v>0.16900737814190059</v>
      </c>
      <c r="X19" s="33">
        <f>'Option 1'!X19</f>
        <v>0.16900737814190059</v>
      </c>
      <c r="Y19" s="33">
        <f>'Option 1'!Y19</f>
        <v>0.16900737814190059</v>
      </c>
      <c r="Z19" s="33">
        <f>'Option 1'!Z19</f>
        <v>0.16900737814190059</v>
      </c>
      <c r="AA19" s="33">
        <f>'Option 1'!AA19</f>
        <v>0.16900737814190059</v>
      </c>
      <c r="AB19" s="33">
        <f>'Option 1'!AB19</f>
        <v>0.16900737814190059</v>
      </c>
      <c r="AC19" s="33">
        <f>'Option 1'!AC19</f>
        <v>0.16900737814190059</v>
      </c>
      <c r="AD19" s="33">
        <f>'Option 1'!AD19</f>
        <v>0.16900737814190059</v>
      </c>
      <c r="AE19" s="33">
        <f>'Option 1'!AE19</f>
        <v>0.16900737814190059</v>
      </c>
      <c r="AF19" s="33">
        <f>'Option 1'!AF19</f>
        <v>0.16900737814190059</v>
      </c>
      <c r="AG19" s="33">
        <f>'Option 1'!AG19</f>
        <v>0.16900737814190059</v>
      </c>
      <c r="AH19" s="33">
        <f>'Option 1'!AH19</f>
        <v>0.16900737814190059</v>
      </c>
      <c r="AI19" s="33">
        <f>'Option 1'!AI19</f>
        <v>0.16900737814190059</v>
      </c>
      <c r="AJ19" s="33">
        <f>'Option 1'!AJ19</f>
        <v>0.16900737814190059</v>
      </c>
      <c r="AK19" s="33">
        <f>'Option 1'!AK19</f>
        <v>0.16900737814190059</v>
      </c>
      <c r="AL19" s="33">
        <f>'Option 1'!AL19</f>
        <v>0.16900737814190059</v>
      </c>
      <c r="AM19" s="33">
        <f>'Option 1'!AM19</f>
        <v>0.16900737814190059</v>
      </c>
      <c r="AN19" s="33">
        <f>'Option 1'!AN19</f>
        <v>0.16900737814190059</v>
      </c>
      <c r="AO19" s="33">
        <f>'Option 1'!AO19</f>
        <v>0.16900737814190059</v>
      </c>
      <c r="AP19" s="33">
        <f>'Option 1'!AP19</f>
        <v>0.16900737814190059</v>
      </c>
      <c r="AQ19" s="33">
        <f>'Option 1'!AQ19</f>
        <v>0.16900737814190059</v>
      </c>
      <c r="AR19" s="33">
        <f>'Option 1'!AR19</f>
        <v>0.16900737814190059</v>
      </c>
      <c r="AS19" s="33">
        <f>'Option 1'!AS19</f>
        <v>0.16900737814190059</v>
      </c>
      <c r="AT19" s="33">
        <f>'Option 1'!AT19</f>
        <v>0.16900737814190059</v>
      </c>
      <c r="AU19" s="33">
        <f>'Option 1'!AU19</f>
        <v>0.16900737814190059</v>
      </c>
      <c r="AV19" s="33">
        <f>'Option 1'!AV19</f>
        <v>0.16900737814190059</v>
      </c>
      <c r="AW19" s="33">
        <f>'Option 1'!AW19</f>
        <v>0.16900737814190059</v>
      </c>
      <c r="AX19" s="33"/>
      <c r="AY19" s="33"/>
      <c r="AZ19" s="33"/>
      <c r="BA19" s="33"/>
      <c r="BB19" s="33"/>
      <c r="BC19" s="33"/>
      <c r="BD19" s="33"/>
    </row>
    <row r="20" spans="1:56" x14ac:dyDescent="0.3">
      <c r="A20" s="182"/>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320</v>
      </c>
      <c r="C25" s="8"/>
      <c r="D25" s="9" t="s">
        <v>40</v>
      </c>
      <c r="E25" s="67">
        <f>SUM(E19:E24)</f>
        <v>0</v>
      </c>
      <c r="F25" s="67">
        <f t="shared" ref="F25:BD25" si="1">SUM(F19:F24)</f>
        <v>6.5852817892705084E-3</v>
      </c>
      <c r="G25" s="67">
        <f t="shared" si="1"/>
        <v>1.4809347670693779E-2</v>
      </c>
      <c r="H25" s="67">
        <f t="shared" si="1"/>
        <v>2.4189267634396425E-2</v>
      </c>
      <c r="I25" s="67">
        <f t="shared" si="1"/>
        <v>3.52885116094971E-2</v>
      </c>
      <c r="J25" s="67">
        <f t="shared" si="1"/>
        <v>4.9352713875799606E-2</v>
      </c>
      <c r="K25" s="67">
        <f t="shared" si="1"/>
        <v>6.2982594669656833E-2</v>
      </c>
      <c r="L25" s="67">
        <f t="shared" si="1"/>
        <v>8.3505645106618481E-2</v>
      </c>
      <c r="M25" s="67">
        <f t="shared" si="1"/>
        <v>0.10642442969028584</v>
      </c>
      <c r="N25" s="67">
        <f t="shared" si="1"/>
        <v>0.11935154076232575</v>
      </c>
      <c r="O25" s="67">
        <f t="shared" si="1"/>
        <v>0.13316869812880616</v>
      </c>
      <c r="P25" s="67">
        <f t="shared" si="1"/>
        <v>0.1451173656686513</v>
      </c>
      <c r="Q25" s="67">
        <f t="shared" si="1"/>
        <v>0.1543011507008934</v>
      </c>
      <c r="R25" s="67">
        <f t="shared" si="1"/>
        <v>0.16022439426864904</v>
      </c>
      <c r="S25" s="67">
        <f t="shared" si="1"/>
        <v>0.16376057569061542</v>
      </c>
      <c r="T25" s="67">
        <f t="shared" si="1"/>
        <v>0.16677572655337414</v>
      </c>
      <c r="U25" s="67">
        <f t="shared" si="1"/>
        <v>0.16767204496532129</v>
      </c>
      <c r="V25" s="67">
        <f t="shared" si="1"/>
        <v>0.16858067521378495</v>
      </c>
      <c r="W25" s="67">
        <f t="shared" si="1"/>
        <v>0.16900737814190059</v>
      </c>
      <c r="X25" s="67">
        <f t="shared" si="1"/>
        <v>0.16900737814190059</v>
      </c>
      <c r="Y25" s="67">
        <f t="shared" si="1"/>
        <v>0.16900737814190059</v>
      </c>
      <c r="Z25" s="67">
        <f t="shared" si="1"/>
        <v>0.16900737814190059</v>
      </c>
      <c r="AA25" s="67">
        <f t="shared" si="1"/>
        <v>0.16900737814190059</v>
      </c>
      <c r="AB25" s="67">
        <f t="shared" si="1"/>
        <v>0.16900737814190059</v>
      </c>
      <c r="AC25" s="67">
        <f t="shared" si="1"/>
        <v>0.16900737814190059</v>
      </c>
      <c r="AD25" s="67">
        <f t="shared" si="1"/>
        <v>0.16900737814190059</v>
      </c>
      <c r="AE25" s="67">
        <f t="shared" si="1"/>
        <v>0.16900737814190059</v>
      </c>
      <c r="AF25" s="67">
        <f t="shared" si="1"/>
        <v>0.16900737814190059</v>
      </c>
      <c r="AG25" s="67">
        <f t="shared" si="1"/>
        <v>0.16900737814190059</v>
      </c>
      <c r="AH25" s="67">
        <f t="shared" si="1"/>
        <v>0.16900737814190059</v>
      </c>
      <c r="AI25" s="67">
        <f t="shared" si="1"/>
        <v>0.16900737814190059</v>
      </c>
      <c r="AJ25" s="67">
        <f t="shared" si="1"/>
        <v>0.16900737814190059</v>
      </c>
      <c r="AK25" s="67">
        <f t="shared" si="1"/>
        <v>0.16900737814190059</v>
      </c>
      <c r="AL25" s="67">
        <f t="shared" si="1"/>
        <v>0.16900737814190059</v>
      </c>
      <c r="AM25" s="67">
        <f t="shared" si="1"/>
        <v>0.16900737814190059</v>
      </c>
      <c r="AN25" s="67">
        <f t="shared" si="1"/>
        <v>0.16900737814190059</v>
      </c>
      <c r="AO25" s="67">
        <f t="shared" si="1"/>
        <v>0.16900737814190059</v>
      </c>
      <c r="AP25" s="67">
        <f t="shared" si="1"/>
        <v>0.16900737814190059</v>
      </c>
      <c r="AQ25" s="67">
        <f t="shared" si="1"/>
        <v>0.16900737814190059</v>
      </c>
      <c r="AR25" s="67">
        <f t="shared" si="1"/>
        <v>0.16900737814190059</v>
      </c>
      <c r="AS25" s="67">
        <f t="shared" si="1"/>
        <v>0.16900737814190059</v>
      </c>
      <c r="AT25" s="67">
        <f t="shared" si="1"/>
        <v>0.16900737814190059</v>
      </c>
      <c r="AU25" s="67">
        <f t="shared" si="1"/>
        <v>0.16900737814190059</v>
      </c>
      <c r="AV25" s="67">
        <f t="shared" si="1"/>
        <v>0.16900737814190059</v>
      </c>
      <c r="AW25" s="67">
        <f t="shared" si="1"/>
        <v>0.16900737814190059</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-1.1195999999999999</v>
      </c>
      <c r="F26" s="59">
        <f t="shared" ref="F26:BD26" si="2">F18+F25</f>
        <v>-0.96241471821072944</v>
      </c>
      <c r="G26" s="59">
        <f t="shared" si="2"/>
        <v>-0.94389065232930625</v>
      </c>
      <c r="H26" s="59">
        <f t="shared" si="2"/>
        <v>-0.92471073236560353</v>
      </c>
      <c r="I26" s="59">
        <f t="shared" si="2"/>
        <v>-0.90281148839050296</v>
      </c>
      <c r="J26" s="59">
        <f t="shared" si="2"/>
        <v>-0.87934728612420032</v>
      </c>
      <c r="K26" s="59">
        <f t="shared" si="2"/>
        <v>-0.98631740533034307</v>
      </c>
      <c r="L26" s="59">
        <f t="shared" si="2"/>
        <v>-0.9546943548933815</v>
      </c>
      <c r="M26" s="59">
        <f t="shared" si="2"/>
        <v>0.10642442969028584</v>
      </c>
      <c r="N26" s="59">
        <f t="shared" si="2"/>
        <v>0.11935154076232575</v>
      </c>
      <c r="O26" s="59">
        <f t="shared" si="2"/>
        <v>0.13316869812880616</v>
      </c>
      <c r="P26" s="59">
        <f t="shared" si="2"/>
        <v>0.1451173656686513</v>
      </c>
      <c r="Q26" s="59">
        <f t="shared" si="2"/>
        <v>0.1543011507008934</v>
      </c>
      <c r="R26" s="59">
        <f t="shared" si="2"/>
        <v>0.16022439426864904</v>
      </c>
      <c r="S26" s="59">
        <f t="shared" si="2"/>
        <v>0.16376057569061542</v>
      </c>
      <c r="T26" s="59">
        <f t="shared" si="2"/>
        <v>0.16677572655337414</v>
      </c>
      <c r="U26" s="59">
        <f t="shared" si="2"/>
        <v>0.16767204496532129</v>
      </c>
      <c r="V26" s="59">
        <f t="shared" si="2"/>
        <v>0.16858067521378495</v>
      </c>
      <c r="W26" s="59">
        <f t="shared" si="2"/>
        <v>0.16900737814190059</v>
      </c>
      <c r="X26" s="59">
        <f t="shared" si="2"/>
        <v>0.16900737814190059</v>
      </c>
      <c r="Y26" s="59">
        <f t="shared" si="2"/>
        <v>0.16900737814190059</v>
      </c>
      <c r="Z26" s="59">
        <f t="shared" si="2"/>
        <v>0.16900737814190059</v>
      </c>
      <c r="AA26" s="59">
        <f t="shared" si="2"/>
        <v>0.16900737814190059</v>
      </c>
      <c r="AB26" s="59">
        <f t="shared" si="2"/>
        <v>0.16900737814190059</v>
      </c>
      <c r="AC26" s="59">
        <f t="shared" si="2"/>
        <v>0.16900737814190059</v>
      </c>
      <c r="AD26" s="59">
        <f t="shared" si="2"/>
        <v>0.16900737814190059</v>
      </c>
      <c r="AE26" s="59">
        <f t="shared" si="2"/>
        <v>0.16900737814190059</v>
      </c>
      <c r="AF26" s="59">
        <f t="shared" si="2"/>
        <v>0.16900737814190059</v>
      </c>
      <c r="AG26" s="59">
        <f t="shared" si="2"/>
        <v>0.16900737814190059</v>
      </c>
      <c r="AH26" s="59">
        <f t="shared" si="2"/>
        <v>0.16900737814190059</v>
      </c>
      <c r="AI26" s="59">
        <f t="shared" si="2"/>
        <v>0.16900737814190059</v>
      </c>
      <c r="AJ26" s="59">
        <f t="shared" si="2"/>
        <v>0.16900737814190059</v>
      </c>
      <c r="AK26" s="59">
        <f t="shared" si="2"/>
        <v>0.16900737814190059</v>
      </c>
      <c r="AL26" s="59">
        <f t="shared" si="2"/>
        <v>0.16900737814190059</v>
      </c>
      <c r="AM26" s="59">
        <f t="shared" si="2"/>
        <v>0.16900737814190059</v>
      </c>
      <c r="AN26" s="59">
        <f t="shared" si="2"/>
        <v>0.16900737814190059</v>
      </c>
      <c r="AO26" s="59">
        <f t="shared" si="2"/>
        <v>0.16900737814190059</v>
      </c>
      <c r="AP26" s="59">
        <f t="shared" si="2"/>
        <v>0.16900737814190059</v>
      </c>
      <c r="AQ26" s="59">
        <f t="shared" si="2"/>
        <v>0.16900737814190059</v>
      </c>
      <c r="AR26" s="59">
        <f t="shared" si="2"/>
        <v>0.16900737814190059</v>
      </c>
      <c r="AS26" s="59">
        <f t="shared" si="2"/>
        <v>0.16900737814190059</v>
      </c>
      <c r="AT26" s="59">
        <f t="shared" si="2"/>
        <v>0.16900737814190059</v>
      </c>
      <c r="AU26" s="59">
        <f t="shared" si="2"/>
        <v>0.16900737814190059</v>
      </c>
      <c r="AV26" s="59">
        <f t="shared" si="2"/>
        <v>0.16900737814190059</v>
      </c>
      <c r="AW26" s="59">
        <f t="shared" si="2"/>
        <v>0.16900737814190059</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-0.89568000000000003</v>
      </c>
      <c r="F28" s="34">
        <f t="shared" ref="F28:AW28" si="4">F26*F27</f>
        <v>-0.76993177456858364</v>
      </c>
      <c r="G28" s="34">
        <f t="shared" si="4"/>
        <v>-0.75511252186344502</v>
      </c>
      <c r="H28" s="34">
        <f t="shared" si="4"/>
        <v>-0.73976858589248284</v>
      </c>
      <c r="I28" s="34">
        <f t="shared" si="4"/>
        <v>-0.72224919071240246</v>
      </c>
      <c r="J28" s="34">
        <f t="shared" si="4"/>
        <v>-0.70347782889936028</v>
      </c>
      <c r="K28" s="34">
        <f t="shared" si="4"/>
        <v>-0.78905392426427445</v>
      </c>
      <c r="L28" s="34">
        <f t="shared" si="4"/>
        <v>-0.76375548391470527</v>
      </c>
      <c r="M28" s="34">
        <f t="shared" si="4"/>
        <v>8.513954375222868E-2</v>
      </c>
      <c r="N28" s="34">
        <f t="shared" si="4"/>
        <v>9.5481232609860606E-2</v>
      </c>
      <c r="O28" s="34">
        <f t="shared" si="4"/>
        <v>0.10653495850304494</v>
      </c>
      <c r="P28" s="34">
        <f t="shared" si="4"/>
        <v>0.11609389253492104</v>
      </c>
      <c r="Q28" s="34">
        <f t="shared" si="4"/>
        <v>0.12344092056071472</v>
      </c>
      <c r="R28" s="34">
        <f t="shared" si="4"/>
        <v>0.12817951541491923</v>
      </c>
      <c r="S28" s="34">
        <f t="shared" si="4"/>
        <v>0.13100846055249235</v>
      </c>
      <c r="T28" s="34">
        <f t="shared" si="4"/>
        <v>0.13342058124269932</v>
      </c>
      <c r="U28" s="34">
        <f t="shared" si="4"/>
        <v>0.13413763597225703</v>
      </c>
      <c r="V28" s="34">
        <f t="shared" si="4"/>
        <v>0.13486454017102797</v>
      </c>
      <c r="W28" s="34">
        <f t="shared" si="4"/>
        <v>0.13520590251352047</v>
      </c>
      <c r="X28" s="34">
        <f t="shared" si="4"/>
        <v>0.13520590251352047</v>
      </c>
      <c r="Y28" s="34">
        <f t="shared" si="4"/>
        <v>0.13520590251352047</v>
      </c>
      <c r="Z28" s="34">
        <f t="shared" si="4"/>
        <v>0.13520590251352047</v>
      </c>
      <c r="AA28" s="34">
        <f t="shared" si="4"/>
        <v>0.13520590251352047</v>
      </c>
      <c r="AB28" s="34">
        <f t="shared" si="4"/>
        <v>0.13520590251352047</v>
      </c>
      <c r="AC28" s="34">
        <f t="shared" si="4"/>
        <v>0.13520590251352047</v>
      </c>
      <c r="AD28" s="34">
        <f t="shared" si="4"/>
        <v>0.13520590251352047</v>
      </c>
      <c r="AE28" s="34">
        <f t="shared" si="4"/>
        <v>0.13520590251352047</v>
      </c>
      <c r="AF28" s="34">
        <f t="shared" si="4"/>
        <v>0.13520590251352047</v>
      </c>
      <c r="AG28" s="34">
        <f t="shared" si="4"/>
        <v>0.13520590251352047</v>
      </c>
      <c r="AH28" s="34">
        <f t="shared" si="4"/>
        <v>0.13520590251352047</v>
      </c>
      <c r="AI28" s="34">
        <f t="shared" si="4"/>
        <v>0.13520590251352047</v>
      </c>
      <c r="AJ28" s="34">
        <f t="shared" si="4"/>
        <v>0.13520590251352047</v>
      </c>
      <c r="AK28" s="34">
        <f t="shared" si="4"/>
        <v>0.13520590251352047</v>
      </c>
      <c r="AL28" s="34">
        <f t="shared" si="4"/>
        <v>0.13520590251352047</v>
      </c>
      <c r="AM28" s="34">
        <f t="shared" si="4"/>
        <v>0.13520590251352047</v>
      </c>
      <c r="AN28" s="34">
        <f t="shared" si="4"/>
        <v>0.13520590251352047</v>
      </c>
      <c r="AO28" s="34">
        <f t="shared" si="4"/>
        <v>0.13520590251352047</v>
      </c>
      <c r="AP28" s="34">
        <f t="shared" si="4"/>
        <v>0.13520590251352047</v>
      </c>
      <c r="AQ28" s="34">
        <f t="shared" si="4"/>
        <v>0.13520590251352047</v>
      </c>
      <c r="AR28" s="34">
        <f t="shared" si="4"/>
        <v>0.13520590251352047</v>
      </c>
      <c r="AS28" s="34">
        <f t="shared" si="4"/>
        <v>0.13520590251352047</v>
      </c>
      <c r="AT28" s="34">
        <f t="shared" si="4"/>
        <v>0.13520590251352047</v>
      </c>
      <c r="AU28" s="34">
        <f t="shared" si="4"/>
        <v>0.13520590251352047</v>
      </c>
      <c r="AV28" s="34">
        <f t="shared" si="4"/>
        <v>0.13520590251352047</v>
      </c>
      <c r="AW28" s="34">
        <f t="shared" si="4"/>
        <v>0.13520590251352047</v>
      </c>
      <c r="AX28" s="34"/>
      <c r="AY28" s="34"/>
      <c r="AZ28" s="34"/>
      <c r="BA28" s="34"/>
      <c r="BB28" s="34"/>
      <c r="BC28" s="34"/>
      <c r="BD28" s="34"/>
    </row>
    <row r="29" spans="1:56" x14ac:dyDescent="0.3">
      <c r="A29" s="115"/>
      <c r="B29" s="9" t="s">
        <v>92</v>
      </c>
      <c r="C29" s="11" t="s">
        <v>44</v>
      </c>
      <c r="D29" s="9" t="s">
        <v>40</v>
      </c>
      <c r="E29" s="34">
        <f>E26-E28</f>
        <v>-0.2239199999999999</v>
      </c>
      <c r="F29" s="34">
        <f t="shared" ref="F29:AW29" si="5">F26-F28</f>
        <v>-0.1924829436421458</v>
      </c>
      <c r="G29" s="34">
        <f t="shared" si="5"/>
        <v>-0.18877813046586123</v>
      </c>
      <c r="H29" s="34">
        <f t="shared" si="5"/>
        <v>-0.18494214647312068</v>
      </c>
      <c r="I29" s="34">
        <f t="shared" si="5"/>
        <v>-0.1805622976781005</v>
      </c>
      <c r="J29" s="34">
        <f t="shared" si="5"/>
        <v>-0.17586945722484004</v>
      </c>
      <c r="K29" s="34">
        <f t="shared" si="5"/>
        <v>-0.19726348106606861</v>
      </c>
      <c r="L29" s="34">
        <f t="shared" si="5"/>
        <v>-0.19093887097867623</v>
      </c>
      <c r="M29" s="34">
        <f t="shared" si="5"/>
        <v>2.1284885938057163E-2</v>
      </c>
      <c r="N29" s="34">
        <f t="shared" si="5"/>
        <v>2.3870308152465144E-2</v>
      </c>
      <c r="O29" s="34">
        <f t="shared" si="5"/>
        <v>2.6633739625761224E-2</v>
      </c>
      <c r="P29" s="34">
        <f t="shared" si="5"/>
        <v>2.9023473133730257E-2</v>
      </c>
      <c r="Q29" s="34">
        <f t="shared" si="5"/>
        <v>3.0860230140178677E-2</v>
      </c>
      <c r="R29" s="34">
        <f t="shared" si="5"/>
        <v>3.2044878853729808E-2</v>
      </c>
      <c r="S29" s="34">
        <f t="shared" si="5"/>
        <v>3.2752115138123067E-2</v>
      </c>
      <c r="T29" s="34">
        <f t="shared" si="5"/>
        <v>3.3355145310674822E-2</v>
      </c>
      <c r="U29" s="34">
        <f t="shared" si="5"/>
        <v>3.3534408993064257E-2</v>
      </c>
      <c r="V29" s="34">
        <f t="shared" si="5"/>
        <v>3.3716135042756973E-2</v>
      </c>
      <c r="W29" s="34">
        <f t="shared" si="5"/>
        <v>3.3801475628380123E-2</v>
      </c>
      <c r="X29" s="34">
        <f t="shared" si="5"/>
        <v>3.3801475628380123E-2</v>
      </c>
      <c r="Y29" s="34">
        <f t="shared" si="5"/>
        <v>3.3801475628380123E-2</v>
      </c>
      <c r="Z29" s="34">
        <f t="shared" si="5"/>
        <v>3.3801475628380123E-2</v>
      </c>
      <c r="AA29" s="34">
        <f t="shared" si="5"/>
        <v>3.3801475628380123E-2</v>
      </c>
      <c r="AB29" s="34">
        <f t="shared" si="5"/>
        <v>3.3801475628380123E-2</v>
      </c>
      <c r="AC29" s="34">
        <f t="shared" si="5"/>
        <v>3.3801475628380123E-2</v>
      </c>
      <c r="AD29" s="34">
        <f t="shared" si="5"/>
        <v>3.3801475628380123E-2</v>
      </c>
      <c r="AE29" s="34">
        <f t="shared" si="5"/>
        <v>3.3801475628380123E-2</v>
      </c>
      <c r="AF29" s="34">
        <f t="shared" si="5"/>
        <v>3.3801475628380123E-2</v>
      </c>
      <c r="AG29" s="34">
        <f t="shared" si="5"/>
        <v>3.3801475628380123E-2</v>
      </c>
      <c r="AH29" s="34">
        <f t="shared" si="5"/>
        <v>3.3801475628380123E-2</v>
      </c>
      <c r="AI29" s="34">
        <f t="shared" si="5"/>
        <v>3.3801475628380123E-2</v>
      </c>
      <c r="AJ29" s="34">
        <f t="shared" si="5"/>
        <v>3.3801475628380123E-2</v>
      </c>
      <c r="AK29" s="34">
        <f t="shared" si="5"/>
        <v>3.3801475628380123E-2</v>
      </c>
      <c r="AL29" s="34">
        <f t="shared" si="5"/>
        <v>3.3801475628380123E-2</v>
      </c>
      <c r="AM29" s="34">
        <f t="shared" si="5"/>
        <v>3.3801475628380123E-2</v>
      </c>
      <c r="AN29" s="34">
        <f t="shared" si="5"/>
        <v>3.3801475628380123E-2</v>
      </c>
      <c r="AO29" s="34">
        <f t="shared" si="5"/>
        <v>3.3801475628380123E-2</v>
      </c>
      <c r="AP29" s="34">
        <f t="shared" si="5"/>
        <v>3.3801475628380123E-2</v>
      </c>
      <c r="AQ29" s="34">
        <f t="shared" si="5"/>
        <v>3.3801475628380123E-2</v>
      </c>
      <c r="AR29" s="34">
        <f t="shared" si="5"/>
        <v>3.3801475628380123E-2</v>
      </c>
      <c r="AS29" s="34">
        <f t="shared" si="5"/>
        <v>3.3801475628380123E-2</v>
      </c>
      <c r="AT29" s="34">
        <f t="shared" si="5"/>
        <v>3.3801475628380123E-2</v>
      </c>
      <c r="AU29" s="34">
        <f t="shared" si="5"/>
        <v>3.3801475628380123E-2</v>
      </c>
      <c r="AV29" s="34">
        <f t="shared" si="5"/>
        <v>3.3801475628380123E-2</v>
      </c>
      <c r="AW29" s="34">
        <f t="shared" si="5"/>
        <v>3.3801475628380123E-2</v>
      </c>
      <c r="AX29" s="34"/>
      <c r="AY29" s="34"/>
      <c r="AZ29" s="34"/>
      <c r="BA29" s="34"/>
      <c r="BB29" s="34"/>
      <c r="BC29" s="34"/>
      <c r="BD29" s="34"/>
    </row>
    <row r="30" spans="1:56" ht="16.5" hidden="1" customHeight="1" outlineLevel="1" x14ac:dyDescent="0.35">
      <c r="A30" s="115"/>
      <c r="B30" s="9" t="s">
        <v>1</v>
      </c>
      <c r="C30" s="11" t="s">
        <v>53</v>
      </c>
      <c r="D30" s="9" t="s">
        <v>40</v>
      </c>
      <c r="F30" s="34">
        <f>$E$28/'Fixed data'!$C$7</f>
        <v>-1.9904000000000002E-2</v>
      </c>
      <c r="G30" s="34">
        <f>$E$28/'Fixed data'!$C$7</f>
        <v>-1.9904000000000002E-2</v>
      </c>
      <c r="H30" s="34">
        <f>$E$28/'Fixed data'!$C$7</f>
        <v>-1.9904000000000002E-2</v>
      </c>
      <c r="I30" s="34">
        <f>$E$28/'Fixed data'!$C$7</f>
        <v>-1.9904000000000002E-2</v>
      </c>
      <c r="J30" s="34">
        <f>$E$28/'Fixed data'!$C$7</f>
        <v>-1.9904000000000002E-2</v>
      </c>
      <c r="K30" s="34">
        <f>$E$28/'Fixed data'!$C$7</f>
        <v>-1.9904000000000002E-2</v>
      </c>
      <c r="L30" s="34">
        <f>$E$28/'Fixed data'!$C$7</f>
        <v>-1.9904000000000002E-2</v>
      </c>
      <c r="M30" s="34">
        <f>$E$28/'Fixed data'!$C$7</f>
        <v>-1.9904000000000002E-2</v>
      </c>
      <c r="N30" s="34">
        <f>$E$28/'Fixed data'!$C$7</f>
        <v>-1.9904000000000002E-2</v>
      </c>
      <c r="O30" s="34">
        <f>$E$28/'Fixed data'!$C$7</f>
        <v>-1.9904000000000002E-2</v>
      </c>
      <c r="P30" s="34">
        <f>$E$28/'Fixed data'!$C$7</f>
        <v>-1.9904000000000002E-2</v>
      </c>
      <c r="Q30" s="34">
        <f>$E$28/'Fixed data'!$C$7</f>
        <v>-1.9904000000000002E-2</v>
      </c>
      <c r="R30" s="34">
        <f>$E$28/'Fixed data'!$C$7</f>
        <v>-1.9904000000000002E-2</v>
      </c>
      <c r="S30" s="34">
        <f>$E$28/'Fixed data'!$C$7</f>
        <v>-1.9904000000000002E-2</v>
      </c>
      <c r="T30" s="34">
        <f>$E$28/'Fixed data'!$C$7</f>
        <v>-1.9904000000000002E-2</v>
      </c>
      <c r="U30" s="34">
        <f>$E$28/'Fixed data'!$C$7</f>
        <v>-1.9904000000000002E-2</v>
      </c>
      <c r="V30" s="34">
        <f>$E$28/'Fixed data'!$C$7</f>
        <v>-1.9904000000000002E-2</v>
      </c>
      <c r="W30" s="34">
        <f>$E$28/'Fixed data'!$C$7</f>
        <v>-1.9904000000000002E-2</v>
      </c>
      <c r="X30" s="34">
        <f>$E$28/'Fixed data'!$C$7</f>
        <v>-1.9904000000000002E-2</v>
      </c>
      <c r="Y30" s="34">
        <f>$E$28/'Fixed data'!$C$7</f>
        <v>-1.9904000000000002E-2</v>
      </c>
      <c r="Z30" s="34">
        <f>$E$28/'Fixed data'!$C$7</f>
        <v>-1.9904000000000002E-2</v>
      </c>
      <c r="AA30" s="34">
        <f>$E$28/'Fixed data'!$C$7</f>
        <v>-1.9904000000000002E-2</v>
      </c>
      <c r="AB30" s="34">
        <f>$E$28/'Fixed data'!$C$7</f>
        <v>-1.9904000000000002E-2</v>
      </c>
      <c r="AC30" s="34">
        <f>$E$28/'Fixed data'!$C$7</f>
        <v>-1.9904000000000002E-2</v>
      </c>
      <c r="AD30" s="34">
        <f>$E$28/'Fixed data'!$C$7</f>
        <v>-1.9904000000000002E-2</v>
      </c>
      <c r="AE30" s="34">
        <f>$E$28/'Fixed data'!$C$7</f>
        <v>-1.9904000000000002E-2</v>
      </c>
      <c r="AF30" s="34">
        <f>$E$28/'Fixed data'!$C$7</f>
        <v>-1.9904000000000002E-2</v>
      </c>
      <c r="AG30" s="34">
        <f>$E$28/'Fixed data'!$C$7</f>
        <v>-1.9904000000000002E-2</v>
      </c>
      <c r="AH30" s="34">
        <f>$E$28/'Fixed data'!$C$7</f>
        <v>-1.9904000000000002E-2</v>
      </c>
      <c r="AI30" s="34">
        <f>$E$28/'Fixed data'!$C$7</f>
        <v>-1.9904000000000002E-2</v>
      </c>
      <c r="AJ30" s="34">
        <f>$E$28/'Fixed data'!$C$7</f>
        <v>-1.9904000000000002E-2</v>
      </c>
      <c r="AK30" s="34">
        <f>$E$28/'Fixed data'!$C$7</f>
        <v>-1.9904000000000002E-2</v>
      </c>
      <c r="AL30" s="34">
        <f>$E$28/'Fixed data'!$C$7</f>
        <v>-1.9904000000000002E-2</v>
      </c>
      <c r="AM30" s="34">
        <f>$E$28/'Fixed data'!$C$7</f>
        <v>-1.9904000000000002E-2</v>
      </c>
      <c r="AN30" s="34">
        <f>$E$28/'Fixed data'!$C$7</f>
        <v>-1.9904000000000002E-2</v>
      </c>
      <c r="AO30" s="34">
        <f>$E$28/'Fixed data'!$C$7</f>
        <v>-1.9904000000000002E-2</v>
      </c>
      <c r="AP30" s="34">
        <f>$E$28/'Fixed data'!$C$7</f>
        <v>-1.9904000000000002E-2</v>
      </c>
      <c r="AQ30" s="34">
        <f>$E$28/'Fixed data'!$C$7</f>
        <v>-1.9904000000000002E-2</v>
      </c>
      <c r="AR30" s="34">
        <f>$E$28/'Fixed data'!$C$7</f>
        <v>-1.9904000000000002E-2</v>
      </c>
      <c r="AS30" s="34">
        <f>$E$28/'Fixed data'!$C$7</f>
        <v>-1.9904000000000002E-2</v>
      </c>
      <c r="AT30" s="34">
        <f>$E$28/'Fixed data'!$C$7</f>
        <v>-1.9904000000000002E-2</v>
      </c>
      <c r="AU30" s="34">
        <f>$E$28/'Fixed data'!$C$7</f>
        <v>-1.9904000000000002E-2</v>
      </c>
      <c r="AV30" s="34">
        <f>$E$28/'Fixed data'!$C$7</f>
        <v>-1.9904000000000002E-2</v>
      </c>
      <c r="AW30" s="34">
        <f>$E$28/'Fixed data'!$C$7</f>
        <v>-1.9904000000000002E-2</v>
      </c>
      <c r="AX30" s="34">
        <f>$E$28/'Fixed data'!$C$7</f>
        <v>-1.9904000000000002E-2</v>
      </c>
      <c r="AY30" s="34"/>
      <c r="AZ30" s="34"/>
      <c r="BA30" s="34"/>
      <c r="BB30" s="34"/>
      <c r="BC30" s="34"/>
      <c r="BD30" s="34"/>
    </row>
    <row r="31" spans="1:56" ht="16.5" hidden="1" customHeight="1" outlineLevel="1" x14ac:dyDescent="0.35">
      <c r="A31" s="115"/>
      <c r="B31" s="9" t="s">
        <v>2</v>
      </c>
      <c r="C31" s="11" t="s">
        <v>54</v>
      </c>
      <c r="D31" s="9" t="s">
        <v>40</v>
      </c>
      <c r="F31" s="34"/>
      <c r="G31" s="34">
        <f>$F$28/'Fixed data'!$C$7</f>
        <v>-1.7109594990412969E-2</v>
      </c>
      <c r="H31" s="34">
        <f>$F$28/'Fixed data'!$C$7</f>
        <v>-1.7109594990412969E-2</v>
      </c>
      <c r="I31" s="34">
        <f>$F$28/'Fixed data'!$C$7</f>
        <v>-1.7109594990412969E-2</v>
      </c>
      <c r="J31" s="34">
        <f>$F$28/'Fixed data'!$C$7</f>
        <v>-1.7109594990412969E-2</v>
      </c>
      <c r="K31" s="34">
        <f>$F$28/'Fixed data'!$C$7</f>
        <v>-1.7109594990412969E-2</v>
      </c>
      <c r="L31" s="34">
        <f>$F$28/'Fixed data'!$C$7</f>
        <v>-1.7109594990412969E-2</v>
      </c>
      <c r="M31" s="34">
        <f>$F$28/'Fixed data'!$C$7</f>
        <v>-1.7109594990412969E-2</v>
      </c>
      <c r="N31" s="34">
        <f>$F$28/'Fixed data'!$C$7</f>
        <v>-1.7109594990412969E-2</v>
      </c>
      <c r="O31" s="34">
        <f>$F$28/'Fixed data'!$C$7</f>
        <v>-1.7109594990412969E-2</v>
      </c>
      <c r="P31" s="34">
        <f>$F$28/'Fixed data'!$C$7</f>
        <v>-1.7109594990412969E-2</v>
      </c>
      <c r="Q31" s="34">
        <f>$F$28/'Fixed data'!$C$7</f>
        <v>-1.7109594990412969E-2</v>
      </c>
      <c r="R31" s="34">
        <f>$F$28/'Fixed data'!$C$7</f>
        <v>-1.7109594990412969E-2</v>
      </c>
      <c r="S31" s="34">
        <f>$F$28/'Fixed data'!$C$7</f>
        <v>-1.7109594990412969E-2</v>
      </c>
      <c r="T31" s="34">
        <f>$F$28/'Fixed data'!$C$7</f>
        <v>-1.7109594990412969E-2</v>
      </c>
      <c r="U31" s="34">
        <f>$F$28/'Fixed data'!$C$7</f>
        <v>-1.7109594990412969E-2</v>
      </c>
      <c r="V31" s="34">
        <f>$F$28/'Fixed data'!$C$7</f>
        <v>-1.7109594990412969E-2</v>
      </c>
      <c r="W31" s="34">
        <f>$F$28/'Fixed data'!$C$7</f>
        <v>-1.7109594990412969E-2</v>
      </c>
      <c r="X31" s="34">
        <f>$F$28/'Fixed data'!$C$7</f>
        <v>-1.7109594990412969E-2</v>
      </c>
      <c r="Y31" s="34">
        <f>$F$28/'Fixed data'!$C$7</f>
        <v>-1.7109594990412969E-2</v>
      </c>
      <c r="Z31" s="34">
        <f>$F$28/'Fixed data'!$C$7</f>
        <v>-1.7109594990412969E-2</v>
      </c>
      <c r="AA31" s="34">
        <f>$F$28/'Fixed data'!$C$7</f>
        <v>-1.7109594990412969E-2</v>
      </c>
      <c r="AB31" s="34">
        <f>$F$28/'Fixed data'!$C$7</f>
        <v>-1.7109594990412969E-2</v>
      </c>
      <c r="AC31" s="34">
        <f>$F$28/'Fixed data'!$C$7</f>
        <v>-1.7109594990412969E-2</v>
      </c>
      <c r="AD31" s="34">
        <f>$F$28/'Fixed data'!$C$7</f>
        <v>-1.7109594990412969E-2</v>
      </c>
      <c r="AE31" s="34">
        <f>$F$28/'Fixed data'!$C$7</f>
        <v>-1.7109594990412969E-2</v>
      </c>
      <c r="AF31" s="34">
        <f>$F$28/'Fixed data'!$C$7</f>
        <v>-1.7109594990412969E-2</v>
      </c>
      <c r="AG31" s="34">
        <f>$F$28/'Fixed data'!$C$7</f>
        <v>-1.7109594990412969E-2</v>
      </c>
      <c r="AH31" s="34">
        <f>$F$28/'Fixed data'!$C$7</f>
        <v>-1.7109594990412969E-2</v>
      </c>
      <c r="AI31" s="34">
        <f>$F$28/'Fixed data'!$C$7</f>
        <v>-1.7109594990412969E-2</v>
      </c>
      <c r="AJ31" s="34">
        <f>$F$28/'Fixed data'!$C$7</f>
        <v>-1.7109594990412969E-2</v>
      </c>
      <c r="AK31" s="34">
        <f>$F$28/'Fixed data'!$C$7</f>
        <v>-1.7109594990412969E-2</v>
      </c>
      <c r="AL31" s="34">
        <f>$F$28/'Fixed data'!$C$7</f>
        <v>-1.7109594990412969E-2</v>
      </c>
      <c r="AM31" s="34">
        <f>$F$28/'Fixed data'!$C$7</f>
        <v>-1.7109594990412969E-2</v>
      </c>
      <c r="AN31" s="34">
        <f>$F$28/'Fixed data'!$C$7</f>
        <v>-1.7109594990412969E-2</v>
      </c>
      <c r="AO31" s="34">
        <f>$F$28/'Fixed data'!$C$7</f>
        <v>-1.7109594990412969E-2</v>
      </c>
      <c r="AP31" s="34">
        <f>$F$28/'Fixed data'!$C$7</f>
        <v>-1.7109594990412969E-2</v>
      </c>
      <c r="AQ31" s="34">
        <f>$F$28/'Fixed data'!$C$7</f>
        <v>-1.7109594990412969E-2</v>
      </c>
      <c r="AR31" s="34">
        <f>$F$28/'Fixed data'!$C$7</f>
        <v>-1.7109594990412969E-2</v>
      </c>
      <c r="AS31" s="34">
        <f>$F$28/'Fixed data'!$C$7</f>
        <v>-1.7109594990412969E-2</v>
      </c>
      <c r="AT31" s="34">
        <f>$F$28/'Fixed data'!$C$7</f>
        <v>-1.7109594990412969E-2</v>
      </c>
      <c r="AU31" s="34">
        <f>$F$28/'Fixed data'!$C$7</f>
        <v>-1.7109594990412969E-2</v>
      </c>
      <c r="AV31" s="34">
        <f>$F$28/'Fixed data'!$C$7</f>
        <v>-1.7109594990412969E-2</v>
      </c>
      <c r="AW31" s="34">
        <f>$F$28/'Fixed data'!$C$7</f>
        <v>-1.7109594990412969E-2</v>
      </c>
      <c r="AX31" s="34">
        <f>$F$28/'Fixed data'!$C$7</f>
        <v>-1.7109594990412969E-2</v>
      </c>
      <c r="AY31" s="34">
        <f>$F$28/'Fixed data'!$C$7</f>
        <v>-1.7109594990412969E-2</v>
      </c>
      <c r="AZ31" s="34"/>
      <c r="BA31" s="34"/>
      <c r="BB31" s="34"/>
      <c r="BC31" s="34"/>
      <c r="BD31" s="34"/>
    </row>
    <row r="32" spans="1:56" ht="16.5" hidden="1" customHeight="1" outlineLevel="1" x14ac:dyDescent="0.35">
      <c r="A32" s="115"/>
      <c r="B32" s="9" t="s">
        <v>3</v>
      </c>
      <c r="C32" s="11" t="s">
        <v>55</v>
      </c>
      <c r="D32" s="9" t="s">
        <v>40</v>
      </c>
      <c r="F32" s="34"/>
      <c r="G32" s="34"/>
      <c r="H32" s="34">
        <f>$G$28/'Fixed data'!$C$7</f>
        <v>-1.6780278263632112E-2</v>
      </c>
      <c r="I32" s="34">
        <f>$G$28/'Fixed data'!$C$7</f>
        <v>-1.6780278263632112E-2</v>
      </c>
      <c r="J32" s="34">
        <f>$G$28/'Fixed data'!$C$7</f>
        <v>-1.6780278263632112E-2</v>
      </c>
      <c r="K32" s="34">
        <f>$G$28/'Fixed data'!$C$7</f>
        <v>-1.6780278263632112E-2</v>
      </c>
      <c r="L32" s="34">
        <f>$G$28/'Fixed data'!$C$7</f>
        <v>-1.6780278263632112E-2</v>
      </c>
      <c r="M32" s="34">
        <f>$G$28/'Fixed data'!$C$7</f>
        <v>-1.6780278263632112E-2</v>
      </c>
      <c r="N32" s="34">
        <f>$G$28/'Fixed data'!$C$7</f>
        <v>-1.6780278263632112E-2</v>
      </c>
      <c r="O32" s="34">
        <f>$G$28/'Fixed data'!$C$7</f>
        <v>-1.6780278263632112E-2</v>
      </c>
      <c r="P32" s="34">
        <f>$G$28/'Fixed data'!$C$7</f>
        <v>-1.6780278263632112E-2</v>
      </c>
      <c r="Q32" s="34">
        <f>$G$28/'Fixed data'!$C$7</f>
        <v>-1.6780278263632112E-2</v>
      </c>
      <c r="R32" s="34">
        <f>$G$28/'Fixed data'!$C$7</f>
        <v>-1.6780278263632112E-2</v>
      </c>
      <c r="S32" s="34">
        <f>$G$28/'Fixed data'!$C$7</f>
        <v>-1.6780278263632112E-2</v>
      </c>
      <c r="T32" s="34">
        <f>$G$28/'Fixed data'!$C$7</f>
        <v>-1.6780278263632112E-2</v>
      </c>
      <c r="U32" s="34">
        <f>$G$28/'Fixed data'!$C$7</f>
        <v>-1.6780278263632112E-2</v>
      </c>
      <c r="V32" s="34">
        <f>$G$28/'Fixed data'!$C$7</f>
        <v>-1.6780278263632112E-2</v>
      </c>
      <c r="W32" s="34">
        <f>$G$28/'Fixed data'!$C$7</f>
        <v>-1.6780278263632112E-2</v>
      </c>
      <c r="X32" s="34">
        <f>$G$28/'Fixed data'!$C$7</f>
        <v>-1.6780278263632112E-2</v>
      </c>
      <c r="Y32" s="34">
        <f>$G$28/'Fixed data'!$C$7</f>
        <v>-1.6780278263632112E-2</v>
      </c>
      <c r="Z32" s="34">
        <f>$G$28/'Fixed data'!$C$7</f>
        <v>-1.6780278263632112E-2</v>
      </c>
      <c r="AA32" s="34">
        <f>$G$28/'Fixed data'!$C$7</f>
        <v>-1.6780278263632112E-2</v>
      </c>
      <c r="AB32" s="34">
        <f>$G$28/'Fixed data'!$C$7</f>
        <v>-1.6780278263632112E-2</v>
      </c>
      <c r="AC32" s="34">
        <f>$G$28/'Fixed data'!$C$7</f>
        <v>-1.6780278263632112E-2</v>
      </c>
      <c r="AD32" s="34">
        <f>$G$28/'Fixed data'!$C$7</f>
        <v>-1.6780278263632112E-2</v>
      </c>
      <c r="AE32" s="34">
        <f>$G$28/'Fixed data'!$C$7</f>
        <v>-1.6780278263632112E-2</v>
      </c>
      <c r="AF32" s="34">
        <f>$G$28/'Fixed data'!$C$7</f>
        <v>-1.6780278263632112E-2</v>
      </c>
      <c r="AG32" s="34">
        <f>$G$28/'Fixed data'!$C$7</f>
        <v>-1.6780278263632112E-2</v>
      </c>
      <c r="AH32" s="34">
        <f>$G$28/'Fixed data'!$C$7</f>
        <v>-1.6780278263632112E-2</v>
      </c>
      <c r="AI32" s="34">
        <f>$G$28/'Fixed data'!$C$7</f>
        <v>-1.6780278263632112E-2</v>
      </c>
      <c r="AJ32" s="34">
        <f>$G$28/'Fixed data'!$C$7</f>
        <v>-1.6780278263632112E-2</v>
      </c>
      <c r="AK32" s="34">
        <f>$G$28/'Fixed data'!$C$7</f>
        <v>-1.6780278263632112E-2</v>
      </c>
      <c r="AL32" s="34">
        <f>$G$28/'Fixed data'!$C$7</f>
        <v>-1.6780278263632112E-2</v>
      </c>
      <c r="AM32" s="34">
        <f>$G$28/'Fixed data'!$C$7</f>
        <v>-1.6780278263632112E-2</v>
      </c>
      <c r="AN32" s="34">
        <f>$G$28/'Fixed data'!$C$7</f>
        <v>-1.6780278263632112E-2</v>
      </c>
      <c r="AO32" s="34">
        <f>$G$28/'Fixed data'!$C$7</f>
        <v>-1.6780278263632112E-2</v>
      </c>
      <c r="AP32" s="34">
        <f>$G$28/'Fixed data'!$C$7</f>
        <v>-1.6780278263632112E-2</v>
      </c>
      <c r="AQ32" s="34">
        <f>$G$28/'Fixed data'!$C$7</f>
        <v>-1.6780278263632112E-2</v>
      </c>
      <c r="AR32" s="34">
        <f>$G$28/'Fixed data'!$C$7</f>
        <v>-1.6780278263632112E-2</v>
      </c>
      <c r="AS32" s="34">
        <f>$G$28/'Fixed data'!$C$7</f>
        <v>-1.6780278263632112E-2</v>
      </c>
      <c r="AT32" s="34">
        <f>$G$28/'Fixed data'!$C$7</f>
        <v>-1.6780278263632112E-2</v>
      </c>
      <c r="AU32" s="34">
        <f>$G$28/'Fixed data'!$C$7</f>
        <v>-1.6780278263632112E-2</v>
      </c>
      <c r="AV32" s="34">
        <f>$G$28/'Fixed data'!$C$7</f>
        <v>-1.6780278263632112E-2</v>
      </c>
      <c r="AW32" s="34">
        <f>$G$28/'Fixed data'!$C$7</f>
        <v>-1.6780278263632112E-2</v>
      </c>
      <c r="AX32" s="34">
        <f>$G$28/'Fixed data'!$C$7</f>
        <v>-1.6780278263632112E-2</v>
      </c>
      <c r="AY32" s="34">
        <f>$G$28/'Fixed data'!$C$7</f>
        <v>-1.6780278263632112E-2</v>
      </c>
      <c r="AZ32" s="34">
        <f>$G$28/'Fixed data'!$C$7</f>
        <v>-1.6780278263632112E-2</v>
      </c>
      <c r="BA32" s="34"/>
      <c r="BB32" s="34"/>
      <c r="BC32" s="34"/>
      <c r="BD32" s="34"/>
    </row>
    <row r="33" spans="1:57" ht="16.5" hidden="1" customHeight="1" outlineLevel="1" x14ac:dyDescent="0.35">
      <c r="A33" s="115"/>
      <c r="B33" s="9" t="s">
        <v>4</v>
      </c>
      <c r="C33" s="11" t="s">
        <v>56</v>
      </c>
      <c r="D33" s="9" t="s">
        <v>40</v>
      </c>
      <c r="F33" s="34"/>
      <c r="G33" s="34"/>
      <c r="H33" s="34"/>
      <c r="I33" s="34">
        <f>$H$28/'Fixed data'!$C$7</f>
        <v>-1.6439301908721841E-2</v>
      </c>
      <c r="J33" s="34">
        <f>$H$28/'Fixed data'!$C$7</f>
        <v>-1.6439301908721841E-2</v>
      </c>
      <c r="K33" s="34">
        <f>$H$28/'Fixed data'!$C$7</f>
        <v>-1.6439301908721841E-2</v>
      </c>
      <c r="L33" s="34">
        <f>$H$28/'Fixed data'!$C$7</f>
        <v>-1.6439301908721841E-2</v>
      </c>
      <c r="M33" s="34">
        <f>$H$28/'Fixed data'!$C$7</f>
        <v>-1.6439301908721841E-2</v>
      </c>
      <c r="N33" s="34">
        <f>$H$28/'Fixed data'!$C$7</f>
        <v>-1.6439301908721841E-2</v>
      </c>
      <c r="O33" s="34">
        <f>$H$28/'Fixed data'!$C$7</f>
        <v>-1.6439301908721841E-2</v>
      </c>
      <c r="P33" s="34">
        <f>$H$28/'Fixed data'!$C$7</f>
        <v>-1.6439301908721841E-2</v>
      </c>
      <c r="Q33" s="34">
        <f>$H$28/'Fixed data'!$C$7</f>
        <v>-1.6439301908721841E-2</v>
      </c>
      <c r="R33" s="34">
        <f>$H$28/'Fixed data'!$C$7</f>
        <v>-1.6439301908721841E-2</v>
      </c>
      <c r="S33" s="34">
        <f>$H$28/'Fixed data'!$C$7</f>
        <v>-1.6439301908721841E-2</v>
      </c>
      <c r="T33" s="34">
        <f>$H$28/'Fixed data'!$C$7</f>
        <v>-1.6439301908721841E-2</v>
      </c>
      <c r="U33" s="34">
        <f>$H$28/'Fixed data'!$C$7</f>
        <v>-1.6439301908721841E-2</v>
      </c>
      <c r="V33" s="34">
        <f>$H$28/'Fixed data'!$C$7</f>
        <v>-1.6439301908721841E-2</v>
      </c>
      <c r="W33" s="34">
        <f>$H$28/'Fixed data'!$C$7</f>
        <v>-1.6439301908721841E-2</v>
      </c>
      <c r="X33" s="34">
        <f>$H$28/'Fixed data'!$C$7</f>
        <v>-1.6439301908721841E-2</v>
      </c>
      <c r="Y33" s="34">
        <f>$H$28/'Fixed data'!$C$7</f>
        <v>-1.6439301908721841E-2</v>
      </c>
      <c r="Z33" s="34">
        <f>$H$28/'Fixed data'!$C$7</f>
        <v>-1.6439301908721841E-2</v>
      </c>
      <c r="AA33" s="34">
        <f>$H$28/'Fixed data'!$C$7</f>
        <v>-1.6439301908721841E-2</v>
      </c>
      <c r="AB33" s="34">
        <f>$H$28/'Fixed data'!$C$7</f>
        <v>-1.6439301908721841E-2</v>
      </c>
      <c r="AC33" s="34">
        <f>$H$28/'Fixed data'!$C$7</f>
        <v>-1.6439301908721841E-2</v>
      </c>
      <c r="AD33" s="34">
        <f>$H$28/'Fixed data'!$C$7</f>
        <v>-1.6439301908721841E-2</v>
      </c>
      <c r="AE33" s="34">
        <f>$H$28/'Fixed data'!$C$7</f>
        <v>-1.6439301908721841E-2</v>
      </c>
      <c r="AF33" s="34">
        <f>$H$28/'Fixed data'!$C$7</f>
        <v>-1.6439301908721841E-2</v>
      </c>
      <c r="AG33" s="34">
        <f>$H$28/'Fixed data'!$C$7</f>
        <v>-1.6439301908721841E-2</v>
      </c>
      <c r="AH33" s="34">
        <f>$H$28/'Fixed data'!$C$7</f>
        <v>-1.6439301908721841E-2</v>
      </c>
      <c r="AI33" s="34">
        <f>$H$28/'Fixed data'!$C$7</f>
        <v>-1.6439301908721841E-2</v>
      </c>
      <c r="AJ33" s="34">
        <f>$H$28/'Fixed data'!$C$7</f>
        <v>-1.6439301908721841E-2</v>
      </c>
      <c r="AK33" s="34">
        <f>$H$28/'Fixed data'!$C$7</f>
        <v>-1.6439301908721841E-2</v>
      </c>
      <c r="AL33" s="34">
        <f>$H$28/'Fixed data'!$C$7</f>
        <v>-1.6439301908721841E-2</v>
      </c>
      <c r="AM33" s="34">
        <f>$H$28/'Fixed data'!$C$7</f>
        <v>-1.6439301908721841E-2</v>
      </c>
      <c r="AN33" s="34">
        <f>$H$28/'Fixed data'!$C$7</f>
        <v>-1.6439301908721841E-2</v>
      </c>
      <c r="AO33" s="34">
        <f>$H$28/'Fixed data'!$C$7</f>
        <v>-1.6439301908721841E-2</v>
      </c>
      <c r="AP33" s="34">
        <f>$H$28/'Fixed data'!$C$7</f>
        <v>-1.6439301908721841E-2</v>
      </c>
      <c r="AQ33" s="34">
        <f>$H$28/'Fixed data'!$C$7</f>
        <v>-1.6439301908721841E-2</v>
      </c>
      <c r="AR33" s="34">
        <f>$H$28/'Fixed data'!$C$7</f>
        <v>-1.6439301908721841E-2</v>
      </c>
      <c r="AS33" s="34">
        <f>$H$28/'Fixed data'!$C$7</f>
        <v>-1.6439301908721841E-2</v>
      </c>
      <c r="AT33" s="34">
        <f>$H$28/'Fixed data'!$C$7</f>
        <v>-1.6439301908721841E-2</v>
      </c>
      <c r="AU33" s="34">
        <f>$H$28/'Fixed data'!$C$7</f>
        <v>-1.6439301908721841E-2</v>
      </c>
      <c r="AV33" s="34">
        <f>$H$28/'Fixed data'!$C$7</f>
        <v>-1.6439301908721841E-2</v>
      </c>
      <c r="AW33" s="34">
        <f>$H$28/'Fixed data'!$C$7</f>
        <v>-1.6439301908721841E-2</v>
      </c>
      <c r="AX33" s="34">
        <f>$H$28/'Fixed data'!$C$7</f>
        <v>-1.6439301908721841E-2</v>
      </c>
      <c r="AY33" s="34">
        <f>$H$28/'Fixed data'!$C$7</f>
        <v>-1.6439301908721841E-2</v>
      </c>
      <c r="AZ33" s="34">
        <f>$H$28/'Fixed data'!$C$7</f>
        <v>-1.6439301908721841E-2</v>
      </c>
      <c r="BA33" s="34">
        <f>$H$28/'Fixed data'!$C$7</f>
        <v>-1.6439301908721841E-2</v>
      </c>
      <c r="BB33" s="34"/>
      <c r="BC33" s="34"/>
      <c r="BD33" s="34"/>
    </row>
    <row r="34" spans="1:57" ht="16.5" hidden="1" customHeight="1" outlineLevel="1" x14ac:dyDescent="0.35">
      <c r="A34" s="115"/>
      <c r="B34" s="9" t="s">
        <v>5</v>
      </c>
      <c r="C34" s="11" t="s">
        <v>57</v>
      </c>
      <c r="D34" s="9" t="s">
        <v>40</v>
      </c>
      <c r="F34" s="34"/>
      <c r="G34" s="34"/>
      <c r="H34" s="34"/>
      <c r="I34" s="34"/>
      <c r="J34" s="34">
        <f>$I$28/'Fixed data'!$C$7</f>
        <v>-1.6049982015831167E-2</v>
      </c>
      <c r="K34" s="34">
        <f>$I$28/'Fixed data'!$C$7</f>
        <v>-1.6049982015831167E-2</v>
      </c>
      <c r="L34" s="34">
        <f>$I$28/'Fixed data'!$C$7</f>
        <v>-1.6049982015831167E-2</v>
      </c>
      <c r="M34" s="34">
        <f>$I$28/'Fixed data'!$C$7</f>
        <v>-1.6049982015831167E-2</v>
      </c>
      <c r="N34" s="34">
        <f>$I$28/'Fixed data'!$C$7</f>
        <v>-1.6049982015831167E-2</v>
      </c>
      <c r="O34" s="34">
        <f>$I$28/'Fixed data'!$C$7</f>
        <v>-1.6049982015831167E-2</v>
      </c>
      <c r="P34" s="34">
        <f>$I$28/'Fixed data'!$C$7</f>
        <v>-1.6049982015831167E-2</v>
      </c>
      <c r="Q34" s="34">
        <f>$I$28/'Fixed data'!$C$7</f>
        <v>-1.6049982015831167E-2</v>
      </c>
      <c r="R34" s="34">
        <f>$I$28/'Fixed data'!$C$7</f>
        <v>-1.6049982015831167E-2</v>
      </c>
      <c r="S34" s="34">
        <f>$I$28/'Fixed data'!$C$7</f>
        <v>-1.6049982015831167E-2</v>
      </c>
      <c r="T34" s="34">
        <f>$I$28/'Fixed data'!$C$7</f>
        <v>-1.6049982015831167E-2</v>
      </c>
      <c r="U34" s="34">
        <f>$I$28/'Fixed data'!$C$7</f>
        <v>-1.6049982015831167E-2</v>
      </c>
      <c r="V34" s="34">
        <f>$I$28/'Fixed data'!$C$7</f>
        <v>-1.6049982015831167E-2</v>
      </c>
      <c r="W34" s="34">
        <f>$I$28/'Fixed data'!$C$7</f>
        <v>-1.6049982015831167E-2</v>
      </c>
      <c r="X34" s="34">
        <f>$I$28/'Fixed data'!$C$7</f>
        <v>-1.6049982015831167E-2</v>
      </c>
      <c r="Y34" s="34">
        <f>$I$28/'Fixed data'!$C$7</f>
        <v>-1.6049982015831167E-2</v>
      </c>
      <c r="Z34" s="34">
        <f>$I$28/'Fixed data'!$C$7</f>
        <v>-1.6049982015831167E-2</v>
      </c>
      <c r="AA34" s="34">
        <f>$I$28/'Fixed data'!$C$7</f>
        <v>-1.6049982015831167E-2</v>
      </c>
      <c r="AB34" s="34">
        <f>$I$28/'Fixed data'!$C$7</f>
        <v>-1.6049982015831167E-2</v>
      </c>
      <c r="AC34" s="34">
        <f>$I$28/'Fixed data'!$C$7</f>
        <v>-1.6049982015831167E-2</v>
      </c>
      <c r="AD34" s="34">
        <f>$I$28/'Fixed data'!$C$7</f>
        <v>-1.6049982015831167E-2</v>
      </c>
      <c r="AE34" s="34">
        <f>$I$28/'Fixed data'!$C$7</f>
        <v>-1.6049982015831167E-2</v>
      </c>
      <c r="AF34" s="34">
        <f>$I$28/'Fixed data'!$C$7</f>
        <v>-1.6049982015831167E-2</v>
      </c>
      <c r="AG34" s="34">
        <f>$I$28/'Fixed data'!$C$7</f>
        <v>-1.6049982015831167E-2</v>
      </c>
      <c r="AH34" s="34">
        <f>$I$28/'Fixed data'!$C$7</f>
        <v>-1.6049982015831167E-2</v>
      </c>
      <c r="AI34" s="34">
        <f>$I$28/'Fixed data'!$C$7</f>
        <v>-1.6049982015831167E-2</v>
      </c>
      <c r="AJ34" s="34">
        <f>$I$28/'Fixed data'!$C$7</f>
        <v>-1.6049982015831167E-2</v>
      </c>
      <c r="AK34" s="34">
        <f>$I$28/'Fixed data'!$C$7</f>
        <v>-1.6049982015831167E-2</v>
      </c>
      <c r="AL34" s="34">
        <f>$I$28/'Fixed data'!$C$7</f>
        <v>-1.6049982015831167E-2</v>
      </c>
      <c r="AM34" s="34">
        <f>$I$28/'Fixed data'!$C$7</f>
        <v>-1.6049982015831167E-2</v>
      </c>
      <c r="AN34" s="34">
        <f>$I$28/'Fixed data'!$C$7</f>
        <v>-1.6049982015831167E-2</v>
      </c>
      <c r="AO34" s="34">
        <f>$I$28/'Fixed data'!$C$7</f>
        <v>-1.6049982015831167E-2</v>
      </c>
      <c r="AP34" s="34">
        <f>$I$28/'Fixed data'!$C$7</f>
        <v>-1.6049982015831167E-2</v>
      </c>
      <c r="AQ34" s="34">
        <f>$I$28/'Fixed data'!$C$7</f>
        <v>-1.6049982015831167E-2</v>
      </c>
      <c r="AR34" s="34">
        <f>$I$28/'Fixed data'!$C$7</f>
        <v>-1.6049982015831167E-2</v>
      </c>
      <c r="AS34" s="34">
        <f>$I$28/'Fixed data'!$C$7</f>
        <v>-1.6049982015831167E-2</v>
      </c>
      <c r="AT34" s="34">
        <f>$I$28/'Fixed data'!$C$7</f>
        <v>-1.6049982015831167E-2</v>
      </c>
      <c r="AU34" s="34">
        <f>$I$28/'Fixed data'!$C$7</f>
        <v>-1.6049982015831167E-2</v>
      </c>
      <c r="AV34" s="34">
        <f>$I$28/'Fixed data'!$C$7</f>
        <v>-1.6049982015831167E-2</v>
      </c>
      <c r="AW34" s="34">
        <f>$I$28/'Fixed data'!$C$7</f>
        <v>-1.6049982015831167E-2</v>
      </c>
      <c r="AX34" s="34">
        <f>$I$28/'Fixed data'!$C$7</f>
        <v>-1.6049982015831167E-2</v>
      </c>
      <c r="AY34" s="34">
        <f>$I$28/'Fixed data'!$C$7</f>
        <v>-1.6049982015831167E-2</v>
      </c>
      <c r="AZ34" s="34">
        <f>$I$28/'Fixed data'!$C$7</f>
        <v>-1.6049982015831167E-2</v>
      </c>
      <c r="BA34" s="34">
        <f>$I$28/'Fixed data'!$C$7</f>
        <v>-1.6049982015831167E-2</v>
      </c>
      <c r="BB34" s="34">
        <f>$I$28/'Fixed data'!$C$7</f>
        <v>-1.6049982015831167E-2</v>
      </c>
      <c r="BC34" s="34"/>
      <c r="BD34" s="34"/>
    </row>
    <row r="35" spans="1:57" ht="16.5" hidden="1" customHeight="1" outlineLevel="1" x14ac:dyDescent="0.35">
      <c r="A35" s="115"/>
      <c r="B35" s="9" t="s">
        <v>6</v>
      </c>
      <c r="C35" s="11" t="s">
        <v>58</v>
      </c>
      <c r="D35" s="9" t="s">
        <v>40</v>
      </c>
      <c r="F35" s="34"/>
      <c r="G35" s="34"/>
      <c r="H35" s="34"/>
      <c r="I35" s="34"/>
      <c r="J35" s="34"/>
      <c r="K35" s="34">
        <f>$J$28/'Fixed data'!$C$7</f>
        <v>-1.5632840642208008E-2</v>
      </c>
      <c r="L35" s="34">
        <f>$J$28/'Fixed data'!$C$7</f>
        <v>-1.5632840642208008E-2</v>
      </c>
      <c r="M35" s="34">
        <f>$J$28/'Fixed data'!$C$7</f>
        <v>-1.5632840642208008E-2</v>
      </c>
      <c r="N35" s="34">
        <f>$J$28/'Fixed data'!$C$7</f>
        <v>-1.5632840642208008E-2</v>
      </c>
      <c r="O35" s="34">
        <f>$J$28/'Fixed data'!$C$7</f>
        <v>-1.5632840642208008E-2</v>
      </c>
      <c r="P35" s="34">
        <f>$J$28/'Fixed data'!$C$7</f>
        <v>-1.5632840642208008E-2</v>
      </c>
      <c r="Q35" s="34">
        <f>$J$28/'Fixed data'!$C$7</f>
        <v>-1.5632840642208008E-2</v>
      </c>
      <c r="R35" s="34">
        <f>$J$28/'Fixed data'!$C$7</f>
        <v>-1.5632840642208008E-2</v>
      </c>
      <c r="S35" s="34">
        <f>$J$28/'Fixed data'!$C$7</f>
        <v>-1.5632840642208008E-2</v>
      </c>
      <c r="T35" s="34">
        <f>$J$28/'Fixed data'!$C$7</f>
        <v>-1.5632840642208008E-2</v>
      </c>
      <c r="U35" s="34">
        <f>$J$28/'Fixed data'!$C$7</f>
        <v>-1.5632840642208008E-2</v>
      </c>
      <c r="V35" s="34">
        <f>$J$28/'Fixed data'!$C$7</f>
        <v>-1.5632840642208008E-2</v>
      </c>
      <c r="W35" s="34">
        <f>$J$28/'Fixed data'!$C$7</f>
        <v>-1.5632840642208008E-2</v>
      </c>
      <c r="X35" s="34">
        <f>$J$28/'Fixed data'!$C$7</f>
        <v>-1.5632840642208008E-2</v>
      </c>
      <c r="Y35" s="34">
        <f>$J$28/'Fixed data'!$C$7</f>
        <v>-1.5632840642208008E-2</v>
      </c>
      <c r="Z35" s="34">
        <f>$J$28/'Fixed data'!$C$7</f>
        <v>-1.5632840642208008E-2</v>
      </c>
      <c r="AA35" s="34">
        <f>$J$28/'Fixed data'!$C$7</f>
        <v>-1.5632840642208008E-2</v>
      </c>
      <c r="AB35" s="34">
        <f>$J$28/'Fixed data'!$C$7</f>
        <v>-1.5632840642208008E-2</v>
      </c>
      <c r="AC35" s="34">
        <f>$J$28/'Fixed data'!$C$7</f>
        <v>-1.5632840642208008E-2</v>
      </c>
      <c r="AD35" s="34">
        <f>$J$28/'Fixed data'!$C$7</f>
        <v>-1.5632840642208008E-2</v>
      </c>
      <c r="AE35" s="34">
        <f>$J$28/'Fixed data'!$C$7</f>
        <v>-1.5632840642208008E-2</v>
      </c>
      <c r="AF35" s="34">
        <f>$J$28/'Fixed data'!$C$7</f>
        <v>-1.5632840642208008E-2</v>
      </c>
      <c r="AG35" s="34">
        <f>$J$28/'Fixed data'!$C$7</f>
        <v>-1.5632840642208008E-2</v>
      </c>
      <c r="AH35" s="34">
        <f>$J$28/'Fixed data'!$C$7</f>
        <v>-1.5632840642208008E-2</v>
      </c>
      <c r="AI35" s="34">
        <f>$J$28/'Fixed data'!$C$7</f>
        <v>-1.5632840642208008E-2</v>
      </c>
      <c r="AJ35" s="34">
        <f>$J$28/'Fixed data'!$C$7</f>
        <v>-1.5632840642208008E-2</v>
      </c>
      <c r="AK35" s="34">
        <f>$J$28/'Fixed data'!$C$7</f>
        <v>-1.5632840642208008E-2</v>
      </c>
      <c r="AL35" s="34">
        <f>$J$28/'Fixed data'!$C$7</f>
        <v>-1.5632840642208008E-2</v>
      </c>
      <c r="AM35" s="34">
        <f>$J$28/'Fixed data'!$C$7</f>
        <v>-1.5632840642208008E-2</v>
      </c>
      <c r="AN35" s="34">
        <f>$J$28/'Fixed data'!$C$7</f>
        <v>-1.5632840642208008E-2</v>
      </c>
      <c r="AO35" s="34">
        <f>$J$28/'Fixed data'!$C$7</f>
        <v>-1.5632840642208008E-2</v>
      </c>
      <c r="AP35" s="34">
        <f>$J$28/'Fixed data'!$C$7</f>
        <v>-1.5632840642208008E-2</v>
      </c>
      <c r="AQ35" s="34">
        <f>$J$28/'Fixed data'!$C$7</f>
        <v>-1.5632840642208008E-2</v>
      </c>
      <c r="AR35" s="34">
        <f>$J$28/'Fixed data'!$C$7</f>
        <v>-1.5632840642208008E-2</v>
      </c>
      <c r="AS35" s="34">
        <f>$J$28/'Fixed data'!$C$7</f>
        <v>-1.5632840642208008E-2</v>
      </c>
      <c r="AT35" s="34">
        <f>$J$28/'Fixed data'!$C$7</f>
        <v>-1.5632840642208008E-2</v>
      </c>
      <c r="AU35" s="34">
        <f>$J$28/'Fixed data'!$C$7</f>
        <v>-1.5632840642208008E-2</v>
      </c>
      <c r="AV35" s="34">
        <f>$J$28/'Fixed data'!$C$7</f>
        <v>-1.5632840642208008E-2</v>
      </c>
      <c r="AW35" s="34">
        <f>$J$28/'Fixed data'!$C$7</f>
        <v>-1.5632840642208008E-2</v>
      </c>
      <c r="AX35" s="34">
        <f>$J$28/'Fixed data'!$C$7</f>
        <v>-1.5632840642208008E-2</v>
      </c>
      <c r="AY35" s="34">
        <f>$J$28/'Fixed data'!$C$7</f>
        <v>-1.5632840642208008E-2</v>
      </c>
      <c r="AZ35" s="34">
        <f>$J$28/'Fixed data'!$C$7</f>
        <v>-1.5632840642208008E-2</v>
      </c>
      <c r="BA35" s="34">
        <f>$J$28/'Fixed data'!$C$7</f>
        <v>-1.5632840642208008E-2</v>
      </c>
      <c r="BB35" s="34">
        <f>$J$28/'Fixed data'!$C$7</f>
        <v>-1.5632840642208008E-2</v>
      </c>
      <c r="BC35" s="34">
        <f>$J$28/'Fixed data'!$C$7</f>
        <v>-1.5632840642208008E-2</v>
      </c>
      <c r="BD35" s="34"/>
    </row>
    <row r="36" spans="1:57" ht="16.5" hidden="1" customHeight="1" outlineLevel="1" x14ac:dyDescent="0.35">
      <c r="A36" s="115"/>
      <c r="B36" s="9" t="s">
        <v>32</v>
      </c>
      <c r="C36" s="11" t="s">
        <v>59</v>
      </c>
      <c r="D36" s="9" t="s">
        <v>40</v>
      </c>
      <c r="F36" s="34"/>
      <c r="G36" s="34"/>
      <c r="H36" s="34"/>
      <c r="I36" s="34"/>
      <c r="J36" s="34"/>
      <c r="K36" s="34"/>
      <c r="L36" s="34">
        <f>$K$28/'Fixed data'!$C$7</f>
        <v>-1.7534531650317209E-2</v>
      </c>
      <c r="M36" s="34">
        <f>$K$28/'Fixed data'!$C$7</f>
        <v>-1.7534531650317209E-2</v>
      </c>
      <c r="N36" s="34">
        <f>$K$28/'Fixed data'!$C$7</f>
        <v>-1.7534531650317209E-2</v>
      </c>
      <c r="O36" s="34">
        <f>$K$28/'Fixed data'!$C$7</f>
        <v>-1.7534531650317209E-2</v>
      </c>
      <c r="P36" s="34">
        <f>$K$28/'Fixed data'!$C$7</f>
        <v>-1.7534531650317209E-2</v>
      </c>
      <c r="Q36" s="34">
        <f>$K$28/'Fixed data'!$C$7</f>
        <v>-1.7534531650317209E-2</v>
      </c>
      <c r="R36" s="34">
        <f>$K$28/'Fixed data'!$C$7</f>
        <v>-1.7534531650317209E-2</v>
      </c>
      <c r="S36" s="34">
        <f>$K$28/'Fixed data'!$C$7</f>
        <v>-1.7534531650317209E-2</v>
      </c>
      <c r="T36" s="34">
        <f>$K$28/'Fixed data'!$C$7</f>
        <v>-1.7534531650317209E-2</v>
      </c>
      <c r="U36" s="34">
        <f>$K$28/'Fixed data'!$C$7</f>
        <v>-1.7534531650317209E-2</v>
      </c>
      <c r="V36" s="34">
        <f>$K$28/'Fixed data'!$C$7</f>
        <v>-1.7534531650317209E-2</v>
      </c>
      <c r="W36" s="34">
        <f>$K$28/'Fixed data'!$C$7</f>
        <v>-1.7534531650317209E-2</v>
      </c>
      <c r="X36" s="34">
        <f>$K$28/'Fixed data'!$C$7</f>
        <v>-1.7534531650317209E-2</v>
      </c>
      <c r="Y36" s="34">
        <f>$K$28/'Fixed data'!$C$7</f>
        <v>-1.7534531650317209E-2</v>
      </c>
      <c r="Z36" s="34">
        <f>$K$28/'Fixed data'!$C$7</f>
        <v>-1.7534531650317209E-2</v>
      </c>
      <c r="AA36" s="34">
        <f>$K$28/'Fixed data'!$C$7</f>
        <v>-1.7534531650317209E-2</v>
      </c>
      <c r="AB36" s="34">
        <f>$K$28/'Fixed data'!$C$7</f>
        <v>-1.7534531650317209E-2</v>
      </c>
      <c r="AC36" s="34">
        <f>$K$28/'Fixed data'!$C$7</f>
        <v>-1.7534531650317209E-2</v>
      </c>
      <c r="AD36" s="34">
        <f>$K$28/'Fixed data'!$C$7</f>
        <v>-1.7534531650317209E-2</v>
      </c>
      <c r="AE36" s="34">
        <f>$K$28/'Fixed data'!$C$7</f>
        <v>-1.7534531650317209E-2</v>
      </c>
      <c r="AF36" s="34">
        <f>$K$28/'Fixed data'!$C$7</f>
        <v>-1.7534531650317209E-2</v>
      </c>
      <c r="AG36" s="34">
        <f>$K$28/'Fixed data'!$C$7</f>
        <v>-1.7534531650317209E-2</v>
      </c>
      <c r="AH36" s="34">
        <f>$K$28/'Fixed data'!$C$7</f>
        <v>-1.7534531650317209E-2</v>
      </c>
      <c r="AI36" s="34">
        <f>$K$28/'Fixed data'!$C$7</f>
        <v>-1.7534531650317209E-2</v>
      </c>
      <c r="AJ36" s="34">
        <f>$K$28/'Fixed data'!$C$7</f>
        <v>-1.7534531650317209E-2</v>
      </c>
      <c r="AK36" s="34">
        <f>$K$28/'Fixed data'!$C$7</f>
        <v>-1.7534531650317209E-2</v>
      </c>
      <c r="AL36" s="34">
        <f>$K$28/'Fixed data'!$C$7</f>
        <v>-1.7534531650317209E-2</v>
      </c>
      <c r="AM36" s="34">
        <f>$K$28/'Fixed data'!$C$7</f>
        <v>-1.7534531650317209E-2</v>
      </c>
      <c r="AN36" s="34">
        <f>$K$28/'Fixed data'!$C$7</f>
        <v>-1.7534531650317209E-2</v>
      </c>
      <c r="AO36" s="34">
        <f>$K$28/'Fixed data'!$C$7</f>
        <v>-1.7534531650317209E-2</v>
      </c>
      <c r="AP36" s="34">
        <f>$K$28/'Fixed data'!$C$7</f>
        <v>-1.7534531650317209E-2</v>
      </c>
      <c r="AQ36" s="34">
        <f>$K$28/'Fixed data'!$C$7</f>
        <v>-1.7534531650317209E-2</v>
      </c>
      <c r="AR36" s="34">
        <f>$K$28/'Fixed data'!$C$7</f>
        <v>-1.7534531650317209E-2</v>
      </c>
      <c r="AS36" s="34">
        <f>$K$28/'Fixed data'!$C$7</f>
        <v>-1.7534531650317209E-2</v>
      </c>
      <c r="AT36" s="34">
        <f>$K$28/'Fixed data'!$C$7</f>
        <v>-1.7534531650317209E-2</v>
      </c>
      <c r="AU36" s="34">
        <f>$K$28/'Fixed data'!$C$7</f>
        <v>-1.7534531650317209E-2</v>
      </c>
      <c r="AV36" s="34">
        <f>$K$28/'Fixed data'!$C$7</f>
        <v>-1.7534531650317209E-2</v>
      </c>
      <c r="AW36" s="34">
        <f>$K$28/'Fixed data'!$C$7</f>
        <v>-1.7534531650317209E-2</v>
      </c>
      <c r="AX36" s="34">
        <f>$K$28/'Fixed data'!$C$7</f>
        <v>-1.7534531650317209E-2</v>
      </c>
      <c r="AY36" s="34">
        <f>$K$28/'Fixed data'!$C$7</f>
        <v>-1.7534531650317209E-2</v>
      </c>
      <c r="AZ36" s="34">
        <f>$K$28/'Fixed data'!$C$7</f>
        <v>-1.7534531650317209E-2</v>
      </c>
      <c r="BA36" s="34">
        <f>$K$28/'Fixed data'!$C$7</f>
        <v>-1.7534531650317209E-2</v>
      </c>
      <c r="BB36" s="34">
        <f>$K$28/'Fixed data'!$C$7</f>
        <v>-1.7534531650317209E-2</v>
      </c>
      <c r="BC36" s="34">
        <f>$K$28/'Fixed data'!$C$7</f>
        <v>-1.7534531650317209E-2</v>
      </c>
      <c r="BD36" s="34">
        <f>$K$28/'Fixed data'!$C$7</f>
        <v>-1.7534531650317209E-2</v>
      </c>
    </row>
    <row r="37" spans="1:57" ht="16.5" hidden="1" customHeight="1" outlineLevel="1" x14ac:dyDescent="0.35">
      <c r="A37" s="115"/>
      <c r="B37" s="9" t="s">
        <v>33</v>
      </c>
      <c r="C37" s="11" t="s">
        <v>60</v>
      </c>
      <c r="D37" s="9" t="s">
        <v>40</v>
      </c>
      <c r="F37" s="34"/>
      <c r="G37" s="34"/>
      <c r="H37" s="34"/>
      <c r="I37" s="34"/>
      <c r="J37" s="34"/>
      <c r="K37" s="34"/>
      <c r="L37" s="34"/>
      <c r="M37" s="34">
        <f>$L$28/'Fixed data'!$C$7</f>
        <v>-1.6972344086993451E-2</v>
      </c>
      <c r="N37" s="34">
        <f>$L$28/'Fixed data'!$C$7</f>
        <v>-1.6972344086993451E-2</v>
      </c>
      <c r="O37" s="34">
        <f>$L$28/'Fixed data'!$C$7</f>
        <v>-1.6972344086993451E-2</v>
      </c>
      <c r="P37" s="34">
        <f>$L$28/'Fixed data'!$C$7</f>
        <v>-1.6972344086993451E-2</v>
      </c>
      <c r="Q37" s="34">
        <f>$L$28/'Fixed data'!$C$7</f>
        <v>-1.6972344086993451E-2</v>
      </c>
      <c r="R37" s="34">
        <f>$L$28/'Fixed data'!$C$7</f>
        <v>-1.6972344086993451E-2</v>
      </c>
      <c r="S37" s="34">
        <f>$L$28/'Fixed data'!$C$7</f>
        <v>-1.6972344086993451E-2</v>
      </c>
      <c r="T37" s="34">
        <f>$L$28/'Fixed data'!$C$7</f>
        <v>-1.6972344086993451E-2</v>
      </c>
      <c r="U37" s="34">
        <f>$L$28/'Fixed data'!$C$7</f>
        <v>-1.6972344086993451E-2</v>
      </c>
      <c r="V37" s="34">
        <f>$L$28/'Fixed data'!$C$7</f>
        <v>-1.6972344086993451E-2</v>
      </c>
      <c r="W37" s="34">
        <f>$L$28/'Fixed data'!$C$7</f>
        <v>-1.6972344086993451E-2</v>
      </c>
      <c r="X37" s="34">
        <f>$L$28/'Fixed data'!$C$7</f>
        <v>-1.6972344086993451E-2</v>
      </c>
      <c r="Y37" s="34">
        <f>$L$28/'Fixed data'!$C$7</f>
        <v>-1.6972344086993451E-2</v>
      </c>
      <c r="Z37" s="34">
        <f>$L$28/'Fixed data'!$C$7</f>
        <v>-1.6972344086993451E-2</v>
      </c>
      <c r="AA37" s="34">
        <f>$L$28/'Fixed data'!$C$7</f>
        <v>-1.6972344086993451E-2</v>
      </c>
      <c r="AB37" s="34">
        <f>$L$28/'Fixed data'!$C$7</f>
        <v>-1.6972344086993451E-2</v>
      </c>
      <c r="AC37" s="34">
        <f>$L$28/'Fixed data'!$C$7</f>
        <v>-1.6972344086993451E-2</v>
      </c>
      <c r="AD37" s="34">
        <f>$L$28/'Fixed data'!$C$7</f>
        <v>-1.6972344086993451E-2</v>
      </c>
      <c r="AE37" s="34">
        <f>$L$28/'Fixed data'!$C$7</f>
        <v>-1.6972344086993451E-2</v>
      </c>
      <c r="AF37" s="34">
        <f>$L$28/'Fixed data'!$C$7</f>
        <v>-1.6972344086993451E-2</v>
      </c>
      <c r="AG37" s="34">
        <f>$L$28/'Fixed data'!$C$7</f>
        <v>-1.6972344086993451E-2</v>
      </c>
      <c r="AH37" s="34">
        <f>$L$28/'Fixed data'!$C$7</f>
        <v>-1.6972344086993451E-2</v>
      </c>
      <c r="AI37" s="34">
        <f>$L$28/'Fixed data'!$C$7</f>
        <v>-1.6972344086993451E-2</v>
      </c>
      <c r="AJ37" s="34">
        <f>$L$28/'Fixed data'!$C$7</f>
        <v>-1.6972344086993451E-2</v>
      </c>
      <c r="AK37" s="34">
        <f>$L$28/'Fixed data'!$C$7</f>
        <v>-1.6972344086993451E-2</v>
      </c>
      <c r="AL37" s="34">
        <f>$L$28/'Fixed data'!$C$7</f>
        <v>-1.6972344086993451E-2</v>
      </c>
      <c r="AM37" s="34">
        <f>$L$28/'Fixed data'!$C$7</f>
        <v>-1.6972344086993451E-2</v>
      </c>
      <c r="AN37" s="34">
        <f>$L$28/'Fixed data'!$C$7</f>
        <v>-1.6972344086993451E-2</v>
      </c>
      <c r="AO37" s="34">
        <f>$L$28/'Fixed data'!$C$7</f>
        <v>-1.6972344086993451E-2</v>
      </c>
      <c r="AP37" s="34">
        <f>$L$28/'Fixed data'!$C$7</f>
        <v>-1.6972344086993451E-2</v>
      </c>
      <c r="AQ37" s="34">
        <f>$L$28/'Fixed data'!$C$7</f>
        <v>-1.6972344086993451E-2</v>
      </c>
      <c r="AR37" s="34">
        <f>$L$28/'Fixed data'!$C$7</f>
        <v>-1.6972344086993451E-2</v>
      </c>
      <c r="AS37" s="34">
        <f>$L$28/'Fixed data'!$C$7</f>
        <v>-1.6972344086993451E-2</v>
      </c>
      <c r="AT37" s="34">
        <f>$L$28/'Fixed data'!$C$7</f>
        <v>-1.6972344086993451E-2</v>
      </c>
      <c r="AU37" s="34">
        <f>$L$28/'Fixed data'!$C$7</f>
        <v>-1.6972344086993451E-2</v>
      </c>
      <c r="AV37" s="34">
        <f>$L$28/'Fixed data'!$C$7</f>
        <v>-1.6972344086993451E-2</v>
      </c>
      <c r="AW37" s="34">
        <f>$L$28/'Fixed data'!$C$7</f>
        <v>-1.6972344086993451E-2</v>
      </c>
      <c r="AX37" s="34">
        <f>$L$28/'Fixed data'!$C$7</f>
        <v>-1.6972344086993451E-2</v>
      </c>
      <c r="AY37" s="34">
        <f>$L$28/'Fixed data'!$C$7</f>
        <v>-1.6972344086993451E-2</v>
      </c>
      <c r="AZ37" s="34">
        <f>$L$28/'Fixed data'!$C$7</f>
        <v>-1.6972344086993451E-2</v>
      </c>
      <c r="BA37" s="34">
        <f>$L$28/'Fixed data'!$C$7</f>
        <v>-1.6972344086993451E-2</v>
      </c>
      <c r="BB37" s="34">
        <f>$L$28/'Fixed data'!$C$7</f>
        <v>-1.6972344086993451E-2</v>
      </c>
      <c r="BC37" s="34">
        <f>$L$28/'Fixed data'!$C$7</f>
        <v>-1.6972344086993451E-2</v>
      </c>
      <c r="BD37" s="34">
        <f>$L$28/'Fixed data'!$C$7</f>
        <v>-1.6972344086993451E-2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1.8919898611606373E-3</v>
      </c>
      <c r="O38" s="34">
        <f>$M$28/'Fixed data'!$C$7</f>
        <v>1.8919898611606373E-3</v>
      </c>
      <c r="P38" s="34">
        <f>$M$28/'Fixed data'!$C$7</f>
        <v>1.8919898611606373E-3</v>
      </c>
      <c r="Q38" s="34">
        <f>$M$28/'Fixed data'!$C$7</f>
        <v>1.8919898611606373E-3</v>
      </c>
      <c r="R38" s="34">
        <f>$M$28/'Fixed data'!$C$7</f>
        <v>1.8919898611606373E-3</v>
      </c>
      <c r="S38" s="34">
        <f>$M$28/'Fixed data'!$C$7</f>
        <v>1.8919898611606373E-3</v>
      </c>
      <c r="T38" s="34">
        <f>$M$28/'Fixed data'!$C$7</f>
        <v>1.8919898611606373E-3</v>
      </c>
      <c r="U38" s="34">
        <f>$M$28/'Fixed data'!$C$7</f>
        <v>1.8919898611606373E-3</v>
      </c>
      <c r="V38" s="34">
        <f>$M$28/'Fixed data'!$C$7</f>
        <v>1.8919898611606373E-3</v>
      </c>
      <c r="W38" s="34">
        <f>$M$28/'Fixed data'!$C$7</f>
        <v>1.8919898611606373E-3</v>
      </c>
      <c r="X38" s="34">
        <f>$M$28/'Fixed data'!$C$7</f>
        <v>1.8919898611606373E-3</v>
      </c>
      <c r="Y38" s="34">
        <f>$M$28/'Fixed data'!$C$7</f>
        <v>1.8919898611606373E-3</v>
      </c>
      <c r="Z38" s="34">
        <f>$M$28/'Fixed data'!$C$7</f>
        <v>1.8919898611606373E-3</v>
      </c>
      <c r="AA38" s="34">
        <f>$M$28/'Fixed data'!$C$7</f>
        <v>1.8919898611606373E-3</v>
      </c>
      <c r="AB38" s="34">
        <f>$M$28/'Fixed data'!$C$7</f>
        <v>1.8919898611606373E-3</v>
      </c>
      <c r="AC38" s="34">
        <f>$M$28/'Fixed data'!$C$7</f>
        <v>1.8919898611606373E-3</v>
      </c>
      <c r="AD38" s="34">
        <f>$M$28/'Fixed data'!$C$7</f>
        <v>1.8919898611606373E-3</v>
      </c>
      <c r="AE38" s="34">
        <f>$M$28/'Fixed data'!$C$7</f>
        <v>1.8919898611606373E-3</v>
      </c>
      <c r="AF38" s="34">
        <f>$M$28/'Fixed data'!$C$7</f>
        <v>1.8919898611606373E-3</v>
      </c>
      <c r="AG38" s="34">
        <f>$M$28/'Fixed data'!$C$7</f>
        <v>1.8919898611606373E-3</v>
      </c>
      <c r="AH38" s="34">
        <f>$M$28/'Fixed data'!$C$7</f>
        <v>1.8919898611606373E-3</v>
      </c>
      <c r="AI38" s="34">
        <f>$M$28/'Fixed data'!$C$7</f>
        <v>1.8919898611606373E-3</v>
      </c>
      <c r="AJ38" s="34">
        <f>$M$28/'Fixed data'!$C$7</f>
        <v>1.8919898611606373E-3</v>
      </c>
      <c r="AK38" s="34">
        <f>$M$28/'Fixed data'!$C$7</f>
        <v>1.8919898611606373E-3</v>
      </c>
      <c r="AL38" s="34">
        <f>$M$28/'Fixed data'!$C$7</f>
        <v>1.8919898611606373E-3</v>
      </c>
      <c r="AM38" s="34">
        <f>$M$28/'Fixed data'!$C$7</f>
        <v>1.8919898611606373E-3</v>
      </c>
      <c r="AN38" s="34">
        <f>$M$28/'Fixed data'!$C$7</f>
        <v>1.8919898611606373E-3</v>
      </c>
      <c r="AO38" s="34">
        <f>$M$28/'Fixed data'!$C$7</f>
        <v>1.8919898611606373E-3</v>
      </c>
      <c r="AP38" s="34">
        <f>$M$28/'Fixed data'!$C$7</f>
        <v>1.8919898611606373E-3</v>
      </c>
      <c r="AQ38" s="34">
        <f>$M$28/'Fixed data'!$C$7</f>
        <v>1.8919898611606373E-3</v>
      </c>
      <c r="AR38" s="34">
        <f>$M$28/'Fixed data'!$C$7</f>
        <v>1.8919898611606373E-3</v>
      </c>
      <c r="AS38" s="34">
        <f>$M$28/'Fixed data'!$C$7</f>
        <v>1.8919898611606373E-3</v>
      </c>
      <c r="AT38" s="34">
        <f>$M$28/'Fixed data'!$C$7</f>
        <v>1.8919898611606373E-3</v>
      </c>
      <c r="AU38" s="34">
        <f>$M$28/'Fixed data'!$C$7</f>
        <v>1.8919898611606373E-3</v>
      </c>
      <c r="AV38" s="34">
        <f>$M$28/'Fixed data'!$C$7</f>
        <v>1.8919898611606373E-3</v>
      </c>
      <c r="AW38" s="34">
        <f>$M$28/'Fixed data'!$C$7</f>
        <v>1.8919898611606373E-3</v>
      </c>
      <c r="AX38" s="34">
        <f>$M$28/'Fixed data'!$C$7</f>
        <v>1.8919898611606373E-3</v>
      </c>
      <c r="AY38" s="34">
        <f>$M$28/'Fixed data'!$C$7</f>
        <v>1.8919898611606373E-3</v>
      </c>
      <c r="AZ38" s="34">
        <f>$M$28/'Fixed data'!$C$7</f>
        <v>1.8919898611606373E-3</v>
      </c>
      <c r="BA38" s="34">
        <f>$M$28/'Fixed data'!$C$7</f>
        <v>1.8919898611606373E-3</v>
      </c>
      <c r="BB38" s="34">
        <f>$M$28/'Fixed data'!$C$7</f>
        <v>1.8919898611606373E-3</v>
      </c>
      <c r="BC38" s="34">
        <f>$M$28/'Fixed data'!$C$7</f>
        <v>1.8919898611606373E-3</v>
      </c>
      <c r="BD38" s="34">
        <f>$M$28/'Fixed data'!$C$7</f>
        <v>1.8919898611606373E-3</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2.1218051691080137E-3</v>
      </c>
      <c r="P39" s="34">
        <f>$N$28/'Fixed data'!$C$7</f>
        <v>2.1218051691080137E-3</v>
      </c>
      <c r="Q39" s="34">
        <f>$N$28/'Fixed data'!$C$7</f>
        <v>2.1218051691080137E-3</v>
      </c>
      <c r="R39" s="34">
        <f>$N$28/'Fixed data'!$C$7</f>
        <v>2.1218051691080137E-3</v>
      </c>
      <c r="S39" s="34">
        <f>$N$28/'Fixed data'!$C$7</f>
        <v>2.1218051691080137E-3</v>
      </c>
      <c r="T39" s="34">
        <f>$N$28/'Fixed data'!$C$7</f>
        <v>2.1218051691080137E-3</v>
      </c>
      <c r="U39" s="34">
        <f>$N$28/'Fixed data'!$C$7</f>
        <v>2.1218051691080137E-3</v>
      </c>
      <c r="V39" s="34">
        <f>$N$28/'Fixed data'!$C$7</f>
        <v>2.1218051691080137E-3</v>
      </c>
      <c r="W39" s="34">
        <f>$N$28/'Fixed data'!$C$7</f>
        <v>2.1218051691080137E-3</v>
      </c>
      <c r="X39" s="34">
        <f>$N$28/'Fixed data'!$C$7</f>
        <v>2.1218051691080137E-3</v>
      </c>
      <c r="Y39" s="34">
        <f>$N$28/'Fixed data'!$C$7</f>
        <v>2.1218051691080137E-3</v>
      </c>
      <c r="Z39" s="34">
        <f>$N$28/'Fixed data'!$C$7</f>
        <v>2.1218051691080137E-3</v>
      </c>
      <c r="AA39" s="34">
        <f>$N$28/'Fixed data'!$C$7</f>
        <v>2.1218051691080137E-3</v>
      </c>
      <c r="AB39" s="34">
        <f>$N$28/'Fixed data'!$C$7</f>
        <v>2.1218051691080137E-3</v>
      </c>
      <c r="AC39" s="34">
        <f>$N$28/'Fixed data'!$C$7</f>
        <v>2.1218051691080137E-3</v>
      </c>
      <c r="AD39" s="34">
        <f>$N$28/'Fixed data'!$C$7</f>
        <v>2.1218051691080137E-3</v>
      </c>
      <c r="AE39" s="34">
        <f>$N$28/'Fixed data'!$C$7</f>
        <v>2.1218051691080137E-3</v>
      </c>
      <c r="AF39" s="34">
        <f>$N$28/'Fixed data'!$C$7</f>
        <v>2.1218051691080137E-3</v>
      </c>
      <c r="AG39" s="34">
        <f>$N$28/'Fixed data'!$C$7</f>
        <v>2.1218051691080137E-3</v>
      </c>
      <c r="AH39" s="34">
        <f>$N$28/'Fixed data'!$C$7</f>
        <v>2.1218051691080137E-3</v>
      </c>
      <c r="AI39" s="34">
        <f>$N$28/'Fixed data'!$C$7</f>
        <v>2.1218051691080137E-3</v>
      </c>
      <c r="AJ39" s="34">
        <f>$N$28/'Fixed data'!$C$7</f>
        <v>2.1218051691080137E-3</v>
      </c>
      <c r="AK39" s="34">
        <f>$N$28/'Fixed data'!$C$7</f>
        <v>2.1218051691080137E-3</v>
      </c>
      <c r="AL39" s="34">
        <f>$N$28/'Fixed data'!$C$7</f>
        <v>2.1218051691080137E-3</v>
      </c>
      <c r="AM39" s="34">
        <f>$N$28/'Fixed data'!$C$7</f>
        <v>2.1218051691080137E-3</v>
      </c>
      <c r="AN39" s="34">
        <f>$N$28/'Fixed data'!$C$7</f>
        <v>2.1218051691080137E-3</v>
      </c>
      <c r="AO39" s="34">
        <f>$N$28/'Fixed data'!$C$7</f>
        <v>2.1218051691080137E-3</v>
      </c>
      <c r="AP39" s="34">
        <f>$N$28/'Fixed data'!$C$7</f>
        <v>2.1218051691080137E-3</v>
      </c>
      <c r="AQ39" s="34">
        <f>$N$28/'Fixed data'!$C$7</f>
        <v>2.1218051691080137E-3</v>
      </c>
      <c r="AR39" s="34">
        <f>$N$28/'Fixed data'!$C$7</f>
        <v>2.1218051691080137E-3</v>
      </c>
      <c r="AS39" s="34">
        <f>$N$28/'Fixed data'!$C$7</f>
        <v>2.1218051691080137E-3</v>
      </c>
      <c r="AT39" s="34">
        <f>$N$28/'Fixed data'!$C$7</f>
        <v>2.1218051691080137E-3</v>
      </c>
      <c r="AU39" s="34">
        <f>$N$28/'Fixed data'!$C$7</f>
        <v>2.1218051691080137E-3</v>
      </c>
      <c r="AV39" s="34">
        <f>$N$28/'Fixed data'!$C$7</f>
        <v>2.1218051691080137E-3</v>
      </c>
      <c r="AW39" s="34">
        <f>$N$28/'Fixed data'!$C$7</f>
        <v>2.1218051691080137E-3</v>
      </c>
      <c r="AX39" s="34">
        <f>$N$28/'Fixed data'!$C$7</f>
        <v>2.1218051691080137E-3</v>
      </c>
      <c r="AY39" s="34">
        <f>$N$28/'Fixed data'!$C$7</f>
        <v>2.1218051691080137E-3</v>
      </c>
      <c r="AZ39" s="34">
        <f>$N$28/'Fixed data'!$C$7</f>
        <v>2.1218051691080137E-3</v>
      </c>
      <c r="BA39" s="34">
        <f>$N$28/'Fixed data'!$C$7</f>
        <v>2.1218051691080137E-3</v>
      </c>
      <c r="BB39" s="34">
        <f>$N$28/'Fixed data'!$C$7</f>
        <v>2.1218051691080137E-3</v>
      </c>
      <c r="BC39" s="34">
        <f>$N$28/'Fixed data'!$C$7</f>
        <v>2.1218051691080137E-3</v>
      </c>
      <c r="BD39" s="34">
        <f>$N$28/'Fixed data'!$C$7</f>
        <v>2.1218051691080137E-3</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2.3674435222898874E-3</v>
      </c>
      <c r="Q40" s="34">
        <f>$O$28/'Fixed data'!$C$7</f>
        <v>2.3674435222898874E-3</v>
      </c>
      <c r="R40" s="34">
        <f>$O$28/'Fixed data'!$C$7</f>
        <v>2.3674435222898874E-3</v>
      </c>
      <c r="S40" s="34">
        <f>$O$28/'Fixed data'!$C$7</f>
        <v>2.3674435222898874E-3</v>
      </c>
      <c r="T40" s="34">
        <f>$O$28/'Fixed data'!$C$7</f>
        <v>2.3674435222898874E-3</v>
      </c>
      <c r="U40" s="34">
        <f>$O$28/'Fixed data'!$C$7</f>
        <v>2.3674435222898874E-3</v>
      </c>
      <c r="V40" s="34">
        <f>$O$28/'Fixed data'!$C$7</f>
        <v>2.3674435222898874E-3</v>
      </c>
      <c r="W40" s="34">
        <f>$O$28/'Fixed data'!$C$7</f>
        <v>2.3674435222898874E-3</v>
      </c>
      <c r="X40" s="34">
        <f>$O$28/'Fixed data'!$C$7</f>
        <v>2.3674435222898874E-3</v>
      </c>
      <c r="Y40" s="34">
        <f>$O$28/'Fixed data'!$C$7</f>
        <v>2.3674435222898874E-3</v>
      </c>
      <c r="Z40" s="34">
        <f>$O$28/'Fixed data'!$C$7</f>
        <v>2.3674435222898874E-3</v>
      </c>
      <c r="AA40" s="34">
        <f>$O$28/'Fixed data'!$C$7</f>
        <v>2.3674435222898874E-3</v>
      </c>
      <c r="AB40" s="34">
        <f>$O$28/'Fixed data'!$C$7</f>
        <v>2.3674435222898874E-3</v>
      </c>
      <c r="AC40" s="34">
        <f>$O$28/'Fixed data'!$C$7</f>
        <v>2.3674435222898874E-3</v>
      </c>
      <c r="AD40" s="34">
        <f>$O$28/'Fixed data'!$C$7</f>
        <v>2.3674435222898874E-3</v>
      </c>
      <c r="AE40" s="34">
        <f>$O$28/'Fixed data'!$C$7</f>
        <v>2.3674435222898874E-3</v>
      </c>
      <c r="AF40" s="34">
        <f>$O$28/'Fixed data'!$C$7</f>
        <v>2.3674435222898874E-3</v>
      </c>
      <c r="AG40" s="34">
        <f>$O$28/'Fixed data'!$C$7</f>
        <v>2.3674435222898874E-3</v>
      </c>
      <c r="AH40" s="34">
        <f>$O$28/'Fixed data'!$C$7</f>
        <v>2.3674435222898874E-3</v>
      </c>
      <c r="AI40" s="34">
        <f>$O$28/'Fixed data'!$C$7</f>
        <v>2.3674435222898874E-3</v>
      </c>
      <c r="AJ40" s="34">
        <f>$O$28/'Fixed data'!$C$7</f>
        <v>2.3674435222898874E-3</v>
      </c>
      <c r="AK40" s="34">
        <f>$O$28/'Fixed data'!$C$7</f>
        <v>2.3674435222898874E-3</v>
      </c>
      <c r="AL40" s="34">
        <f>$O$28/'Fixed data'!$C$7</f>
        <v>2.3674435222898874E-3</v>
      </c>
      <c r="AM40" s="34">
        <f>$O$28/'Fixed data'!$C$7</f>
        <v>2.3674435222898874E-3</v>
      </c>
      <c r="AN40" s="34">
        <f>$O$28/'Fixed data'!$C$7</f>
        <v>2.3674435222898874E-3</v>
      </c>
      <c r="AO40" s="34">
        <f>$O$28/'Fixed data'!$C$7</f>
        <v>2.3674435222898874E-3</v>
      </c>
      <c r="AP40" s="34">
        <f>$O$28/'Fixed data'!$C$7</f>
        <v>2.3674435222898874E-3</v>
      </c>
      <c r="AQ40" s="34">
        <f>$O$28/'Fixed data'!$C$7</f>
        <v>2.3674435222898874E-3</v>
      </c>
      <c r="AR40" s="34">
        <f>$O$28/'Fixed data'!$C$7</f>
        <v>2.3674435222898874E-3</v>
      </c>
      <c r="AS40" s="34">
        <f>$O$28/'Fixed data'!$C$7</f>
        <v>2.3674435222898874E-3</v>
      </c>
      <c r="AT40" s="34">
        <f>$O$28/'Fixed data'!$C$7</f>
        <v>2.3674435222898874E-3</v>
      </c>
      <c r="AU40" s="34">
        <f>$O$28/'Fixed data'!$C$7</f>
        <v>2.3674435222898874E-3</v>
      </c>
      <c r="AV40" s="34">
        <f>$O$28/'Fixed data'!$C$7</f>
        <v>2.3674435222898874E-3</v>
      </c>
      <c r="AW40" s="34">
        <f>$O$28/'Fixed data'!$C$7</f>
        <v>2.3674435222898874E-3</v>
      </c>
      <c r="AX40" s="34">
        <f>$O$28/'Fixed data'!$C$7</f>
        <v>2.3674435222898874E-3</v>
      </c>
      <c r="AY40" s="34">
        <f>$O$28/'Fixed data'!$C$7</f>
        <v>2.3674435222898874E-3</v>
      </c>
      <c r="AZ40" s="34">
        <f>$O$28/'Fixed data'!$C$7</f>
        <v>2.3674435222898874E-3</v>
      </c>
      <c r="BA40" s="34">
        <f>$O$28/'Fixed data'!$C$7</f>
        <v>2.3674435222898874E-3</v>
      </c>
      <c r="BB40" s="34">
        <f>$O$28/'Fixed data'!$C$7</f>
        <v>2.3674435222898874E-3</v>
      </c>
      <c r="BC40" s="34">
        <f>$O$28/'Fixed data'!$C$7</f>
        <v>2.3674435222898874E-3</v>
      </c>
      <c r="BD40" s="34">
        <f>$O$28/'Fixed data'!$C$7</f>
        <v>2.3674435222898874E-3</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2.579864278553801E-3</v>
      </c>
      <c r="R41" s="34">
        <f>$P$28/'Fixed data'!$C$7</f>
        <v>2.579864278553801E-3</v>
      </c>
      <c r="S41" s="34">
        <f>$P$28/'Fixed data'!$C$7</f>
        <v>2.579864278553801E-3</v>
      </c>
      <c r="T41" s="34">
        <f>$P$28/'Fixed data'!$C$7</f>
        <v>2.579864278553801E-3</v>
      </c>
      <c r="U41" s="34">
        <f>$P$28/'Fixed data'!$C$7</f>
        <v>2.579864278553801E-3</v>
      </c>
      <c r="V41" s="34">
        <f>$P$28/'Fixed data'!$C$7</f>
        <v>2.579864278553801E-3</v>
      </c>
      <c r="W41" s="34">
        <f>$P$28/'Fixed data'!$C$7</f>
        <v>2.579864278553801E-3</v>
      </c>
      <c r="X41" s="34">
        <f>$P$28/'Fixed data'!$C$7</f>
        <v>2.579864278553801E-3</v>
      </c>
      <c r="Y41" s="34">
        <f>$P$28/'Fixed data'!$C$7</f>
        <v>2.579864278553801E-3</v>
      </c>
      <c r="Z41" s="34">
        <f>$P$28/'Fixed data'!$C$7</f>
        <v>2.579864278553801E-3</v>
      </c>
      <c r="AA41" s="34">
        <f>$P$28/'Fixed data'!$C$7</f>
        <v>2.579864278553801E-3</v>
      </c>
      <c r="AB41" s="34">
        <f>$P$28/'Fixed data'!$C$7</f>
        <v>2.579864278553801E-3</v>
      </c>
      <c r="AC41" s="34">
        <f>$P$28/'Fixed data'!$C$7</f>
        <v>2.579864278553801E-3</v>
      </c>
      <c r="AD41" s="34">
        <f>$P$28/'Fixed data'!$C$7</f>
        <v>2.579864278553801E-3</v>
      </c>
      <c r="AE41" s="34">
        <f>$P$28/'Fixed data'!$C$7</f>
        <v>2.579864278553801E-3</v>
      </c>
      <c r="AF41" s="34">
        <f>$P$28/'Fixed data'!$C$7</f>
        <v>2.579864278553801E-3</v>
      </c>
      <c r="AG41" s="34">
        <f>$P$28/'Fixed data'!$C$7</f>
        <v>2.579864278553801E-3</v>
      </c>
      <c r="AH41" s="34">
        <f>$P$28/'Fixed data'!$C$7</f>
        <v>2.579864278553801E-3</v>
      </c>
      <c r="AI41" s="34">
        <f>$P$28/'Fixed data'!$C$7</f>
        <v>2.579864278553801E-3</v>
      </c>
      <c r="AJ41" s="34">
        <f>$P$28/'Fixed data'!$C$7</f>
        <v>2.579864278553801E-3</v>
      </c>
      <c r="AK41" s="34">
        <f>$P$28/'Fixed data'!$C$7</f>
        <v>2.579864278553801E-3</v>
      </c>
      <c r="AL41" s="34">
        <f>$P$28/'Fixed data'!$C$7</f>
        <v>2.579864278553801E-3</v>
      </c>
      <c r="AM41" s="34">
        <f>$P$28/'Fixed data'!$C$7</f>
        <v>2.579864278553801E-3</v>
      </c>
      <c r="AN41" s="34">
        <f>$P$28/'Fixed data'!$C$7</f>
        <v>2.579864278553801E-3</v>
      </c>
      <c r="AO41" s="34">
        <f>$P$28/'Fixed data'!$C$7</f>
        <v>2.579864278553801E-3</v>
      </c>
      <c r="AP41" s="34">
        <f>$P$28/'Fixed data'!$C$7</f>
        <v>2.579864278553801E-3</v>
      </c>
      <c r="AQ41" s="34">
        <f>$P$28/'Fixed data'!$C$7</f>
        <v>2.579864278553801E-3</v>
      </c>
      <c r="AR41" s="34">
        <f>$P$28/'Fixed data'!$C$7</f>
        <v>2.579864278553801E-3</v>
      </c>
      <c r="AS41" s="34">
        <f>$P$28/'Fixed data'!$C$7</f>
        <v>2.579864278553801E-3</v>
      </c>
      <c r="AT41" s="34">
        <f>$P$28/'Fixed data'!$C$7</f>
        <v>2.579864278553801E-3</v>
      </c>
      <c r="AU41" s="34">
        <f>$P$28/'Fixed data'!$C$7</f>
        <v>2.579864278553801E-3</v>
      </c>
      <c r="AV41" s="34">
        <f>$P$28/'Fixed data'!$C$7</f>
        <v>2.579864278553801E-3</v>
      </c>
      <c r="AW41" s="34">
        <f>$P$28/'Fixed data'!$C$7</f>
        <v>2.579864278553801E-3</v>
      </c>
      <c r="AX41" s="34">
        <f>$P$28/'Fixed data'!$C$7</f>
        <v>2.579864278553801E-3</v>
      </c>
      <c r="AY41" s="34">
        <f>$P$28/'Fixed data'!$C$7</f>
        <v>2.579864278553801E-3</v>
      </c>
      <c r="AZ41" s="34">
        <f>$P$28/'Fixed data'!$C$7</f>
        <v>2.579864278553801E-3</v>
      </c>
      <c r="BA41" s="34">
        <f>$P$28/'Fixed data'!$C$7</f>
        <v>2.579864278553801E-3</v>
      </c>
      <c r="BB41" s="34">
        <f>$P$28/'Fixed data'!$C$7</f>
        <v>2.579864278553801E-3</v>
      </c>
      <c r="BC41" s="34">
        <f>$P$28/'Fixed data'!$C$7</f>
        <v>2.579864278553801E-3</v>
      </c>
      <c r="BD41" s="34">
        <f>$P$28/'Fixed data'!$C$7</f>
        <v>2.579864278553801E-3</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2.7431315680158828E-3</v>
      </c>
      <c r="S42" s="34">
        <f>$Q$28/'Fixed data'!$C$7</f>
        <v>2.7431315680158828E-3</v>
      </c>
      <c r="T42" s="34">
        <f>$Q$28/'Fixed data'!$C$7</f>
        <v>2.7431315680158828E-3</v>
      </c>
      <c r="U42" s="34">
        <f>$Q$28/'Fixed data'!$C$7</f>
        <v>2.7431315680158828E-3</v>
      </c>
      <c r="V42" s="34">
        <f>$Q$28/'Fixed data'!$C$7</f>
        <v>2.7431315680158828E-3</v>
      </c>
      <c r="W42" s="34">
        <f>$Q$28/'Fixed data'!$C$7</f>
        <v>2.7431315680158828E-3</v>
      </c>
      <c r="X42" s="34">
        <f>$Q$28/'Fixed data'!$C$7</f>
        <v>2.7431315680158828E-3</v>
      </c>
      <c r="Y42" s="34">
        <f>$Q$28/'Fixed data'!$C$7</f>
        <v>2.7431315680158828E-3</v>
      </c>
      <c r="Z42" s="34">
        <f>$Q$28/'Fixed data'!$C$7</f>
        <v>2.7431315680158828E-3</v>
      </c>
      <c r="AA42" s="34">
        <f>$Q$28/'Fixed data'!$C$7</f>
        <v>2.7431315680158828E-3</v>
      </c>
      <c r="AB42" s="34">
        <f>$Q$28/'Fixed data'!$C$7</f>
        <v>2.7431315680158828E-3</v>
      </c>
      <c r="AC42" s="34">
        <f>$Q$28/'Fixed data'!$C$7</f>
        <v>2.7431315680158828E-3</v>
      </c>
      <c r="AD42" s="34">
        <f>$Q$28/'Fixed data'!$C$7</f>
        <v>2.7431315680158828E-3</v>
      </c>
      <c r="AE42" s="34">
        <f>$Q$28/'Fixed data'!$C$7</f>
        <v>2.7431315680158828E-3</v>
      </c>
      <c r="AF42" s="34">
        <f>$Q$28/'Fixed data'!$C$7</f>
        <v>2.7431315680158828E-3</v>
      </c>
      <c r="AG42" s="34">
        <f>$Q$28/'Fixed data'!$C$7</f>
        <v>2.7431315680158828E-3</v>
      </c>
      <c r="AH42" s="34">
        <f>$Q$28/'Fixed data'!$C$7</f>
        <v>2.7431315680158828E-3</v>
      </c>
      <c r="AI42" s="34">
        <f>$Q$28/'Fixed data'!$C$7</f>
        <v>2.7431315680158828E-3</v>
      </c>
      <c r="AJ42" s="34">
        <f>$Q$28/'Fixed data'!$C$7</f>
        <v>2.7431315680158828E-3</v>
      </c>
      <c r="AK42" s="34">
        <f>$Q$28/'Fixed data'!$C$7</f>
        <v>2.7431315680158828E-3</v>
      </c>
      <c r="AL42" s="34">
        <f>$Q$28/'Fixed data'!$C$7</f>
        <v>2.7431315680158828E-3</v>
      </c>
      <c r="AM42" s="34">
        <f>$Q$28/'Fixed data'!$C$7</f>
        <v>2.7431315680158828E-3</v>
      </c>
      <c r="AN42" s="34">
        <f>$Q$28/'Fixed data'!$C$7</f>
        <v>2.7431315680158828E-3</v>
      </c>
      <c r="AO42" s="34">
        <f>$Q$28/'Fixed data'!$C$7</f>
        <v>2.7431315680158828E-3</v>
      </c>
      <c r="AP42" s="34">
        <f>$Q$28/'Fixed data'!$C$7</f>
        <v>2.7431315680158828E-3</v>
      </c>
      <c r="AQ42" s="34">
        <f>$Q$28/'Fixed data'!$C$7</f>
        <v>2.7431315680158828E-3</v>
      </c>
      <c r="AR42" s="34">
        <f>$Q$28/'Fixed data'!$C$7</f>
        <v>2.7431315680158828E-3</v>
      </c>
      <c r="AS42" s="34">
        <f>$Q$28/'Fixed data'!$C$7</f>
        <v>2.7431315680158828E-3</v>
      </c>
      <c r="AT42" s="34">
        <f>$Q$28/'Fixed data'!$C$7</f>
        <v>2.7431315680158828E-3</v>
      </c>
      <c r="AU42" s="34">
        <f>$Q$28/'Fixed data'!$C$7</f>
        <v>2.7431315680158828E-3</v>
      </c>
      <c r="AV42" s="34">
        <f>$Q$28/'Fixed data'!$C$7</f>
        <v>2.7431315680158828E-3</v>
      </c>
      <c r="AW42" s="34">
        <f>$Q$28/'Fixed data'!$C$7</f>
        <v>2.7431315680158828E-3</v>
      </c>
      <c r="AX42" s="34">
        <f>$Q$28/'Fixed data'!$C$7</f>
        <v>2.7431315680158828E-3</v>
      </c>
      <c r="AY42" s="34">
        <f>$Q$28/'Fixed data'!$C$7</f>
        <v>2.7431315680158828E-3</v>
      </c>
      <c r="AZ42" s="34">
        <f>$Q$28/'Fixed data'!$C$7</f>
        <v>2.7431315680158828E-3</v>
      </c>
      <c r="BA42" s="34">
        <f>$Q$28/'Fixed data'!$C$7</f>
        <v>2.7431315680158828E-3</v>
      </c>
      <c r="BB42" s="34">
        <f>$Q$28/'Fixed data'!$C$7</f>
        <v>2.7431315680158828E-3</v>
      </c>
      <c r="BC42" s="34">
        <f>$Q$28/'Fixed data'!$C$7</f>
        <v>2.7431315680158828E-3</v>
      </c>
      <c r="BD42" s="34">
        <f>$Q$28/'Fixed data'!$C$7</f>
        <v>2.7431315680158828E-3</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2.8484336758870942E-3</v>
      </c>
      <c r="T43" s="34">
        <f>$R$28/'Fixed data'!$C$7</f>
        <v>2.8484336758870942E-3</v>
      </c>
      <c r="U43" s="34">
        <f>$R$28/'Fixed data'!$C$7</f>
        <v>2.8484336758870942E-3</v>
      </c>
      <c r="V43" s="34">
        <f>$R$28/'Fixed data'!$C$7</f>
        <v>2.8484336758870942E-3</v>
      </c>
      <c r="W43" s="34">
        <f>$R$28/'Fixed data'!$C$7</f>
        <v>2.8484336758870942E-3</v>
      </c>
      <c r="X43" s="34">
        <f>$R$28/'Fixed data'!$C$7</f>
        <v>2.8484336758870942E-3</v>
      </c>
      <c r="Y43" s="34">
        <f>$R$28/'Fixed data'!$C$7</f>
        <v>2.8484336758870942E-3</v>
      </c>
      <c r="Z43" s="34">
        <f>$R$28/'Fixed data'!$C$7</f>
        <v>2.8484336758870942E-3</v>
      </c>
      <c r="AA43" s="34">
        <f>$R$28/'Fixed data'!$C$7</f>
        <v>2.8484336758870942E-3</v>
      </c>
      <c r="AB43" s="34">
        <f>$R$28/'Fixed data'!$C$7</f>
        <v>2.8484336758870942E-3</v>
      </c>
      <c r="AC43" s="34">
        <f>$R$28/'Fixed data'!$C$7</f>
        <v>2.8484336758870942E-3</v>
      </c>
      <c r="AD43" s="34">
        <f>$R$28/'Fixed data'!$C$7</f>
        <v>2.8484336758870942E-3</v>
      </c>
      <c r="AE43" s="34">
        <f>$R$28/'Fixed data'!$C$7</f>
        <v>2.8484336758870942E-3</v>
      </c>
      <c r="AF43" s="34">
        <f>$R$28/'Fixed data'!$C$7</f>
        <v>2.8484336758870942E-3</v>
      </c>
      <c r="AG43" s="34">
        <f>$R$28/'Fixed data'!$C$7</f>
        <v>2.8484336758870942E-3</v>
      </c>
      <c r="AH43" s="34">
        <f>$R$28/'Fixed data'!$C$7</f>
        <v>2.8484336758870942E-3</v>
      </c>
      <c r="AI43" s="34">
        <f>$R$28/'Fixed data'!$C$7</f>
        <v>2.8484336758870942E-3</v>
      </c>
      <c r="AJ43" s="34">
        <f>$R$28/'Fixed data'!$C$7</f>
        <v>2.8484336758870942E-3</v>
      </c>
      <c r="AK43" s="34">
        <f>$R$28/'Fixed data'!$C$7</f>
        <v>2.8484336758870942E-3</v>
      </c>
      <c r="AL43" s="34">
        <f>$R$28/'Fixed data'!$C$7</f>
        <v>2.8484336758870942E-3</v>
      </c>
      <c r="AM43" s="34">
        <f>$R$28/'Fixed data'!$C$7</f>
        <v>2.8484336758870942E-3</v>
      </c>
      <c r="AN43" s="34">
        <f>$R$28/'Fixed data'!$C$7</f>
        <v>2.8484336758870942E-3</v>
      </c>
      <c r="AO43" s="34">
        <f>$R$28/'Fixed data'!$C$7</f>
        <v>2.8484336758870942E-3</v>
      </c>
      <c r="AP43" s="34">
        <f>$R$28/'Fixed data'!$C$7</f>
        <v>2.8484336758870942E-3</v>
      </c>
      <c r="AQ43" s="34">
        <f>$R$28/'Fixed data'!$C$7</f>
        <v>2.8484336758870942E-3</v>
      </c>
      <c r="AR43" s="34">
        <f>$R$28/'Fixed data'!$C$7</f>
        <v>2.8484336758870942E-3</v>
      </c>
      <c r="AS43" s="34">
        <f>$R$28/'Fixed data'!$C$7</f>
        <v>2.8484336758870942E-3</v>
      </c>
      <c r="AT43" s="34">
        <f>$R$28/'Fixed data'!$C$7</f>
        <v>2.8484336758870942E-3</v>
      </c>
      <c r="AU43" s="34">
        <f>$R$28/'Fixed data'!$C$7</f>
        <v>2.8484336758870942E-3</v>
      </c>
      <c r="AV43" s="34">
        <f>$R$28/'Fixed data'!$C$7</f>
        <v>2.8484336758870942E-3</v>
      </c>
      <c r="AW43" s="34">
        <f>$R$28/'Fixed data'!$C$7</f>
        <v>2.8484336758870942E-3</v>
      </c>
      <c r="AX43" s="34">
        <f>$R$28/'Fixed data'!$C$7</f>
        <v>2.8484336758870942E-3</v>
      </c>
      <c r="AY43" s="34">
        <f>$R$28/'Fixed data'!$C$7</f>
        <v>2.8484336758870942E-3</v>
      </c>
      <c r="AZ43" s="34">
        <f>$R$28/'Fixed data'!$C$7</f>
        <v>2.8484336758870942E-3</v>
      </c>
      <c r="BA43" s="34">
        <f>$R$28/'Fixed data'!$C$7</f>
        <v>2.8484336758870942E-3</v>
      </c>
      <c r="BB43" s="34">
        <f>$R$28/'Fixed data'!$C$7</f>
        <v>2.8484336758870942E-3</v>
      </c>
      <c r="BC43" s="34">
        <f>$R$28/'Fixed data'!$C$7</f>
        <v>2.8484336758870942E-3</v>
      </c>
      <c r="BD43" s="34">
        <f>$R$28/'Fixed data'!$C$7</f>
        <v>2.8484336758870942E-3</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2.911299123388719E-3</v>
      </c>
      <c r="U44" s="34">
        <f>$S$28/'Fixed data'!$C$7</f>
        <v>2.911299123388719E-3</v>
      </c>
      <c r="V44" s="34">
        <f>$S$28/'Fixed data'!$C$7</f>
        <v>2.911299123388719E-3</v>
      </c>
      <c r="W44" s="34">
        <f>$S$28/'Fixed data'!$C$7</f>
        <v>2.911299123388719E-3</v>
      </c>
      <c r="X44" s="34">
        <f>$S$28/'Fixed data'!$C$7</f>
        <v>2.911299123388719E-3</v>
      </c>
      <c r="Y44" s="34">
        <f>$S$28/'Fixed data'!$C$7</f>
        <v>2.911299123388719E-3</v>
      </c>
      <c r="Z44" s="34">
        <f>$S$28/'Fixed data'!$C$7</f>
        <v>2.911299123388719E-3</v>
      </c>
      <c r="AA44" s="34">
        <f>$S$28/'Fixed data'!$C$7</f>
        <v>2.911299123388719E-3</v>
      </c>
      <c r="AB44" s="34">
        <f>$S$28/'Fixed data'!$C$7</f>
        <v>2.911299123388719E-3</v>
      </c>
      <c r="AC44" s="34">
        <f>$S$28/'Fixed data'!$C$7</f>
        <v>2.911299123388719E-3</v>
      </c>
      <c r="AD44" s="34">
        <f>$S$28/'Fixed data'!$C$7</f>
        <v>2.911299123388719E-3</v>
      </c>
      <c r="AE44" s="34">
        <f>$S$28/'Fixed data'!$C$7</f>
        <v>2.911299123388719E-3</v>
      </c>
      <c r="AF44" s="34">
        <f>$S$28/'Fixed data'!$C$7</f>
        <v>2.911299123388719E-3</v>
      </c>
      <c r="AG44" s="34">
        <f>$S$28/'Fixed data'!$C$7</f>
        <v>2.911299123388719E-3</v>
      </c>
      <c r="AH44" s="34">
        <f>$S$28/'Fixed data'!$C$7</f>
        <v>2.911299123388719E-3</v>
      </c>
      <c r="AI44" s="34">
        <f>$S$28/'Fixed data'!$C$7</f>
        <v>2.911299123388719E-3</v>
      </c>
      <c r="AJ44" s="34">
        <f>$S$28/'Fixed data'!$C$7</f>
        <v>2.911299123388719E-3</v>
      </c>
      <c r="AK44" s="34">
        <f>$S$28/'Fixed data'!$C$7</f>
        <v>2.911299123388719E-3</v>
      </c>
      <c r="AL44" s="34">
        <f>$S$28/'Fixed data'!$C$7</f>
        <v>2.911299123388719E-3</v>
      </c>
      <c r="AM44" s="34">
        <f>$S$28/'Fixed data'!$C$7</f>
        <v>2.911299123388719E-3</v>
      </c>
      <c r="AN44" s="34">
        <f>$S$28/'Fixed data'!$C$7</f>
        <v>2.911299123388719E-3</v>
      </c>
      <c r="AO44" s="34">
        <f>$S$28/'Fixed data'!$C$7</f>
        <v>2.911299123388719E-3</v>
      </c>
      <c r="AP44" s="34">
        <f>$S$28/'Fixed data'!$C$7</f>
        <v>2.911299123388719E-3</v>
      </c>
      <c r="AQ44" s="34">
        <f>$S$28/'Fixed data'!$C$7</f>
        <v>2.911299123388719E-3</v>
      </c>
      <c r="AR44" s="34">
        <f>$S$28/'Fixed data'!$C$7</f>
        <v>2.911299123388719E-3</v>
      </c>
      <c r="AS44" s="34">
        <f>$S$28/'Fixed data'!$C$7</f>
        <v>2.911299123388719E-3</v>
      </c>
      <c r="AT44" s="34">
        <f>$S$28/'Fixed data'!$C$7</f>
        <v>2.911299123388719E-3</v>
      </c>
      <c r="AU44" s="34">
        <f>$S$28/'Fixed data'!$C$7</f>
        <v>2.911299123388719E-3</v>
      </c>
      <c r="AV44" s="34">
        <f>$S$28/'Fixed data'!$C$7</f>
        <v>2.911299123388719E-3</v>
      </c>
      <c r="AW44" s="34">
        <f>$S$28/'Fixed data'!$C$7</f>
        <v>2.911299123388719E-3</v>
      </c>
      <c r="AX44" s="34">
        <f>$S$28/'Fixed data'!$C$7</f>
        <v>2.911299123388719E-3</v>
      </c>
      <c r="AY44" s="34">
        <f>$S$28/'Fixed data'!$C$7</f>
        <v>2.911299123388719E-3</v>
      </c>
      <c r="AZ44" s="34">
        <f>$S$28/'Fixed data'!$C$7</f>
        <v>2.911299123388719E-3</v>
      </c>
      <c r="BA44" s="34">
        <f>$S$28/'Fixed data'!$C$7</f>
        <v>2.911299123388719E-3</v>
      </c>
      <c r="BB44" s="34">
        <f>$S$28/'Fixed data'!$C$7</f>
        <v>2.911299123388719E-3</v>
      </c>
      <c r="BC44" s="34">
        <f>$S$28/'Fixed data'!$C$7</f>
        <v>2.911299123388719E-3</v>
      </c>
      <c r="BD44" s="34">
        <f>$S$28/'Fixed data'!$C$7</f>
        <v>2.911299123388719E-3</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2.9649018053933183E-3</v>
      </c>
      <c r="V45" s="34">
        <f>$T$28/'Fixed data'!$C$7</f>
        <v>2.9649018053933183E-3</v>
      </c>
      <c r="W45" s="34">
        <f>$T$28/'Fixed data'!$C$7</f>
        <v>2.9649018053933183E-3</v>
      </c>
      <c r="X45" s="34">
        <f>$T$28/'Fixed data'!$C$7</f>
        <v>2.9649018053933183E-3</v>
      </c>
      <c r="Y45" s="34">
        <f>$T$28/'Fixed data'!$C$7</f>
        <v>2.9649018053933183E-3</v>
      </c>
      <c r="Z45" s="34">
        <f>$T$28/'Fixed data'!$C$7</f>
        <v>2.9649018053933183E-3</v>
      </c>
      <c r="AA45" s="34">
        <f>$T$28/'Fixed data'!$C$7</f>
        <v>2.9649018053933183E-3</v>
      </c>
      <c r="AB45" s="34">
        <f>$T$28/'Fixed data'!$C$7</f>
        <v>2.9649018053933183E-3</v>
      </c>
      <c r="AC45" s="34">
        <f>$T$28/'Fixed data'!$C$7</f>
        <v>2.9649018053933183E-3</v>
      </c>
      <c r="AD45" s="34">
        <f>$T$28/'Fixed data'!$C$7</f>
        <v>2.9649018053933183E-3</v>
      </c>
      <c r="AE45" s="34">
        <f>$T$28/'Fixed data'!$C$7</f>
        <v>2.9649018053933183E-3</v>
      </c>
      <c r="AF45" s="34">
        <f>$T$28/'Fixed data'!$C$7</f>
        <v>2.9649018053933183E-3</v>
      </c>
      <c r="AG45" s="34">
        <f>$T$28/'Fixed data'!$C$7</f>
        <v>2.9649018053933183E-3</v>
      </c>
      <c r="AH45" s="34">
        <f>$T$28/'Fixed data'!$C$7</f>
        <v>2.9649018053933183E-3</v>
      </c>
      <c r="AI45" s="34">
        <f>$T$28/'Fixed data'!$C$7</f>
        <v>2.9649018053933183E-3</v>
      </c>
      <c r="AJ45" s="34">
        <f>$T$28/'Fixed data'!$C$7</f>
        <v>2.9649018053933183E-3</v>
      </c>
      <c r="AK45" s="34">
        <f>$T$28/'Fixed data'!$C$7</f>
        <v>2.9649018053933183E-3</v>
      </c>
      <c r="AL45" s="34">
        <f>$T$28/'Fixed data'!$C$7</f>
        <v>2.9649018053933183E-3</v>
      </c>
      <c r="AM45" s="34">
        <f>$T$28/'Fixed data'!$C$7</f>
        <v>2.9649018053933183E-3</v>
      </c>
      <c r="AN45" s="34">
        <f>$T$28/'Fixed data'!$C$7</f>
        <v>2.9649018053933183E-3</v>
      </c>
      <c r="AO45" s="34">
        <f>$T$28/'Fixed data'!$C$7</f>
        <v>2.9649018053933183E-3</v>
      </c>
      <c r="AP45" s="34">
        <f>$T$28/'Fixed data'!$C$7</f>
        <v>2.9649018053933183E-3</v>
      </c>
      <c r="AQ45" s="34">
        <f>$T$28/'Fixed data'!$C$7</f>
        <v>2.9649018053933183E-3</v>
      </c>
      <c r="AR45" s="34">
        <f>$T$28/'Fixed data'!$C$7</f>
        <v>2.9649018053933183E-3</v>
      </c>
      <c r="AS45" s="34">
        <f>$T$28/'Fixed data'!$C$7</f>
        <v>2.9649018053933183E-3</v>
      </c>
      <c r="AT45" s="34">
        <f>$T$28/'Fixed data'!$C$7</f>
        <v>2.9649018053933183E-3</v>
      </c>
      <c r="AU45" s="34">
        <f>$T$28/'Fixed data'!$C$7</f>
        <v>2.9649018053933183E-3</v>
      </c>
      <c r="AV45" s="34">
        <f>$T$28/'Fixed data'!$C$7</f>
        <v>2.9649018053933183E-3</v>
      </c>
      <c r="AW45" s="34">
        <f>$T$28/'Fixed data'!$C$7</f>
        <v>2.9649018053933183E-3</v>
      </c>
      <c r="AX45" s="34">
        <f>$T$28/'Fixed data'!$C$7</f>
        <v>2.9649018053933183E-3</v>
      </c>
      <c r="AY45" s="34">
        <f>$T$28/'Fixed data'!$C$7</f>
        <v>2.9649018053933183E-3</v>
      </c>
      <c r="AZ45" s="34">
        <f>$T$28/'Fixed data'!$C$7</f>
        <v>2.9649018053933183E-3</v>
      </c>
      <c r="BA45" s="34">
        <f>$T$28/'Fixed data'!$C$7</f>
        <v>2.9649018053933183E-3</v>
      </c>
      <c r="BB45" s="34">
        <f>$T$28/'Fixed data'!$C$7</f>
        <v>2.9649018053933183E-3</v>
      </c>
      <c r="BC45" s="34">
        <f>$T$28/'Fixed data'!$C$7</f>
        <v>2.9649018053933183E-3</v>
      </c>
      <c r="BD45" s="34">
        <f>$T$28/'Fixed data'!$C$7</f>
        <v>2.9649018053933183E-3</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2.9808363549390449E-3</v>
      </c>
      <c r="W46" s="34">
        <f>$U$28/'Fixed data'!$C$7</f>
        <v>2.9808363549390449E-3</v>
      </c>
      <c r="X46" s="34">
        <f>$U$28/'Fixed data'!$C$7</f>
        <v>2.9808363549390449E-3</v>
      </c>
      <c r="Y46" s="34">
        <f>$U$28/'Fixed data'!$C$7</f>
        <v>2.9808363549390449E-3</v>
      </c>
      <c r="Z46" s="34">
        <f>$U$28/'Fixed data'!$C$7</f>
        <v>2.9808363549390449E-3</v>
      </c>
      <c r="AA46" s="34">
        <f>$U$28/'Fixed data'!$C$7</f>
        <v>2.9808363549390449E-3</v>
      </c>
      <c r="AB46" s="34">
        <f>$U$28/'Fixed data'!$C$7</f>
        <v>2.9808363549390449E-3</v>
      </c>
      <c r="AC46" s="34">
        <f>$U$28/'Fixed data'!$C$7</f>
        <v>2.9808363549390449E-3</v>
      </c>
      <c r="AD46" s="34">
        <f>$U$28/'Fixed data'!$C$7</f>
        <v>2.9808363549390449E-3</v>
      </c>
      <c r="AE46" s="34">
        <f>$U$28/'Fixed data'!$C$7</f>
        <v>2.9808363549390449E-3</v>
      </c>
      <c r="AF46" s="34">
        <f>$U$28/'Fixed data'!$C$7</f>
        <v>2.9808363549390449E-3</v>
      </c>
      <c r="AG46" s="34">
        <f>$U$28/'Fixed data'!$C$7</f>
        <v>2.9808363549390449E-3</v>
      </c>
      <c r="AH46" s="34">
        <f>$U$28/'Fixed data'!$C$7</f>
        <v>2.9808363549390449E-3</v>
      </c>
      <c r="AI46" s="34">
        <f>$U$28/'Fixed data'!$C$7</f>
        <v>2.9808363549390449E-3</v>
      </c>
      <c r="AJ46" s="34">
        <f>$U$28/'Fixed data'!$C$7</f>
        <v>2.9808363549390449E-3</v>
      </c>
      <c r="AK46" s="34">
        <f>$U$28/'Fixed data'!$C$7</f>
        <v>2.9808363549390449E-3</v>
      </c>
      <c r="AL46" s="34">
        <f>$U$28/'Fixed data'!$C$7</f>
        <v>2.9808363549390449E-3</v>
      </c>
      <c r="AM46" s="34">
        <f>$U$28/'Fixed data'!$C$7</f>
        <v>2.9808363549390449E-3</v>
      </c>
      <c r="AN46" s="34">
        <f>$U$28/'Fixed data'!$C$7</f>
        <v>2.9808363549390449E-3</v>
      </c>
      <c r="AO46" s="34">
        <f>$U$28/'Fixed data'!$C$7</f>
        <v>2.9808363549390449E-3</v>
      </c>
      <c r="AP46" s="34">
        <f>$U$28/'Fixed data'!$C$7</f>
        <v>2.9808363549390449E-3</v>
      </c>
      <c r="AQ46" s="34">
        <f>$U$28/'Fixed data'!$C$7</f>
        <v>2.9808363549390449E-3</v>
      </c>
      <c r="AR46" s="34">
        <f>$U$28/'Fixed data'!$C$7</f>
        <v>2.9808363549390449E-3</v>
      </c>
      <c r="AS46" s="34">
        <f>$U$28/'Fixed data'!$C$7</f>
        <v>2.9808363549390449E-3</v>
      </c>
      <c r="AT46" s="34">
        <f>$U$28/'Fixed data'!$C$7</f>
        <v>2.9808363549390449E-3</v>
      </c>
      <c r="AU46" s="34">
        <f>$U$28/'Fixed data'!$C$7</f>
        <v>2.9808363549390449E-3</v>
      </c>
      <c r="AV46" s="34">
        <f>$U$28/'Fixed data'!$C$7</f>
        <v>2.9808363549390449E-3</v>
      </c>
      <c r="AW46" s="34">
        <f>$U$28/'Fixed data'!$C$7</f>
        <v>2.9808363549390449E-3</v>
      </c>
      <c r="AX46" s="34">
        <f>$U$28/'Fixed data'!$C$7</f>
        <v>2.9808363549390449E-3</v>
      </c>
      <c r="AY46" s="34">
        <f>$U$28/'Fixed data'!$C$7</f>
        <v>2.9808363549390449E-3</v>
      </c>
      <c r="AZ46" s="34">
        <f>$U$28/'Fixed data'!$C$7</f>
        <v>2.9808363549390449E-3</v>
      </c>
      <c r="BA46" s="34">
        <f>$U$28/'Fixed data'!$C$7</f>
        <v>2.9808363549390449E-3</v>
      </c>
      <c r="BB46" s="34">
        <f>$U$28/'Fixed data'!$C$7</f>
        <v>2.9808363549390449E-3</v>
      </c>
      <c r="BC46" s="34">
        <f>$U$28/'Fixed data'!$C$7</f>
        <v>2.9808363549390449E-3</v>
      </c>
      <c r="BD46" s="34">
        <f>$U$28/'Fixed data'!$C$7</f>
        <v>2.9808363549390449E-3</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2.9969897815783995E-3</v>
      </c>
      <c r="X47" s="34">
        <f>$V$28/'Fixed data'!$C$7</f>
        <v>2.9969897815783995E-3</v>
      </c>
      <c r="Y47" s="34">
        <f>$V$28/'Fixed data'!$C$7</f>
        <v>2.9969897815783995E-3</v>
      </c>
      <c r="Z47" s="34">
        <f>$V$28/'Fixed data'!$C$7</f>
        <v>2.9969897815783995E-3</v>
      </c>
      <c r="AA47" s="34">
        <f>$V$28/'Fixed data'!$C$7</f>
        <v>2.9969897815783995E-3</v>
      </c>
      <c r="AB47" s="34">
        <f>$V$28/'Fixed data'!$C$7</f>
        <v>2.9969897815783995E-3</v>
      </c>
      <c r="AC47" s="34">
        <f>$V$28/'Fixed data'!$C$7</f>
        <v>2.9969897815783995E-3</v>
      </c>
      <c r="AD47" s="34">
        <f>$V$28/'Fixed data'!$C$7</f>
        <v>2.9969897815783995E-3</v>
      </c>
      <c r="AE47" s="34">
        <f>$V$28/'Fixed data'!$C$7</f>
        <v>2.9969897815783995E-3</v>
      </c>
      <c r="AF47" s="34">
        <f>$V$28/'Fixed data'!$C$7</f>
        <v>2.9969897815783995E-3</v>
      </c>
      <c r="AG47" s="34">
        <f>$V$28/'Fixed data'!$C$7</f>
        <v>2.9969897815783995E-3</v>
      </c>
      <c r="AH47" s="34">
        <f>$V$28/'Fixed data'!$C$7</f>
        <v>2.9969897815783995E-3</v>
      </c>
      <c r="AI47" s="34">
        <f>$V$28/'Fixed data'!$C$7</f>
        <v>2.9969897815783995E-3</v>
      </c>
      <c r="AJ47" s="34">
        <f>$V$28/'Fixed data'!$C$7</f>
        <v>2.9969897815783995E-3</v>
      </c>
      <c r="AK47" s="34">
        <f>$V$28/'Fixed data'!$C$7</f>
        <v>2.9969897815783995E-3</v>
      </c>
      <c r="AL47" s="34">
        <f>$V$28/'Fixed data'!$C$7</f>
        <v>2.9969897815783995E-3</v>
      </c>
      <c r="AM47" s="34">
        <f>$V$28/'Fixed data'!$C$7</f>
        <v>2.9969897815783995E-3</v>
      </c>
      <c r="AN47" s="34">
        <f>$V$28/'Fixed data'!$C$7</f>
        <v>2.9969897815783995E-3</v>
      </c>
      <c r="AO47" s="34">
        <f>$V$28/'Fixed data'!$C$7</f>
        <v>2.9969897815783995E-3</v>
      </c>
      <c r="AP47" s="34">
        <f>$V$28/'Fixed data'!$C$7</f>
        <v>2.9969897815783995E-3</v>
      </c>
      <c r="AQ47" s="34">
        <f>$V$28/'Fixed data'!$C$7</f>
        <v>2.9969897815783995E-3</v>
      </c>
      <c r="AR47" s="34">
        <f>$V$28/'Fixed data'!$C$7</f>
        <v>2.9969897815783995E-3</v>
      </c>
      <c r="AS47" s="34">
        <f>$V$28/'Fixed data'!$C$7</f>
        <v>2.9969897815783995E-3</v>
      </c>
      <c r="AT47" s="34">
        <f>$V$28/'Fixed data'!$C$7</f>
        <v>2.9969897815783995E-3</v>
      </c>
      <c r="AU47" s="34">
        <f>$V$28/'Fixed data'!$C$7</f>
        <v>2.9969897815783995E-3</v>
      </c>
      <c r="AV47" s="34">
        <f>$V$28/'Fixed data'!$C$7</f>
        <v>2.9969897815783995E-3</v>
      </c>
      <c r="AW47" s="34">
        <f>$V$28/'Fixed data'!$C$7</f>
        <v>2.9969897815783995E-3</v>
      </c>
      <c r="AX47" s="34">
        <f>$V$28/'Fixed data'!$C$7</f>
        <v>2.9969897815783995E-3</v>
      </c>
      <c r="AY47" s="34">
        <f>$V$28/'Fixed data'!$C$7</f>
        <v>2.9969897815783995E-3</v>
      </c>
      <c r="AZ47" s="34">
        <f>$V$28/'Fixed data'!$C$7</f>
        <v>2.9969897815783995E-3</v>
      </c>
      <c r="BA47" s="34">
        <f>$V$28/'Fixed data'!$C$7</f>
        <v>2.9969897815783995E-3</v>
      </c>
      <c r="BB47" s="34">
        <f>$V$28/'Fixed data'!$C$7</f>
        <v>2.9969897815783995E-3</v>
      </c>
      <c r="BC47" s="34">
        <f>$V$28/'Fixed data'!$C$7</f>
        <v>2.9969897815783995E-3</v>
      </c>
      <c r="BD47" s="34">
        <f>$V$28/'Fixed data'!$C$7</f>
        <v>2.9969897815783995E-3</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3.0045756114115657E-3</v>
      </c>
      <c r="Y48" s="34">
        <f>$W$28/'Fixed data'!$C$7</f>
        <v>3.0045756114115657E-3</v>
      </c>
      <c r="Z48" s="34">
        <f>$W$28/'Fixed data'!$C$7</f>
        <v>3.0045756114115657E-3</v>
      </c>
      <c r="AA48" s="34">
        <f>$W$28/'Fixed data'!$C$7</f>
        <v>3.0045756114115657E-3</v>
      </c>
      <c r="AB48" s="34">
        <f>$W$28/'Fixed data'!$C$7</f>
        <v>3.0045756114115657E-3</v>
      </c>
      <c r="AC48" s="34">
        <f>$W$28/'Fixed data'!$C$7</f>
        <v>3.0045756114115657E-3</v>
      </c>
      <c r="AD48" s="34">
        <f>$W$28/'Fixed data'!$C$7</f>
        <v>3.0045756114115657E-3</v>
      </c>
      <c r="AE48" s="34">
        <f>$W$28/'Fixed data'!$C$7</f>
        <v>3.0045756114115657E-3</v>
      </c>
      <c r="AF48" s="34">
        <f>$W$28/'Fixed data'!$C$7</f>
        <v>3.0045756114115657E-3</v>
      </c>
      <c r="AG48" s="34">
        <f>$W$28/'Fixed data'!$C$7</f>
        <v>3.0045756114115657E-3</v>
      </c>
      <c r="AH48" s="34">
        <f>$W$28/'Fixed data'!$C$7</f>
        <v>3.0045756114115657E-3</v>
      </c>
      <c r="AI48" s="34">
        <f>$W$28/'Fixed data'!$C$7</f>
        <v>3.0045756114115657E-3</v>
      </c>
      <c r="AJ48" s="34">
        <f>$W$28/'Fixed data'!$C$7</f>
        <v>3.0045756114115657E-3</v>
      </c>
      <c r="AK48" s="34">
        <f>$W$28/'Fixed data'!$C$7</f>
        <v>3.0045756114115657E-3</v>
      </c>
      <c r="AL48" s="34">
        <f>$W$28/'Fixed data'!$C$7</f>
        <v>3.0045756114115657E-3</v>
      </c>
      <c r="AM48" s="34">
        <f>$W$28/'Fixed data'!$C$7</f>
        <v>3.0045756114115657E-3</v>
      </c>
      <c r="AN48" s="34">
        <f>$W$28/'Fixed data'!$C$7</f>
        <v>3.0045756114115657E-3</v>
      </c>
      <c r="AO48" s="34">
        <f>$W$28/'Fixed data'!$C$7</f>
        <v>3.0045756114115657E-3</v>
      </c>
      <c r="AP48" s="34">
        <f>$W$28/'Fixed data'!$C$7</f>
        <v>3.0045756114115657E-3</v>
      </c>
      <c r="AQ48" s="34">
        <f>$W$28/'Fixed data'!$C$7</f>
        <v>3.0045756114115657E-3</v>
      </c>
      <c r="AR48" s="34">
        <f>$W$28/'Fixed data'!$C$7</f>
        <v>3.0045756114115657E-3</v>
      </c>
      <c r="AS48" s="34">
        <f>$W$28/'Fixed data'!$C$7</f>
        <v>3.0045756114115657E-3</v>
      </c>
      <c r="AT48" s="34">
        <f>$W$28/'Fixed data'!$C$7</f>
        <v>3.0045756114115657E-3</v>
      </c>
      <c r="AU48" s="34">
        <f>$W$28/'Fixed data'!$C$7</f>
        <v>3.0045756114115657E-3</v>
      </c>
      <c r="AV48" s="34">
        <f>$W$28/'Fixed data'!$C$7</f>
        <v>3.0045756114115657E-3</v>
      </c>
      <c r="AW48" s="34">
        <f>$W$28/'Fixed data'!$C$7</f>
        <v>3.0045756114115657E-3</v>
      </c>
      <c r="AX48" s="34">
        <f>$W$28/'Fixed data'!$C$7</f>
        <v>3.0045756114115657E-3</v>
      </c>
      <c r="AY48" s="34">
        <f>$W$28/'Fixed data'!$C$7</f>
        <v>3.0045756114115657E-3</v>
      </c>
      <c r="AZ48" s="34">
        <f>$W$28/'Fixed data'!$C$7</f>
        <v>3.0045756114115657E-3</v>
      </c>
      <c r="BA48" s="34">
        <f>$W$28/'Fixed data'!$C$7</f>
        <v>3.0045756114115657E-3</v>
      </c>
      <c r="BB48" s="34">
        <f>$W$28/'Fixed data'!$C$7</f>
        <v>3.0045756114115657E-3</v>
      </c>
      <c r="BC48" s="34">
        <f>$W$28/'Fixed data'!$C$7</f>
        <v>3.0045756114115657E-3</v>
      </c>
      <c r="BD48" s="34">
        <f>$W$28/'Fixed data'!$C$7</f>
        <v>3.0045756114115657E-3</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3.0045756114115657E-3</v>
      </c>
      <c r="Z49" s="34">
        <f>$X$28/'Fixed data'!$C$7</f>
        <v>3.0045756114115657E-3</v>
      </c>
      <c r="AA49" s="34">
        <f>$X$28/'Fixed data'!$C$7</f>
        <v>3.0045756114115657E-3</v>
      </c>
      <c r="AB49" s="34">
        <f>$X$28/'Fixed data'!$C$7</f>
        <v>3.0045756114115657E-3</v>
      </c>
      <c r="AC49" s="34">
        <f>$X$28/'Fixed data'!$C$7</f>
        <v>3.0045756114115657E-3</v>
      </c>
      <c r="AD49" s="34">
        <f>$X$28/'Fixed data'!$C$7</f>
        <v>3.0045756114115657E-3</v>
      </c>
      <c r="AE49" s="34">
        <f>$X$28/'Fixed data'!$C$7</f>
        <v>3.0045756114115657E-3</v>
      </c>
      <c r="AF49" s="34">
        <f>$X$28/'Fixed data'!$C$7</f>
        <v>3.0045756114115657E-3</v>
      </c>
      <c r="AG49" s="34">
        <f>$X$28/'Fixed data'!$C$7</f>
        <v>3.0045756114115657E-3</v>
      </c>
      <c r="AH49" s="34">
        <f>$X$28/'Fixed data'!$C$7</f>
        <v>3.0045756114115657E-3</v>
      </c>
      <c r="AI49" s="34">
        <f>$X$28/'Fixed data'!$C$7</f>
        <v>3.0045756114115657E-3</v>
      </c>
      <c r="AJ49" s="34">
        <f>$X$28/'Fixed data'!$C$7</f>
        <v>3.0045756114115657E-3</v>
      </c>
      <c r="AK49" s="34">
        <f>$X$28/'Fixed data'!$C$7</f>
        <v>3.0045756114115657E-3</v>
      </c>
      <c r="AL49" s="34">
        <f>$X$28/'Fixed data'!$C$7</f>
        <v>3.0045756114115657E-3</v>
      </c>
      <c r="AM49" s="34">
        <f>$X$28/'Fixed data'!$C$7</f>
        <v>3.0045756114115657E-3</v>
      </c>
      <c r="AN49" s="34">
        <f>$X$28/'Fixed data'!$C$7</f>
        <v>3.0045756114115657E-3</v>
      </c>
      <c r="AO49" s="34">
        <f>$X$28/'Fixed data'!$C$7</f>
        <v>3.0045756114115657E-3</v>
      </c>
      <c r="AP49" s="34">
        <f>$X$28/'Fixed data'!$C$7</f>
        <v>3.0045756114115657E-3</v>
      </c>
      <c r="AQ49" s="34">
        <f>$X$28/'Fixed data'!$C$7</f>
        <v>3.0045756114115657E-3</v>
      </c>
      <c r="AR49" s="34">
        <f>$X$28/'Fixed data'!$C$7</f>
        <v>3.0045756114115657E-3</v>
      </c>
      <c r="AS49" s="34">
        <f>$X$28/'Fixed data'!$C$7</f>
        <v>3.0045756114115657E-3</v>
      </c>
      <c r="AT49" s="34">
        <f>$X$28/'Fixed data'!$C$7</f>
        <v>3.0045756114115657E-3</v>
      </c>
      <c r="AU49" s="34">
        <f>$X$28/'Fixed data'!$C$7</f>
        <v>3.0045756114115657E-3</v>
      </c>
      <c r="AV49" s="34">
        <f>$X$28/'Fixed data'!$C$7</f>
        <v>3.0045756114115657E-3</v>
      </c>
      <c r="AW49" s="34">
        <f>$X$28/'Fixed data'!$C$7</f>
        <v>3.0045756114115657E-3</v>
      </c>
      <c r="AX49" s="34">
        <f>$X$28/'Fixed data'!$C$7</f>
        <v>3.0045756114115657E-3</v>
      </c>
      <c r="AY49" s="34">
        <f>$X$28/'Fixed data'!$C$7</f>
        <v>3.0045756114115657E-3</v>
      </c>
      <c r="AZ49" s="34">
        <f>$X$28/'Fixed data'!$C$7</f>
        <v>3.0045756114115657E-3</v>
      </c>
      <c r="BA49" s="34">
        <f>$X$28/'Fixed data'!$C$7</f>
        <v>3.0045756114115657E-3</v>
      </c>
      <c r="BB49" s="34">
        <f>$X$28/'Fixed data'!$C$7</f>
        <v>3.0045756114115657E-3</v>
      </c>
      <c r="BC49" s="34">
        <f>$X$28/'Fixed data'!$C$7</f>
        <v>3.0045756114115657E-3</v>
      </c>
      <c r="BD49" s="34">
        <f>$X$28/'Fixed data'!$C$7</f>
        <v>3.0045756114115657E-3</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3.0045756114115657E-3</v>
      </c>
      <c r="AA50" s="34">
        <f>$Y$28/'Fixed data'!$C$7</f>
        <v>3.0045756114115657E-3</v>
      </c>
      <c r="AB50" s="34">
        <f>$Y$28/'Fixed data'!$C$7</f>
        <v>3.0045756114115657E-3</v>
      </c>
      <c r="AC50" s="34">
        <f>$Y$28/'Fixed data'!$C$7</f>
        <v>3.0045756114115657E-3</v>
      </c>
      <c r="AD50" s="34">
        <f>$Y$28/'Fixed data'!$C$7</f>
        <v>3.0045756114115657E-3</v>
      </c>
      <c r="AE50" s="34">
        <f>$Y$28/'Fixed data'!$C$7</f>
        <v>3.0045756114115657E-3</v>
      </c>
      <c r="AF50" s="34">
        <f>$Y$28/'Fixed data'!$C$7</f>
        <v>3.0045756114115657E-3</v>
      </c>
      <c r="AG50" s="34">
        <f>$Y$28/'Fixed data'!$C$7</f>
        <v>3.0045756114115657E-3</v>
      </c>
      <c r="AH50" s="34">
        <f>$Y$28/'Fixed data'!$C$7</f>
        <v>3.0045756114115657E-3</v>
      </c>
      <c r="AI50" s="34">
        <f>$Y$28/'Fixed data'!$C$7</f>
        <v>3.0045756114115657E-3</v>
      </c>
      <c r="AJ50" s="34">
        <f>$Y$28/'Fixed data'!$C$7</f>
        <v>3.0045756114115657E-3</v>
      </c>
      <c r="AK50" s="34">
        <f>$Y$28/'Fixed data'!$C$7</f>
        <v>3.0045756114115657E-3</v>
      </c>
      <c r="AL50" s="34">
        <f>$Y$28/'Fixed data'!$C$7</f>
        <v>3.0045756114115657E-3</v>
      </c>
      <c r="AM50" s="34">
        <f>$Y$28/'Fixed data'!$C$7</f>
        <v>3.0045756114115657E-3</v>
      </c>
      <c r="AN50" s="34">
        <f>$Y$28/'Fixed data'!$C$7</f>
        <v>3.0045756114115657E-3</v>
      </c>
      <c r="AO50" s="34">
        <f>$Y$28/'Fixed data'!$C$7</f>
        <v>3.0045756114115657E-3</v>
      </c>
      <c r="AP50" s="34">
        <f>$Y$28/'Fixed data'!$C$7</f>
        <v>3.0045756114115657E-3</v>
      </c>
      <c r="AQ50" s="34">
        <f>$Y$28/'Fixed data'!$C$7</f>
        <v>3.0045756114115657E-3</v>
      </c>
      <c r="AR50" s="34">
        <f>$Y$28/'Fixed data'!$C$7</f>
        <v>3.0045756114115657E-3</v>
      </c>
      <c r="AS50" s="34">
        <f>$Y$28/'Fixed data'!$C$7</f>
        <v>3.0045756114115657E-3</v>
      </c>
      <c r="AT50" s="34">
        <f>$Y$28/'Fixed data'!$C$7</f>
        <v>3.0045756114115657E-3</v>
      </c>
      <c r="AU50" s="34">
        <f>$Y$28/'Fixed data'!$C$7</f>
        <v>3.0045756114115657E-3</v>
      </c>
      <c r="AV50" s="34">
        <f>$Y$28/'Fixed data'!$C$7</f>
        <v>3.0045756114115657E-3</v>
      </c>
      <c r="AW50" s="34">
        <f>$Y$28/'Fixed data'!$C$7</f>
        <v>3.0045756114115657E-3</v>
      </c>
      <c r="AX50" s="34">
        <f>$Y$28/'Fixed data'!$C$7</f>
        <v>3.0045756114115657E-3</v>
      </c>
      <c r="AY50" s="34">
        <f>$Y$28/'Fixed data'!$C$7</f>
        <v>3.0045756114115657E-3</v>
      </c>
      <c r="AZ50" s="34">
        <f>$Y$28/'Fixed data'!$C$7</f>
        <v>3.0045756114115657E-3</v>
      </c>
      <c r="BA50" s="34">
        <f>$Y$28/'Fixed data'!$C$7</f>
        <v>3.0045756114115657E-3</v>
      </c>
      <c r="BB50" s="34">
        <f>$Y$28/'Fixed data'!$C$7</f>
        <v>3.0045756114115657E-3</v>
      </c>
      <c r="BC50" s="34">
        <f>$Y$28/'Fixed data'!$C$7</f>
        <v>3.0045756114115657E-3</v>
      </c>
      <c r="BD50" s="34">
        <f>$Y$28/'Fixed data'!$C$7</f>
        <v>3.0045756114115657E-3</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3.0045756114115657E-3</v>
      </c>
      <c r="AB51" s="34">
        <f>$Z$28/'Fixed data'!$C$7</f>
        <v>3.0045756114115657E-3</v>
      </c>
      <c r="AC51" s="34">
        <f>$Z$28/'Fixed data'!$C$7</f>
        <v>3.0045756114115657E-3</v>
      </c>
      <c r="AD51" s="34">
        <f>$Z$28/'Fixed data'!$C$7</f>
        <v>3.0045756114115657E-3</v>
      </c>
      <c r="AE51" s="34">
        <f>$Z$28/'Fixed data'!$C$7</f>
        <v>3.0045756114115657E-3</v>
      </c>
      <c r="AF51" s="34">
        <f>$Z$28/'Fixed data'!$C$7</f>
        <v>3.0045756114115657E-3</v>
      </c>
      <c r="AG51" s="34">
        <f>$Z$28/'Fixed data'!$C$7</f>
        <v>3.0045756114115657E-3</v>
      </c>
      <c r="AH51" s="34">
        <f>$Z$28/'Fixed data'!$C$7</f>
        <v>3.0045756114115657E-3</v>
      </c>
      <c r="AI51" s="34">
        <f>$Z$28/'Fixed data'!$C$7</f>
        <v>3.0045756114115657E-3</v>
      </c>
      <c r="AJ51" s="34">
        <f>$Z$28/'Fixed data'!$C$7</f>
        <v>3.0045756114115657E-3</v>
      </c>
      <c r="AK51" s="34">
        <f>$Z$28/'Fixed data'!$C$7</f>
        <v>3.0045756114115657E-3</v>
      </c>
      <c r="AL51" s="34">
        <f>$Z$28/'Fixed data'!$C$7</f>
        <v>3.0045756114115657E-3</v>
      </c>
      <c r="AM51" s="34">
        <f>$Z$28/'Fixed data'!$C$7</f>
        <v>3.0045756114115657E-3</v>
      </c>
      <c r="AN51" s="34">
        <f>$Z$28/'Fixed data'!$C$7</f>
        <v>3.0045756114115657E-3</v>
      </c>
      <c r="AO51" s="34">
        <f>$Z$28/'Fixed data'!$C$7</f>
        <v>3.0045756114115657E-3</v>
      </c>
      <c r="AP51" s="34">
        <f>$Z$28/'Fixed data'!$C$7</f>
        <v>3.0045756114115657E-3</v>
      </c>
      <c r="AQ51" s="34">
        <f>$Z$28/'Fixed data'!$C$7</f>
        <v>3.0045756114115657E-3</v>
      </c>
      <c r="AR51" s="34">
        <f>$Z$28/'Fixed data'!$C$7</f>
        <v>3.0045756114115657E-3</v>
      </c>
      <c r="AS51" s="34">
        <f>$Z$28/'Fixed data'!$C$7</f>
        <v>3.0045756114115657E-3</v>
      </c>
      <c r="AT51" s="34">
        <f>$Z$28/'Fixed data'!$C$7</f>
        <v>3.0045756114115657E-3</v>
      </c>
      <c r="AU51" s="34">
        <f>$Z$28/'Fixed data'!$C$7</f>
        <v>3.0045756114115657E-3</v>
      </c>
      <c r="AV51" s="34">
        <f>$Z$28/'Fixed data'!$C$7</f>
        <v>3.0045756114115657E-3</v>
      </c>
      <c r="AW51" s="34">
        <f>$Z$28/'Fixed data'!$C$7</f>
        <v>3.0045756114115657E-3</v>
      </c>
      <c r="AX51" s="34">
        <f>$Z$28/'Fixed data'!$C$7</f>
        <v>3.0045756114115657E-3</v>
      </c>
      <c r="AY51" s="34">
        <f>$Z$28/'Fixed data'!$C$7</f>
        <v>3.0045756114115657E-3</v>
      </c>
      <c r="AZ51" s="34">
        <f>$Z$28/'Fixed data'!$C$7</f>
        <v>3.0045756114115657E-3</v>
      </c>
      <c r="BA51" s="34">
        <f>$Z$28/'Fixed data'!$C$7</f>
        <v>3.0045756114115657E-3</v>
      </c>
      <c r="BB51" s="34">
        <f>$Z$28/'Fixed data'!$C$7</f>
        <v>3.0045756114115657E-3</v>
      </c>
      <c r="BC51" s="34">
        <f>$Z$28/'Fixed data'!$C$7</f>
        <v>3.0045756114115657E-3</v>
      </c>
      <c r="BD51" s="34">
        <f>$Z$28/'Fixed data'!$C$7</f>
        <v>3.0045756114115657E-3</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3.0045756114115657E-3</v>
      </c>
      <c r="AC52" s="34">
        <f>$AA$28/'Fixed data'!$C$7</f>
        <v>3.0045756114115657E-3</v>
      </c>
      <c r="AD52" s="34">
        <f>$AA$28/'Fixed data'!$C$7</f>
        <v>3.0045756114115657E-3</v>
      </c>
      <c r="AE52" s="34">
        <f>$AA$28/'Fixed data'!$C$7</f>
        <v>3.0045756114115657E-3</v>
      </c>
      <c r="AF52" s="34">
        <f>$AA$28/'Fixed data'!$C$7</f>
        <v>3.0045756114115657E-3</v>
      </c>
      <c r="AG52" s="34">
        <f>$AA$28/'Fixed data'!$C$7</f>
        <v>3.0045756114115657E-3</v>
      </c>
      <c r="AH52" s="34">
        <f>$AA$28/'Fixed data'!$C$7</f>
        <v>3.0045756114115657E-3</v>
      </c>
      <c r="AI52" s="34">
        <f>$AA$28/'Fixed data'!$C$7</f>
        <v>3.0045756114115657E-3</v>
      </c>
      <c r="AJ52" s="34">
        <f>$AA$28/'Fixed data'!$C$7</f>
        <v>3.0045756114115657E-3</v>
      </c>
      <c r="AK52" s="34">
        <f>$AA$28/'Fixed data'!$C$7</f>
        <v>3.0045756114115657E-3</v>
      </c>
      <c r="AL52" s="34">
        <f>$AA$28/'Fixed data'!$C$7</f>
        <v>3.0045756114115657E-3</v>
      </c>
      <c r="AM52" s="34">
        <f>$AA$28/'Fixed data'!$C$7</f>
        <v>3.0045756114115657E-3</v>
      </c>
      <c r="AN52" s="34">
        <f>$AA$28/'Fixed data'!$C$7</f>
        <v>3.0045756114115657E-3</v>
      </c>
      <c r="AO52" s="34">
        <f>$AA$28/'Fixed data'!$C$7</f>
        <v>3.0045756114115657E-3</v>
      </c>
      <c r="AP52" s="34">
        <f>$AA$28/'Fixed data'!$C$7</f>
        <v>3.0045756114115657E-3</v>
      </c>
      <c r="AQ52" s="34">
        <f>$AA$28/'Fixed data'!$C$7</f>
        <v>3.0045756114115657E-3</v>
      </c>
      <c r="AR52" s="34">
        <f>$AA$28/'Fixed data'!$C$7</f>
        <v>3.0045756114115657E-3</v>
      </c>
      <c r="AS52" s="34">
        <f>$AA$28/'Fixed data'!$C$7</f>
        <v>3.0045756114115657E-3</v>
      </c>
      <c r="AT52" s="34">
        <f>$AA$28/'Fixed data'!$C$7</f>
        <v>3.0045756114115657E-3</v>
      </c>
      <c r="AU52" s="34">
        <f>$AA$28/'Fixed data'!$C$7</f>
        <v>3.0045756114115657E-3</v>
      </c>
      <c r="AV52" s="34">
        <f>$AA$28/'Fixed data'!$C$7</f>
        <v>3.0045756114115657E-3</v>
      </c>
      <c r="AW52" s="34">
        <f>$AA$28/'Fixed data'!$C$7</f>
        <v>3.0045756114115657E-3</v>
      </c>
      <c r="AX52" s="34">
        <f>$AA$28/'Fixed data'!$C$7</f>
        <v>3.0045756114115657E-3</v>
      </c>
      <c r="AY52" s="34">
        <f>$AA$28/'Fixed data'!$C$7</f>
        <v>3.0045756114115657E-3</v>
      </c>
      <c r="AZ52" s="34">
        <f>$AA$28/'Fixed data'!$C$7</f>
        <v>3.0045756114115657E-3</v>
      </c>
      <c r="BA52" s="34">
        <f>$AA$28/'Fixed data'!$C$7</f>
        <v>3.0045756114115657E-3</v>
      </c>
      <c r="BB52" s="34">
        <f>$AA$28/'Fixed data'!$C$7</f>
        <v>3.0045756114115657E-3</v>
      </c>
      <c r="BC52" s="34">
        <f>$AA$28/'Fixed data'!$C$7</f>
        <v>3.0045756114115657E-3</v>
      </c>
      <c r="BD52" s="34">
        <f>$AA$28/'Fixed data'!$C$7</f>
        <v>3.0045756114115657E-3</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3.0045756114115657E-3</v>
      </c>
      <c r="AD53" s="34">
        <f>$AB$28/'Fixed data'!$C$7</f>
        <v>3.0045756114115657E-3</v>
      </c>
      <c r="AE53" s="34">
        <f>$AB$28/'Fixed data'!$C$7</f>
        <v>3.0045756114115657E-3</v>
      </c>
      <c r="AF53" s="34">
        <f>$AB$28/'Fixed data'!$C$7</f>
        <v>3.0045756114115657E-3</v>
      </c>
      <c r="AG53" s="34">
        <f>$AB$28/'Fixed data'!$C$7</f>
        <v>3.0045756114115657E-3</v>
      </c>
      <c r="AH53" s="34">
        <f>$AB$28/'Fixed data'!$C$7</f>
        <v>3.0045756114115657E-3</v>
      </c>
      <c r="AI53" s="34">
        <f>$AB$28/'Fixed data'!$C$7</f>
        <v>3.0045756114115657E-3</v>
      </c>
      <c r="AJ53" s="34">
        <f>$AB$28/'Fixed data'!$C$7</f>
        <v>3.0045756114115657E-3</v>
      </c>
      <c r="AK53" s="34">
        <f>$AB$28/'Fixed data'!$C$7</f>
        <v>3.0045756114115657E-3</v>
      </c>
      <c r="AL53" s="34">
        <f>$AB$28/'Fixed data'!$C$7</f>
        <v>3.0045756114115657E-3</v>
      </c>
      <c r="AM53" s="34">
        <f>$AB$28/'Fixed data'!$C$7</f>
        <v>3.0045756114115657E-3</v>
      </c>
      <c r="AN53" s="34">
        <f>$AB$28/'Fixed data'!$C$7</f>
        <v>3.0045756114115657E-3</v>
      </c>
      <c r="AO53" s="34">
        <f>$AB$28/'Fixed data'!$C$7</f>
        <v>3.0045756114115657E-3</v>
      </c>
      <c r="AP53" s="34">
        <f>$AB$28/'Fixed data'!$C$7</f>
        <v>3.0045756114115657E-3</v>
      </c>
      <c r="AQ53" s="34">
        <f>$AB$28/'Fixed data'!$C$7</f>
        <v>3.0045756114115657E-3</v>
      </c>
      <c r="AR53" s="34">
        <f>$AB$28/'Fixed data'!$C$7</f>
        <v>3.0045756114115657E-3</v>
      </c>
      <c r="AS53" s="34">
        <f>$AB$28/'Fixed data'!$C$7</f>
        <v>3.0045756114115657E-3</v>
      </c>
      <c r="AT53" s="34">
        <f>$AB$28/'Fixed data'!$C$7</f>
        <v>3.0045756114115657E-3</v>
      </c>
      <c r="AU53" s="34">
        <f>$AB$28/'Fixed data'!$C$7</f>
        <v>3.0045756114115657E-3</v>
      </c>
      <c r="AV53" s="34">
        <f>$AB$28/'Fixed data'!$C$7</f>
        <v>3.0045756114115657E-3</v>
      </c>
      <c r="AW53" s="34">
        <f>$AB$28/'Fixed data'!$C$7</f>
        <v>3.0045756114115657E-3</v>
      </c>
      <c r="AX53" s="34">
        <f>$AB$28/'Fixed data'!$C$7</f>
        <v>3.0045756114115657E-3</v>
      </c>
      <c r="AY53" s="34">
        <f>$AB$28/'Fixed data'!$C$7</f>
        <v>3.0045756114115657E-3</v>
      </c>
      <c r="AZ53" s="34">
        <f>$AB$28/'Fixed data'!$C$7</f>
        <v>3.0045756114115657E-3</v>
      </c>
      <c r="BA53" s="34">
        <f>$AB$28/'Fixed data'!$C$7</f>
        <v>3.0045756114115657E-3</v>
      </c>
      <c r="BB53" s="34">
        <f>$AB$28/'Fixed data'!$C$7</f>
        <v>3.0045756114115657E-3</v>
      </c>
      <c r="BC53" s="34">
        <f>$AB$28/'Fixed data'!$C$7</f>
        <v>3.0045756114115657E-3</v>
      </c>
      <c r="BD53" s="34">
        <f>$AB$28/'Fixed data'!$C$7</f>
        <v>3.0045756114115657E-3</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3.0045756114115657E-3</v>
      </c>
      <c r="AE54" s="34">
        <f>$AC$28/'Fixed data'!$C$7</f>
        <v>3.0045756114115657E-3</v>
      </c>
      <c r="AF54" s="34">
        <f>$AC$28/'Fixed data'!$C$7</f>
        <v>3.0045756114115657E-3</v>
      </c>
      <c r="AG54" s="34">
        <f>$AC$28/'Fixed data'!$C$7</f>
        <v>3.0045756114115657E-3</v>
      </c>
      <c r="AH54" s="34">
        <f>$AC$28/'Fixed data'!$C$7</f>
        <v>3.0045756114115657E-3</v>
      </c>
      <c r="AI54" s="34">
        <f>$AC$28/'Fixed data'!$C$7</f>
        <v>3.0045756114115657E-3</v>
      </c>
      <c r="AJ54" s="34">
        <f>$AC$28/'Fixed data'!$C$7</f>
        <v>3.0045756114115657E-3</v>
      </c>
      <c r="AK54" s="34">
        <f>$AC$28/'Fixed data'!$C$7</f>
        <v>3.0045756114115657E-3</v>
      </c>
      <c r="AL54" s="34">
        <f>$AC$28/'Fixed data'!$C$7</f>
        <v>3.0045756114115657E-3</v>
      </c>
      <c r="AM54" s="34">
        <f>$AC$28/'Fixed data'!$C$7</f>
        <v>3.0045756114115657E-3</v>
      </c>
      <c r="AN54" s="34">
        <f>$AC$28/'Fixed data'!$C$7</f>
        <v>3.0045756114115657E-3</v>
      </c>
      <c r="AO54" s="34">
        <f>$AC$28/'Fixed data'!$C$7</f>
        <v>3.0045756114115657E-3</v>
      </c>
      <c r="AP54" s="34">
        <f>$AC$28/'Fixed data'!$C$7</f>
        <v>3.0045756114115657E-3</v>
      </c>
      <c r="AQ54" s="34">
        <f>$AC$28/'Fixed data'!$C$7</f>
        <v>3.0045756114115657E-3</v>
      </c>
      <c r="AR54" s="34">
        <f>$AC$28/'Fixed data'!$C$7</f>
        <v>3.0045756114115657E-3</v>
      </c>
      <c r="AS54" s="34">
        <f>$AC$28/'Fixed data'!$C$7</f>
        <v>3.0045756114115657E-3</v>
      </c>
      <c r="AT54" s="34">
        <f>$AC$28/'Fixed data'!$C$7</f>
        <v>3.0045756114115657E-3</v>
      </c>
      <c r="AU54" s="34">
        <f>$AC$28/'Fixed data'!$C$7</f>
        <v>3.0045756114115657E-3</v>
      </c>
      <c r="AV54" s="34">
        <f>$AC$28/'Fixed data'!$C$7</f>
        <v>3.0045756114115657E-3</v>
      </c>
      <c r="AW54" s="34">
        <f>$AC$28/'Fixed data'!$C$7</f>
        <v>3.0045756114115657E-3</v>
      </c>
      <c r="AX54" s="34">
        <f>$AC$28/'Fixed data'!$C$7</f>
        <v>3.0045756114115657E-3</v>
      </c>
      <c r="AY54" s="34">
        <f>$AC$28/'Fixed data'!$C$7</f>
        <v>3.0045756114115657E-3</v>
      </c>
      <c r="AZ54" s="34">
        <f>$AC$28/'Fixed data'!$C$7</f>
        <v>3.0045756114115657E-3</v>
      </c>
      <c r="BA54" s="34">
        <f>$AC$28/'Fixed data'!$C$7</f>
        <v>3.0045756114115657E-3</v>
      </c>
      <c r="BB54" s="34">
        <f>$AC$28/'Fixed data'!$C$7</f>
        <v>3.0045756114115657E-3</v>
      </c>
      <c r="BC54" s="34">
        <f>$AC$28/'Fixed data'!$C$7</f>
        <v>3.0045756114115657E-3</v>
      </c>
      <c r="BD54" s="34">
        <f>$AC$28/'Fixed data'!$C$7</f>
        <v>3.0045756114115657E-3</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3.0045756114115657E-3</v>
      </c>
      <c r="AF55" s="34">
        <f>$AD$28/'Fixed data'!$C$7</f>
        <v>3.0045756114115657E-3</v>
      </c>
      <c r="AG55" s="34">
        <f>$AD$28/'Fixed data'!$C$7</f>
        <v>3.0045756114115657E-3</v>
      </c>
      <c r="AH55" s="34">
        <f>$AD$28/'Fixed data'!$C$7</f>
        <v>3.0045756114115657E-3</v>
      </c>
      <c r="AI55" s="34">
        <f>$AD$28/'Fixed data'!$C$7</f>
        <v>3.0045756114115657E-3</v>
      </c>
      <c r="AJ55" s="34">
        <f>$AD$28/'Fixed data'!$C$7</f>
        <v>3.0045756114115657E-3</v>
      </c>
      <c r="AK55" s="34">
        <f>$AD$28/'Fixed data'!$C$7</f>
        <v>3.0045756114115657E-3</v>
      </c>
      <c r="AL55" s="34">
        <f>$AD$28/'Fixed data'!$C$7</f>
        <v>3.0045756114115657E-3</v>
      </c>
      <c r="AM55" s="34">
        <f>$AD$28/'Fixed data'!$C$7</f>
        <v>3.0045756114115657E-3</v>
      </c>
      <c r="AN55" s="34">
        <f>$AD$28/'Fixed data'!$C$7</f>
        <v>3.0045756114115657E-3</v>
      </c>
      <c r="AO55" s="34">
        <f>$AD$28/'Fixed data'!$C$7</f>
        <v>3.0045756114115657E-3</v>
      </c>
      <c r="AP55" s="34">
        <f>$AD$28/'Fixed data'!$C$7</f>
        <v>3.0045756114115657E-3</v>
      </c>
      <c r="AQ55" s="34">
        <f>$AD$28/'Fixed data'!$C$7</f>
        <v>3.0045756114115657E-3</v>
      </c>
      <c r="AR55" s="34">
        <f>$AD$28/'Fixed data'!$C$7</f>
        <v>3.0045756114115657E-3</v>
      </c>
      <c r="AS55" s="34">
        <f>$AD$28/'Fixed data'!$C$7</f>
        <v>3.0045756114115657E-3</v>
      </c>
      <c r="AT55" s="34">
        <f>$AD$28/'Fixed data'!$C$7</f>
        <v>3.0045756114115657E-3</v>
      </c>
      <c r="AU55" s="34">
        <f>$AD$28/'Fixed data'!$C$7</f>
        <v>3.0045756114115657E-3</v>
      </c>
      <c r="AV55" s="34">
        <f>$AD$28/'Fixed data'!$C$7</f>
        <v>3.0045756114115657E-3</v>
      </c>
      <c r="AW55" s="34">
        <f>$AD$28/'Fixed data'!$C$7</f>
        <v>3.0045756114115657E-3</v>
      </c>
      <c r="AX55" s="34">
        <f>$AD$28/'Fixed data'!$C$7</f>
        <v>3.0045756114115657E-3</v>
      </c>
      <c r="AY55" s="34">
        <f>$AD$28/'Fixed data'!$C$7</f>
        <v>3.0045756114115657E-3</v>
      </c>
      <c r="AZ55" s="34">
        <f>$AD$28/'Fixed data'!$C$7</f>
        <v>3.0045756114115657E-3</v>
      </c>
      <c r="BA55" s="34">
        <f>$AD$28/'Fixed data'!$C$7</f>
        <v>3.0045756114115657E-3</v>
      </c>
      <c r="BB55" s="34">
        <f>$AD$28/'Fixed data'!$C$7</f>
        <v>3.0045756114115657E-3</v>
      </c>
      <c r="BC55" s="34">
        <f>$AD$28/'Fixed data'!$C$7</f>
        <v>3.0045756114115657E-3</v>
      </c>
      <c r="BD55" s="34">
        <f>$AD$28/'Fixed data'!$C$7</f>
        <v>3.0045756114115657E-3</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3.0045756114115657E-3</v>
      </c>
      <c r="AG56" s="34">
        <f>$AE$28/'Fixed data'!$C$7</f>
        <v>3.0045756114115657E-3</v>
      </c>
      <c r="AH56" s="34">
        <f>$AE$28/'Fixed data'!$C$7</f>
        <v>3.0045756114115657E-3</v>
      </c>
      <c r="AI56" s="34">
        <f>$AE$28/'Fixed data'!$C$7</f>
        <v>3.0045756114115657E-3</v>
      </c>
      <c r="AJ56" s="34">
        <f>$AE$28/'Fixed data'!$C$7</f>
        <v>3.0045756114115657E-3</v>
      </c>
      <c r="AK56" s="34">
        <f>$AE$28/'Fixed data'!$C$7</f>
        <v>3.0045756114115657E-3</v>
      </c>
      <c r="AL56" s="34">
        <f>$AE$28/'Fixed data'!$C$7</f>
        <v>3.0045756114115657E-3</v>
      </c>
      <c r="AM56" s="34">
        <f>$AE$28/'Fixed data'!$C$7</f>
        <v>3.0045756114115657E-3</v>
      </c>
      <c r="AN56" s="34">
        <f>$AE$28/'Fixed data'!$C$7</f>
        <v>3.0045756114115657E-3</v>
      </c>
      <c r="AO56" s="34">
        <f>$AE$28/'Fixed data'!$C$7</f>
        <v>3.0045756114115657E-3</v>
      </c>
      <c r="AP56" s="34">
        <f>$AE$28/'Fixed data'!$C$7</f>
        <v>3.0045756114115657E-3</v>
      </c>
      <c r="AQ56" s="34">
        <f>$AE$28/'Fixed data'!$C$7</f>
        <v>3.0045756114115657E-3</v>
      </c>
      <c r="AR56" s="34">
        <f>$AE$28/'Fixed data'!$C$7</f>
        <v>3.0045756114115657E-3</v>
      </c>
      <c r="AS56" s="34">
        <f>$AE$28/'Fixed data'!$C$7</f>
        <v>3.0045756114115657E-3</v>
      </c>
      <c r="AT56" s="34">
        <f>$AE$28/'Fixed data'!$C$7</f>
        <v>3.0045756114115657E-3</v>
      </c>
      <c r="AU56" s="34">
        <f>$AE$28/'Fixed data'!$C$7</f>
        <v>3.0045756114115657E-3</v>
      </c>
      <c r="AV56" s="34">
        <f>$AE$28/'Fixed data'!$C$7</f>
        <v>3.0045756114115657E-3</v>
      </c>
      <c r="AW56" s="34">
        <f>$AE$28/'Fixed data'!$C$7</f>
        <v>3.0045756114115657E-3</v>
      </c>
      <c r="AX56" s="34">
        <f>$AE$28/'Fixed data'!$C$7</f>
        <v>3.0045756114115657E-3</v>
      </c>
      <c r="AY56" s="34">
        <f>$AE$28/'Fixed data'!$C$7</f>
        <v>3.0045756114115657E-3</v>
      </c>
      <c r="AZ56" s="34">
        <f>$AE$28/'Fixed data'!$C$7</f>
        <v>3.0045756114115657E-3</v>
      </c>
      <c r="BA56" s="34">
        <f>$AE$28/'Fixed data'!$C$7</f>
        <v>3.0045756114115657E-3</v>
      </c>
      <c r="BB56" s="34">
        <f>$AE$28/'Fixed data'!$C$7</f>
        <v>3.0045756114115657E-3</v>
      </c>
      <c r="BC56" s="34">
        <f>$AE$28/'Fixed data'!$C$7</f>
        <v>3.0045756114115657E-3</v>
      </c>
      <c r="BD56" s="34">
        <f>$AE$28/'Fixed data'!$C$7</f>
        <v>3.0045756114115657E-3</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3.0045756114115657E-3</v>
      </c>
      <c r="AH57" s="34">
        <f>$AF$28/'Fixed data'!$C$7</f>
        <v>3.0045756114115657E-3</v>
      </c>
      <c r="AI57" s="34">
        <f>$AF$28/'Fixed data'!$C$7</f>
        <v>3.0045756114115657E-3</v>
      </c>
      <c r="AJ57" s="34">
        <f>$AF$28/'Fixed data'!$C$7</f>
        <v>3.0045756114115657E-3</v>
      </c>
      <c r="AK57" s="34">
        <f>$AF$28/'Fixed data'!$C$7</f>
        <v>3.0045756114115657E-3</v>
      </c>
      <c r="AL57" s="34">
        <f>$AF$28/'Fixed data'!$C$7</f>
        <v>3.0045756114115657E-3</v>
      </c>
      <c r="AM57" s="34">
        <f>$AF$28/'Fixed data'!$C$7</f>
        <v>3.0045756114115657E-3</v>
      </c>
      <c r="AN57" s="34">
        <f>$AF$28/'Fixed data'!$C$7</f>
        <v>3.0045756114115657E-3</v>
      </c>
      <c r="AO57" s="34">
        <f>$AF$28/'Fixed data'!$C$7</f>
        <v>3.0045756114115657E-3</v>
      </c>
      <c r="AP57" s="34">
        <f>$AF$28/'Fixed data'!$C$7</f>
        <v>3.0045756114115657E-3</v>
      </c>
      <c r="AQ57" s="34">
        <f>$AF$28/'Fixed data'!$C$7</f>
        <v>3.0045756114115657E-3</v>
      </c>
      <c r="AR57" s="34">
        <f>$AF$28/'Fixed data'!$C$7</f>
        <v>3.0045756114115657E-3</v>
      </c>
      <c r="AS57" s="34">
        <f>$AF$28/'Fixed data'!$C$7</f>
        <v>3.0045756114115657E-3</v>
      </c>
      <c r="AT57" s="34">
        <f>$AF$28/'Fixed data'!$C$7</f>
        <v>3.0045756114115657E-3</v>
      </c>
      <c r="AU57" s="34">
        <f>$AF$28/'Fixed data'!$C$7</f>
        <v>3.0045756114115657E-3</v>
      </c>
      <c r="AV57" s="34">
        <f>$AF$28/'Fixed data'!$C$7</f>
        <v>3.0045756114115657E-3</v>
      </c>
      <c r="AW57" s="34">
        <f>$AF$28/'Fixed data'!$C$7</f>
        <v>3.0045756114115657E-3</v>
      </c>
      <c r="AX57" s="34">
        <f>$AF$28/'Fixed data'!$C$7</f>
        <v>3.0045756114115657E-3</v>
      </c>
      <c r="AY57" s="34">
        <f>$AF$28/'Fixed data'!$C$7</f>
        <v>3.0045756114115657E-3</v>
      </c>
      <c r="AZ57" s="34">
        <f>$AF$28/'Fixed data'!$C$7</f>
        <v>3.0045756114115657E-3</v>
      </c>
      <c r="BA57" s="34">
        <f>$AF$28/'Fixed data'!$C$7</f>
        <v>3.0045756114115657E-3</v>
      </c>
      <c r="BB57" s="34">
        <f>$AF$28/'Fixed data'!$C$7</f>
        <v>3.0045756114115657E-3</v>
      </c>
      <c r="BC57" s="34">
        <f>$AF$28/'Fixed data'!$C$7</f>
        <v>3.0045756114115657E-3</v>
      </c>
      <c r="BD57" s="34">
        <f>$AF$28/'Fixed data'!$C$7</f>
        <v>3.0045756114115657E-3</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3.0045756114115657E-3</v>
      </c>
      <c r="AI58" s="34">
        <f>$AG$28/'Fixed data'!$C$7</f>
        <v>3.0045756114115657E-3</v>
      </c>
      <c r="AJ58" s="34">
        <f>$AG$28/'Fixed data'!$C$7</f>
        <v>3.0045756114115657E-3</v>
      </c>
      <c r="AK58" s="34">
        <f>$AG$28/'Fixed data'!$C$7</f>
        <v>3.0045756114115657E-3</v>
      </c>
      <c r="AL58" s="34">
        <f>$AG$28/'Fixed data'!$C$7</f>
        <v>3.0045756114115657E-3</v>
      </c>
      <c r="AM58" s="34">
        <f>$AG$28/'Fixed data'!$C$7</f>
        <v>3.0045756114115657E-3</v>
      </c>
      <c r="AN58" s="34">
        <f>$AG$28/'Fixed data'!$C$7</f>
        <v>3.0045756114115657E-3</v>
      </c>
      <c r="AO58" s="34">
        <f>$AG$28/'Fixed data'!$C$7</f>
        <v>3.0045756114115657E-3</v>
      </c>
      <c r="AP58" s="34">
        <f>$AG$28/'Fixed data'!$C$7</f>
        <v>3.0045756114115657E-3</v>
      </c>
      <c r="AQ58" s="34">
        <f>$AG$28/'Fixed data'!$C$7</f>
        <v>3.0045756114115657E-3</v>
      </c>
      <c r="AR58" s="34">
        <f>$AG$28/'Fixed data'!$C$7</f>
        <v>3.0045756114115657E-3</v>
      </c>
      <c r="AS58" s="34">
        <f>$AG$28/'Fixed data'!$C$7</f>
        <v>3.0045756114115657E-3</v>
      </c>
      <c r="AT58" s="34">
        <f>$AG$28/'Fixed data'!$C$7</f>
        <v>3.0045756114115657E-3</v>
      </c>
      <c r="AU58" s="34">
        <f>$AG$28/'Fixed data'!$C$7</f>
        <v>3.0045756114115657E-3</v>
      </c>
      <c r="AV58" s="34">
        <f>$AG$28/'Fixed data'!$C$7</f>
        <v>3.0045756114115657E-3</v>
      </c>
      <c r="AW58" s="34">
        <f>$AG$28/'Fixed data'!$C$7</f>
        <v>3.0045756114115657E-3</v>
      </c>
      <c r="AX58" s="34">
        <f>$AG$28/'Fixed data'!$C$7</f>
        <v>3.0045756114115657E-3</v>
      </c>
      <c r="AY58" s="34">
        <f>$AG$28/'Fixed data'!$C$7</f>
        <v>3.0045756114115657E-3</v>
      </c>
      <c r="AZ58" s="34">
        <f>$AG$28/'Fixed data'!$C$7</f>
        <v>3.0045756114115657E-3</v>
      </c>
      <c r="BA58" s="34">
        <f>$AG$28/'Fixed data'!$C$7</f>
        <v>3.0045756114115657E-3</v>
      </c>
      <c r="BB58" s="34">
        <f>$AG$28/'Fixed data'!$C$7</f>
        <v>3.0045756114115657E-3</v>
      </c>
      <c r="BC58" s="34">
        <f>$AG$28/'Fixed data'!$C$7</f>
        <v>3.0045756114115657E-3</v>
      </c>
      <c r="BD58" s="34">
        <f>$AG$28/'Fixed data'!$C$7</f>
        <v>3.0045756114115657E-3</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3.0045756114115657E-3</v>
      </c>
      <c r="AJ59" s="34">
        <f>$AH$28/'Fixed data'!$C$7</f>
        <v>3.0045756114115657E-3</v>
      </c>
      <c r="AK59" s="34">
        <f>$AH$28/'Fixed data'!$C$7</f>
        <v>3.0045756114115657E-3</v>
      </c>
      <c r="AL59" s="34">
        <f>$AH$28/'Fixed data'!$C$7</f>
        <v>3.0045756114115657E-3</v>
      </c>
      <c r="AM59" s="34">
        <f>$AH$28/'Fixed data'!$C$7</f>
        <v>3.0045756114115657E-3</v>
      </c>
      <c r="AN59" s="34">
        <f>$AH$28/'Fixed data'!$C$7</f>
        <v>3.0045756114115657E-3</v>
      </c>
      <c r="AO59" s="34">
        <f>$AH$28/'Fixed data'!$C$7</f>
        <v>3.0045756114115657E-3</v>
      </c>
      <c r="AP59" s="34">
        <f>$AH$28/'Fixed data'!$C$7</f>
        <v>3.0045756114115657E-3</v>
      </c>
      <c r="AQ59" s="34">
        <f>$AH$28/'Fixed data'!$C$7</f>
        <v>3.0045756114115657E-3</v>
      </c>
      <c r="AR59" s="34">
        <f>$AH$28/'Fixed data'!$C$7</f>
        <v>3.0045756114115657E-3</v>
      </c>
      <c r="AS59" s="34">
        <f>$AH$28/'Fixed data'!$C$7</f>
        <v>3.0045756114115657E-3</v>
      </c>
      <c r="AT59" s="34">
        <f>$AH$28/'Fixed data'!$C$7</f>
        <v>3.0045756114115657E-3</v>
      </c>
      <c r="AU59" s="34">
        <f>$AH$28/'Fixed data'!$C$7</f>
        <v>3.0045756114115657E-3</v>
      </c>
      <c r="AV59" s="34">
        <f>$AH$28/'Fixed data'!$C$7</f>
        <v>3.0045756114115657E-3</v>
      </c>
      <c r="AW59" s="34">
        <f>$AH$28/'Fixed data'!$C$7</f>
        <v>3.0045756114115657E-3</v>
      </c>
      <c r="AX59" s="34">
        <f>$AH$28/'Fixed data'!$C$7</f>
        <v>3.0045756114115657E-3</v>
      </c>
      <c r="AY59" s="34">
        <f>$AH$28/'Fixed data'!$C$7</f>
        <v>3.0045756114115657E-3</v>
      </c>
      <c r="AZ59" s="34">
        <f>$AH$28/'Fixed data'!$C$7</f>
        <v>3.0045756114115657E-3</v>
      </c>
      <c r="BA59" s="34">
        <f>$AH$28/'Fixed data'!$C$7</f>
        <v>3.0045756114115657E-3</v>
      </c>
      <c r="BB59" s="34">
        <f>$AH$28/'Fixed data'!$C$7</f>
        <v>3.0045756114115657E-3</v>
      </c>
      <c r="BC59" s="34">
        <f>$AH$28/'Fixed data'!$C$7</f>
        <v>3.0045756114115657E-3</v>
      </c>
      <c r="BD59" s="34">
        <f>$AH$28/'Fixed data'!$C$7</f>
        <v>3.0045756114115657E-3</v>
      </c>
    </row>
    <row r="60" spans="1:56" ht="16.5" collapsed="1" x14ac:dyDescent="0.35">
      <c r="A60" s="115"/>
      <c r="B60" s="9" t="s">
        <v>7</v>
      </c>
      <c r="C60" s="9" t="s">
        <v>61</v>
      </c>
      <c r="D60" s="9" t="s">
        <v>40</v>
      </c>
      <c r="E60" s="34">
        <f>SUM(E30:E59)</f>
        <v>0</v>
      </c>
      <c r="F60" s="34">
        <f t="shared" ref="F60:BD60" si="6">SUM(F30:F59)</f>
        <v>-1.9904000000000002E-2</v>
      </c>
      <c r="G60" s="34">
        <f t="shared" si="6"/>
        <v>-3.7013594990412971E-2</v>
      </c>
      <c r="H60" s="34">
        <f t="shared" si="6"/>
        <v>-5.3793873254045083E-2</v>
      </c>
      <c r="I60" s="34">
        <f t="shared" si="6"/>
        <v>-7.023317516276692E-2</v>
      </c>
      <c r="J60" s="34">
        <f t="shared" si="6"/>
        <v>-8.628315717859808E-2</v>
      </c>
      <c r="K60" s="34">
        <f t="shared" si="6"/>
        <v>-0.10191599782080608</v>
      </c>
      <c r="L60" s="34">
        <f t="shared" si="6"/>
        <v>-0.11945052947112329</v>
      </c>
      <c r="M60" s="34">
        <f t="shared" si="6"/>
        <v>-0.13642287355811675</v>
      </c>
      <c r="N60" s="34">
        <f t="shared" si="6"/>
        <v>-0.13453088369695612</v>
      </c>
      <c r="O60" s="34">
        <f t="shared" si="6"/>
        <v>-0.13240907852784811</v>
      </c>
      <c r="P60" s="34">
        <f t="shared" si="6"/>
        <v>-0.13004163500555824</v>
      </c>
      <c r="Q60" s="34">
        <f t="shared" si="6"/>
        <v>-0.12746177072700443</v>
      </c>
      <c r="R60" s="34">
        <f t="shared" si="6"/>
        <v>-0.12471863915898855</v>
      </c>
      <c r="S60" s="34">
        <f t="shared" si="6"/>
        <v>-0.12187020548310146</v>
      </c>
      <c r="T60" s="34">
        <f t="shared" si="6"/>
        <v>-0.11895890635971273</v>
      </c>
      <c r="U60" s="34">
        <f t="shared" si="6"/>
        <v>-0.11599400455431942</v>
      </c>
      <c r="V60" s="34">
        <f t="shared" si="6"/>
        <v>-0.11301316819938037</v>
      </c>
      <c r="W60" s="34">
        <f t="shared" si="6"/>
        <v>-0.11001617841780197</v>
      </c>
      <c r="X60" s="34">
        <f t="shared" si="6"/>
        <v>-0.1070116028063904</v>
      </c>
      <c r="Y60" s="34">
        <f t="shared" si="6"/>
        <v>-0.10400702719497883</v>
      </c>
      <c r="Z60" s="34">
        <f t="shared" si="6"/>
        <v>-0.10100245158356726</v>
      </c>
      <c r="AA60" s="34">
        <f t="shared" si="6"/>
        <v>-9.7997875972155687E-2</v>
      </c>
      <c r="AB60" s="34">
        <f t="shared" si="6"/>
        <v>-9.4993300360744118E-2</v>
      </c>
      <c r="AC60" s="34">
        <f t="shared" si="6"/>
        <v>-9.1988724749332548E-2</v>
      </c>
      <c r="AD60" s="34">
        <f t="shared" si="6"/>
        <v>-8.8984149137920979E-2</v>
      </c>
      <c r="AE60" s="34">
        <f t="shared" si="6"/>
        <v>-8.5979573526509409E-2</v>
      </c>
      <c r="AF60" s="34">
        <f t="shared" si="6"/>
        <v>-8.297499791509784E-2</v>
      </c>
      <c r="AG60" s="34">
        <f t="shared" si="6"/>
        <v>-7.997042230368627E-2</v>
      </c>
      <c r="AH60" s="34">
        <f t="shared" si="6"/>
        <v>-7.69658466922747E-2</v>
      </c>
      <c r="AI60" s="34">
        <f t="shared" si="6"/>
        <v>-7.3961271080863131E-2</v>
      </c>
      <c r="AJ60" s="34">
        <f t="shared" si="6"/>
        <v>-7.3961271080863131E-2</v>
      </c>
      <c r="AK60" s="34">
        <f t="shared" si="6"/>
        <v>-7.3961271080863131E-2</v>
      </c>
      <c r="AL60" s="34">
        <f t="shared" si="6"/>
        <v>-7.3961271080863131E-2</v>
      </c>
      <c r="AM60" s="34">
        <f t="shared" si="6"/>
        <v>-7.3961271080863131E-2</v>
      </c>
      <c r="AN60" s="34">
        <f t="shared" si="6"/>
        <v>-7.3961271080863131E-2</v>
      </c>
      <c r="AO60" s="34">
        <f t="shared" si="6"/>
        <v>-7.3961271080863131E-2</v>
      </c>
      <c r="AP60" s="34">
        <f t="shared" si="6"/>
        <v>-7.3961271080863131E-2</v>
      </c>
      <c r="AQ60" s="34">
        <f t="shared" si="6"/>
        <v>-7.3961271080863131E-2</v>
      </c>
      <c r="AR60" s="34">
        <f t="shared" si="6"/>
        <v>-7.3961271080863131E-2</v>
      </c>
      <c r="AS60" s="34">
        <f t="shared" si="6"/>
        <v>-7.3961271080863131E-2</v>
      </c>
      <c r="AT60" s="34">
        <f t="shared" si="6"/>
        <v>-7.3961271080863131E-2</v>
      </c>
      <c r="AU60" s="34">
        <f t="shared" si="6"/>
        <v>-7.3961271080863131E-2</v>
      </c>
      <c r="AV60" s="34">
        <f t="shared" si="6"/>
        <v>-7.3961271080863131E-2</v>
      </c>
      <c r="AW60" s="34">
        <f t="shared" si="6"/>
        <v>-7.3961271080863131E-2</v>
      </c>
      <c r="AX60" s="34">
        <f t="shared" si="6"/>
        <v>-7.3961271080863131E-2</v>
      </c>
      <c r="AY60" s="34">
        <f t="shared" si="6"/>
        <v>-5.4057271080863119E-2</v>
      </c>
      <c r="AZ60" s="34">
        <f t="shared" si="6"/>
        <v>-3.6947676090450209E-2</v>
      </c>
      <c r="BA60" s="34">
        <f t="shared" si="6"/>
        <v>-2.0167397826818111E-2</v>
      </c>
      <c r="BB60" s="34">
        <f t="shared" si="6"/>
        <v>-3.7280959180962529E-3</v>
      </c>
      <c r="BC60" s="34">
        <f t="shared" si="6"/>
        <v>1.2321886097734927E-2</v>
      </c>
      <c r="BD60" s="34">
        <f t="shared" si="6"/>
        <v>2.7954726739942933E-2</v>
      </c>
    </row>
    <row r="61" spans="1:56" ht="17.25" hidden="1" customHeight="1" outlineLevel="1" x14ac:dyDescent="0.35">
      <c r="A61" s="115"/>
      <c r="B61" s="9" t="s">
        <v>35</v>
      </c>
      <c r="C61" s="9" t="s">
        <v>62</v>
      </c>
      <c r="D61" s="9" t="s">
        <v>40</v>
      </c>
      <c r="E61" s="34">
        <v>0</v>
      </c>
      <c r="F61" s="34">
        <f>E62</f>
        <v>-0.89568000000000003</v>
      </c>
      <c r="G61" s="34">
        <f t="shared" ref="G61:BD61" si="7">F62</f>
        <v>-1.6457077745685837</v>
      </c>
      <c r="H61" s="34">
        <f t="shared" si="7"/>
        <v>-2.3638067014416158</v>
      </c>
      <c r="I61" s="34">
        <f t="shared" si="7"/>
        <v>-3.0497814140800537</v>
      </c>
      <c r="J61" s="34">
        <f t="shared" si="7"/>
        <v>-3.7017974296296892</v>
      </c>
      <c r="K61" s="34">
        <f t="shared" si="7"/>
        <v>-4.3189921013504513</v>
      </c>
      <c r="L61" s="34">
        <f t="shared" si="7"/>
        <v>-5.0061300277939198</v>
      </c>
      <c r="M61" s="34">
        <f t="shared" si="7"/>
        <v>-5.6504349822375017</v>
      </c>
      <c r="N61" s="34">
        <f t="shared" si="7"/>
        <v>-5.4288725649271559</v>
      </c>
      <c r="O61" s="34">
        <f t="shared" si="7"/>
        <v>-5.1988604486203389</v>
      </c>
      <c r="P61" s="34">
        <f t="shared" si="7"/>
        <v>-4.9599164115894459</v>
      </c>
      <c r="Q61" s="34">
        <f t="shared" si="7"/>
        <v>-4.7137808840489663</v>
      </c>
      <c r="R61" s="34">
        <f t="shared" si="7"/>
        <v>-4.4628781927612469</v>
      </c>
      <c r="S61" s="34">
        <f t="shared" si="7"/>
        <v>-4.2099800381873393</v>
      </c>
      <c r="T61" s="34">
        <f t="shared" si="7"/>
        <v>-3.9571013721517456</v>
      </c>
      <c r="U61" s="34">
        <f t="shared" si="7"/>
        <v>-3.7047218845493335</v>
      </c>
      <c r="V61" s="34">
        <f t="shared" si="7"/>
        <v>-3.4545902440227572</v>
      </c>
      <c r="W61" s="34">
        <f t="shared" si="7"/>
        <v>-3.2067125356523487</v>
      </c>
      <c r="X61" s="34">
        <f t="shared" si="7"/>
        <v>-2.9614904547210261</v>
      </c>
      <c r="Y61" s="34">
        <f t="shared" si="7"/>
        <v>-2.7192729494011152</v>
      </c>
      <c r="Z61" s="34">
        <f t="shared" si="7"/>
        <v>-2.4800600196926159</v>
      </c>
      <c r="AA61" s="34">
        <f t="shared" si="7"/>
        <v>-2.2438516655955283</v>
      </c>
      <c r="AB61" s="34">
        <f t="shared" si="7"/>
        <v>-2.0106478871098523</v>
      </c>
      <c r="AC61" s="34">
        <f t="shared" si="7"/>
        <v>-1.7804486842355878</v>
      </c>
      <c r="AD61" s="34">
        <f t="shared" si="7"/>
        <v>-1.5532540569727349</v>
      </c>
      <c r="AE61" s="34">
        <f t="shared" si="7"/>
        <v>-1.3290640053212934</v>
      </c>
      <c r="AF61" s="34">
        <f t="shared" si="7"/>
        <v>-1.1078785292812636</v>
      </c>
      <c r="AG61" s="34">
        <f t="shared" si="7"/>
        <v>-0.88969762885264525</v>
      </c>
      <c r="AH61" s="34">
        <f t="shared" si="7"/>
        <v>-0.67452130403543853</v>
      </c>
      <c r="AI61" s="34">
        <f t="shared" si="7"/>
        <v>-0.46234955482964335</v>
      </c>
      <c r="AJ61" s="34">
        <f t="shared" si="7"/>
        <v>-0.25318238123525977</v>
      </c>
      <c r="AK61" s="34">
        <f t="shared" si="7"/>
        <v>-4.4015207640876186E-2</v>
      </c>
      <c r="AL61" s="34">
        <f t="shared" si="7"/>
        <v>0.1651519659535074</v>
      </c>
      <c r="AM61" s="34">
        <f t="shared" si="7"/>
        <v>0.37431913954789098</v>
      </c>
      <c r="AN61" s="34">
        <f t="shared" si="7"/>
        <v>0.5834863131422745</v>
      </c>
      <c r="AO61" s="34">
        <f t="shared" si="7"/>
        <v>0.79265348673665814</v>
      </c>
      <c r="AP61" s="34">
        <f t="shared" si="7"/>
        <v>1.0018206603310418</v>
      </c>
      <c r="AQ61" s="34">
        <f t="shared" si="7"/>
        <v>1.2109878339254254</v>
      </c>
      <c r="AR61" s="34">
        <f t="shared" si="7"/>
        <v>1.4201550075198091</v>
      </c>
      <c r="AS61" s="34">
        <f t="shared" si="7"/>
        <v>1.6293221811141927</v>
      </c>
      <c r="AT61" s="34">
        <f t="shared" si="7"/>
        <v>1.8384893547085763</v>
      </c>
      <c r="AU61" s="34">
        <f t="shared" si="7"/>
        <v>2.04765652830296</v>
      </c>
      <c r="AV61" s="34">
        <f t="shared" si="7"/>
        <v>2.2568237018973436</v>
      </c>
      <c r="AW61" s="34">
        <f t="shared" si="7"/>
        <v>2.4659908754917272</v>
      </c>
      <c r="AX61" s="34">
        <f t="shared" si="7"/>
        <v>2.6751580490861109</v>
      </c>
      <c r="AY61" s="34">
        <f t="shared" si="7"/>
        <v>2.7491193201669741</v>
      </c>
      <c r="AZ61" s="34">
        <f t="shared" si="7"/>
        <v>2.8031765912478375</v>
      </c>
      <c r="BA61" s="34">
        <f t="shared" si="7"/>
        <v>2.8401242673382878</v>
      </c>
      <c r="BB61" s="34">
        <f t="shared" si="7"/>
        <v>2.8602916651651058</v>
      </c>
      <c r="BC61" s="34">
        <f t="shared" si="7"/>
        <v>2.8640197610832021</v>
      </c>
      <c r="BD61" s="34">
        <f t="shared" si="7"/>
        <v>2.8516978749854673</v>
      </c>
    </row>
    <row r="62" spans="1:56" ht="16.5" hidden="1" customHeight="1" outlineLevel="1" x14ac:dyDescent="0.3">
      <c r="A62" s="115"/>
      <c r="B62" s="9" t="s">
        <v>34</v>
      </c>
      <c r="C62" s="9" t="s">
        <v>68</v>
      </c>
      <c r="D62" s="9" t="s">
        <v>40</v>
      </c>
      <c r="E62" s="34">
        <f t="shared" ref="E62:BD62" si="8">E28-E60+E61</f>
        <v>-0.89568000000000003</v>
      </c>
      <c r="F62" s="34">
        <f t="shared" si="8"/>
        <v>-1.6457077745685837</v>
      </c>
      <c r="G62" s="34">
        <f t="shared" si="8"/>
        <v>-2.3638067014416158</v>
      </c>
      <c r="H62" s="34">
        <f t="shared" si="8"/>
        <v>-3.0497814140800537</v>
      </c>
      <c r="I62" s="34">
        <f t="shared" si="8"/>
        <v>-3.7017974296296892</v>
      </c>
      <c r="J62" s="34">
        <f t="shared" si="8"/>
        <v>-4.3189921013504513</v>
      </c>
      <c r="K62" s="34">
        <f t="shared" si="8"/>
        <v>-5.0061300277939198</v>
      </c>
      <c r="L62" s="34">
        <f t="shared" si="8"/>
        <v>-5.6504349822375017</v>
      </c>
      <c r="M62" s="34">
        <f t="shared" si="8"/>
        <v>-5.4288725649271559</v>
      </c>
      <c r="N62" s="34">
        <f t="shared" si="8"/>
        <v>-5.1988604486203389</v>
      </c>
      <c r="O62" s="34">
        <f t="shared" si="8"/>
        <v>-4.9599164115894459</v>
      </c>
      <c r="P62" s="34">
        <f t="shared" si="8"/>
        <v>-4.7137808840489663</v>
      </c>
      <c r="Q62" s="34">
        <f t="shared" si="8"/>
        <v>-4.4628781927612469</v>
      </c>
      <c r="R62" s="34">
        <f t="shared" si="8"/>
        <v>-4.2099800381873393</v>
      </c>
      <c r="S62" s="34">
        <f t="shared" si="8"/>
        <v>-3.9571013721517456</v>
      </c>
      <c r="T62" s="34">
        <f t="shared" si="8"/>
        <v>-3.7047218845493335</v>
      </c>
      <c r="U62" s="34">
        <f t="shared" si="8"/>
        <v>-3.4545902440227572</v>
      </c>
      <c r="V62" s="34">
        <f t="shared" si="8"/>
        <v>-3.2067125356523487</v>
      </c>
      <c r="W62" s="34">
        <f t="shared" si="8"/>
        <v>-2.9614904547210261</v>
      </c>
      <c r="X62" s="34">
        <f t="shared" si="8"/>
        <v>-2.7192729494011152</v>
      </c>
      <c r="Y62" s="34">
        <f t="shared" si="8"/>
        <v>-2.4800600196926159</v>
      </c>
      <c r="Z62" s="34">
        <f t="shared" si="8"/>
        <v>-2.2438516655955283</v>
      </c>
      <c r="AA62" s="34">
        <f t="shared" si="8"/>
        <v>-2.0106478871098523</v>
      </c>
      <c r="AB62" s="34">
        <f t="shared" si="8"/>
        <v>-1.7804486842355878</v>
      </c>
      <c r="AC62" s="34">
        <f t="shared" si="8"/>
        <v>-1.5532540569727349</v>
      </c>
      <c r="AD62" s="34">
        <f t="shared" si="8"/>
        <v>-1.3290640053212934</v>
      </c>
      <c r="AE62" s="34">
        <f t="shared" si="8"/>
        <v>-1.1078785292812636</v>
      </c>
      <c r="AF62" s="34">
        <f t="shared" si="8"/>
        <v>-0.88969762885264525</v>
      </c>
      <c r="AG62" s="34">
        <f t="shared" si="8"/>
        <v>-0.67452130403543853</v>
      </c>
      <c r="AH62" s="34">
        <f t="shared" si="8"/>
        <v>-0.46234955482964335</v>
      </c>
      <c r="AI62" s="34">
        <f t="shared" si="8"/>
        <v>-0.25318238123525977</v>
      </c>
      <c r="AJ62" s="34">
        <f t="shared" si="8"/>
        <v>-4.4015207640876186E-2</v>
      </c>
      <c r="AK62" s="34">
        <f t="shared" si="8"/>
        <v>0.1651519659535074</v>
      </c>
      <c r="AL62" s="34">
        <f t="shared" si="8"/>
        <v>0.37431913954789098</v>
      </c>
      <c r="AM62" s="34">
        <f t="shared" si="8"/>
        <v>0.5834863131422745</v>
      </c>
      <c r="AN62" s="34">
        <f t="shared" si="8"/>
        <v>0.79265348673665814</v>
      </c>
      <c r="AO62" s="34">
        <f t="shared" si="8"/>
        <v>1.0018206603310418</v>
      </c>
      <c r="AP62" s="34">
        <f t="shared" si="8"/>
        <v>1.2109878339254254</v>
      </c>
      <c r="AQ62" s="34">
        <f t="shared" si="8"/>
        <v>1.4201550075198091</v>
      </c>
      <c r="AR62" s="34">
        <f t="shared" si="8"/>
        <v>1.6293221811141927</v>
      </c>
      <c r="AS62" s="34">
        <f t="shared" si="8"/>
        <v>1.8384893547085763</v>
      </c>
      <c r="AT62" s="34">
        <f t="shared" si="8"/>
        <v>2.04765652830296</v>
      </c>
      <c r="AU62" s="34">
        <f t="shared" si="8"/>
        <v>2.2568237018973436</v>
      </c>
      <c r="AV62" s="34">
        <f t="shared" si="8"/>
        <v>2.4659908754917272</v>
      </c>
      <c r="AW62" s="34">
        <f t="shared" si="8"/>
        <v>2.6751580490861109</v>
      </c>
      <c r="AX62" s="34">
        <f t="shared" si="8"/>
        <v>2.7491193201669741</v>
      </c>
      <c r="AY62" s="34">
        <f t="shared" si="8"/>
        <v>2.8031765912478375</v>
      </c>
      <c r="AZ62" s="34">
        <f t="shared" si="8"/>
        <v>2.8401242673382878</v>
      </c>
      <c r="BA62" s="34">
        <f t="shared" si="8"/>
        <v>2.8602916651651058</v>
      </c>
      <c r="BB62" s="34">
        <f t="shared" si="8"/>
        <v>2.8640197610832021</v>
      </c>
      <c r="BC62" s="34">
        <f t="shared" si="8"/>
        <v>2.8516978749854673</v>
      </c>
      <c r="BD62" s="34">
        <f t="shared" si="8"/>
        <v>2.8237431482455242</v>
      </c>
    </row>
    <row r="63" spans="1:56" ht="16.5" collapsed="1" x14ac:dyDescent="0.3">
      <c r="A63" s="115"/>
      <c r="B63" s="9" t="s">
        <v>8</v>
      </c>
      <c r="C63" s="11" t="s">
        <v>67</v>
      </c>
      <c r="D63" s="9" t="s">
        <v>40</v>
      </c>
      <c r="E63" s="34">
        <f>AVERAGE(E61:E62)*'Fixed data'!$C$3</f>
        <v>-2.1630672000000004E-2</v>
      </c>
      <c r="F63" s="34">
        <f>AVERAGE(F61:F62)*'Fixed data'!$C$3</f>
        <v>-6.1374514755831298E-2</v>
      </c>
      <c r="G63" s="34">
        <f>AVERAGE(G61:G62)*'Fixed data'!$C$3</f>
        <v>-9.6829774595646317E-2</v>
      </c>
      <c r="H63" s="34">
        <f>AVERAGE(H61:H62)*'Fixed data'!$C$3</f>
        <v>-0.13073815298984831</v>
      </c>
      <c r="I63" s="34">
        <f>AVERAGE(I61:I62)*'Fixed data'!$C$3</f>
        <v>-0.16305062907559029</v>
      </c>
      <c r="J63" s="34">
        <f>AVERAGE(J61:J62)*'Fixed data'!$C$3</f>
        <v>-0.1937020671731704</v>
      </c>
      <c r="K63" s="34">
        <f>AVERAGE(K61:K62)*'Fixed data'!$C$3</f>
        <v>-0.22520169941883661</v>
      </c>
      <c r="L63" s="34">
        <f>AVERAGE(L61:L62)*'Fixed data'!$C$3</f>
        <v>-0.25735604499225884</v>
      </c>
      <c r="M63" s="34">
        <f>AVERAGE(M61:M62)*'Fixed data'!$C$3</f>
        <v>-0.26756527726402646</v>
      </c>
      <c r="N63" s="34">
        <f>AVERAGE(N61:N62)*'Fixed data'!$C$3</f>
        <v>-0.25665975227717203</v>
      </c>
      <c r="O63" s="34">
        <f>AVERAGE(O61:O62)*'Fixed data'!$C$3</f>
        <v>-0.24533446117406629</v>
      </c>
      <c r="P63" s="34">
        <f>AVERAGE(P61:P62)*'Fixed data'!$C$3</f>
        <v>-0.23361978968966768</v>
      </c>
      <c r="Q63" s="34">
        <f>AVERAGE(Q61:Q62)*'Fixed data'!$C$3</f>
        <v>-0.22161631670496668</v>
      </c>
      <c r="R63" s="34">
        <f>AVERAGE(R61:R62)*'Fixed data'!$C$3</f>
        <v>-0.20944952627740837</v>
      </c>
      <c r="S63" s="34">
        <f>AVERAGE(S61:S62)*'Fixed data'!$C$3</f>
        <v>-0.19723501605968891</v>
      </c>
      <c r="T63" s="34">
        <f>AVERAGE(T61:T62)*'Fixed data'!$C$3</f>
        <v>-0.18503303164933108</v>
      </c>
      <c r="U63" s="34">
        <f>AVERAGE(U61:U62)*'Fixed data'!$C$3</f>
        <v>-0.17289738790501599</v>
      </c>
      <c r="V63" s="34">
        <f>AVERAGE(V61:V62)*'Fixed data'!$C$3</f>
        <v>-0.16087046212915382</v>
      </c>
      <c r="W63" s="34">
        <f>AVERAGE(W61:W62)*'Fixed data'!$C$3</f>
        <v>-0.14896210221751702</v>
      </c>
      <c r="X63" s="34">
        <f>AVERAGE(X61:X62)*'Fixed data'!$C$3</f>
        <v>-0.13719043620954971</v>
      </c>
      <c r="Y63" s="34">
        <f>AVERAGE(Y61:Y62)*'Fixed data'!$C$3</f>
        <v>-0.12556389120361364</v>
      </c>
      <c r="Z63" s="34">
        <f>AVERAGE(Z61:Z62)*'Fixed data'!$C$3</f>
        <v>-0.11408246719970867</v>
      </c>
      <c r="AA63" s="34">
        <f>AVERAGE(AA61:AA62)*'Fixed data'!$C$3</f>
        <v>-0.10274616419783496</v>
      </c>
      <c r="AB63" s="34">
        <f>AVERAGE(AB61:AB62)*'Fixed data'!$C$3</f>
        <v>-9.1554982197992379E-2</v>
      </c>
      <c r="AC63" s="34">
        <f>AVERAGE(AC61:AC62)*'Fixed data'!$C$3</f>
        <v>-8.0508921200181008E-2</v>
      </c>
      <c r="AD63" s="34">
        <f>AVERAGE(AD61:AD62)*'Fixed data'!$C$3</f>
        <v>-6.9607981204400787E-2</v>
      </c>
      <c r="AE63" s="34">
        <f>AVERAGE(AE61:AE62)*'Fixed data'!$C$3</f>
        <v>-5.8852162210651759E-2</v>
      </c>
      <c r="AF63" s="34">
        <f>AVERAGE(AF61:AF62)*'Fixed data'!$C$3</f>
        <v>-4.8241464218933904E-2</v>
      </c>
      <c r="AG63" s="34">
        <f>AVERAGE(AG61:AG62)*'Fixed data'!$C$3</f>
        <v>-3.7775887229247226E-2</v>
      </c>
      <c r="AH63" s="34">
        <f>AVERAGE(AH61:AH62)*'Fixed data'!$C$3</f>
        <v>-2.7455431241591725E-2</v>
      </c>
      <c r="AI63" s="34">
        <f>AVERAGE(AI61:AI62)*'Fixed data'!$C$3</f>
        <v>-1.7280096255967409E-2</v>
      </c>
      <c r="AJ63" s="34">
        <f>AVERAGE(AJ61:AJ62)*'Fixed data'!$C$3</f>
        <v>-7.1773217713586839E-3</v>
      </c>
      <c r="AK63" s="34">
        <f>AVERAGE(AK61:AK62)*'Fixed data'!$C$3</f>
        <v>2.9254527132500439E-3</v>
      </c>
      <c r="AL63" s="34">
        <f>AVERAGE(AL61:AL62)*'Fixed data'!$C$3</f>
        <v>1.3028227197858771E-2</v>
      </c>
      <c r="AM63" s="34">
        <f>AVERAGE(AM61:AM62)*'Fixed data'!$C$3</f>
        <v>2.3131001682467497E-2</v>
      </c>
      <c r="AN63" s="34">
        <f>AVERAGE(AN61:AN62)*'Fixed data'!$C$3</f>
        <v>3.3233776167076227E-2</v>
      </c>
      <c r="AO63" s="34">
        <f>AVERAGE(AO61:AO62)*'Fixed data'!$C$3</f>
        <v>4.3336550651684957E-2</v>
      </c>
      <c r="AP63" s="34">
        <f>AVERAGE(AP61:AP62)*'Fixed data'!$C$3</f>
        <v>5.3439325136293687E-2</v>
      </c>
      <c r="AQ63" s="34">
        <f>AVERAGE(AQ61:AQ62)*'Fixed data'!$C$3</f>
        <v>6.3542099620902417E-2</v>
      </c>
      <c r="AR63" s="34">
        <f>AVERAGE(AR61:AR62)*'Fixed data'!$C$3</f>
        <v>7.3644874105511141E-2</v>
      </c>
      <c r="AS63" s="34">
        <f>AVERAGE(AS61:AS62)*'Fixed data'!$C$3</f>
        <v>8.3747648590119877E-2</v>
      </c>
      <c r="AT63" s="34">
        <f>AVERAGE(AT61:AT62)*'Fixed data'!$C$3</f>
        <v>9.3850423074728601E-2</v>
      </c>
      <c r="AU63" s="34">
        <f>AVERAGE(AU61:AU62)*'Fixed data'!$C$3</f>
        <v>0.10395319755933732</v>
      </c>
      <c r="AV63" s="34">
        <f>AVERAGE(AV61:AV62)*'Fixed data'!$C$3</f>
        <v>0.11405597204394607</v>
      </c>
      <c r="AW63" s="34">
        <f>AVERAGE(AW61:AW62)*'Fixed data'!$C$3</f>
        <v>0.12415874652855478</v>
      </c>
      <c r="AX63" s="34">
        <f>AVERAGE(AX61:AX62)*'Fixed data'!$C$3</f>
        <v>0.130996298467462</v>
      </c>
      <c r="AY63" s="34">
        <f>AVERAGE(AY61:AY62)*'Fixed data'!$C$3</f>
        <v>0.1340879462606677</v>
      </c>
      <c r="AZ63" s="34">
        <f>AVERAGE(AZ61:AZ62)*'Fixed data'!$C$3</f>
        <v>0.13628571573485493</v>
      </c>
      <c r="BA63" s="34">
        <f>AVERAGE(BA61:BA62)*'Fixed data'!$C$3</f>
        <v>0.13766504476995695</v>
      </c>
      <c r="BB63" s="34">
        <f>AVERAGE(BB61:BB62)*'Fixed data'!$C$3</f>
        <v>0.13824212094389665</v>
      </c>
      <c r="BC63" s="34">
        <f>AVERAGE(BC61:BC62)*'Fixed data'!$C$3</f>
        <v>0.13803458091105839</v>
      </c>
      <c r="BD63" s="34">
        <f>AVERAGE(BD61:BD62)*'Fixed data'!$C$3</f>
        <v>0.13706190071102844</v>
      </c>
    </row>
    <row r="64" spans="1:56" ht="15.75" thickBot="1" x14ac:dyDescent="0.35">
      <c r="A64" s="114"/>
      <c r="B64" s="12" t="s">
        <v>94</v>
      </c>
      <c r="C64" s="12" t="s">
        <v>45</v>
      </c>
      <c r="D64" s="12" t="s">
        <v>40</v>
      </c>
      <c r="E64" s="53">
        <f t="shared" ref="E64:BD64" si="9">E29+E60+E63</f>
        <v>-0.24555067199999991</v>
      </c>
      <c r="F64" s="53">
        <f t="shared" si="9"/>
        <v>-0.27376145839797711</v>
      </c>
      <c r="G64" s="53">
        <f t="shared" si="9"/>
        <v>-0.32262150005192047</v>
      </c>
      <c r="H64" s="53">
        <f t="shared" si="9"/>
        <v>-0.3694741727170141</v>
      </c>
      <c r="I64" s="53">
        <f t="shared" si="9"/>
        <v>-0.41384610191645776</v>
      </c>
      <c r="J64" s="53">
        <f t="shared" si="9"/>
        <v>-0.45585468157660852</v>
      </c>
      <c r="K64" s="53">
        <f t="shared" si="9"/>
        <v>-0.52438117830571129</v>
      </c>
      <c r="L64" s="53">
        <f t="shared" si="9"/>
        <v>-0.56774544544205829</v>
      </c>
      <c r="M64" s="53">
        <f t="shared" si="9"/>
        <v>-0.38270326488408601</v>
      </c>
      <c r="N64" s="53">
        <f t="shared" si="9"/>
        <v>-0.36732032782166302</v>
      </c>
      <c r="O64" s="53">
        <f t="shared" si="9"/>
        <v>-0.35110980007615317</v>
      </c>
      <c r="P64" s="53">
        <f t="shared" si="9"/>
        <v>-0.33463795156149567</v>
      </c>
      <c r="Q64" s="53">
        <f t="shared" si="9"/>
        <v>-0.31821785729179242</v>
      </c>
      <c r="R64" s="53">
        <f t="shared" si="9"/>
        <v>-0.30212328658266713</v>
      </c>
      <c r="S64" s="53">
        <f t="shared" si="9"/>
        <v>-0.28635310640466727</v>
      </c>
      <c r="T64" s="53">
        <f t="shared" si="9"/>
        <v>-0.27063679269836899</v>
      </c>
      <c r="U64" s="53">
        <f t="shared" si="9"/>
        <v>-0.25535698346627117</v>
      </c>
      <c r="V64" s="53">
        <f t="shared" si="9"/>
        <v>-0.24016749528577722</v>
      </c>
      <c r="W64" s="53">
        <f t="shared" si="9"/>
        <v>-0.22517680500693887</v>
      </c>
      <c r="X64" s="53">
        <f t="shared" si="9"/>
        <v>-0.21040056338755997</v>
      </c>
      <c r="Y64" s="53">
        <f t="shared" si="9"/>
        <v>-0.19576944277021235</v>
      </c>
      <c r="Z64" s="53">
        <f t="shared" si="9"/>
        <v>-0.18128344315489581</v>
      </c>
      <c r="AA64" s="53">
        <f t="shared" si="9"/>
        <v>-0.16694256454161052</v>
      </c>
      <c r="AB64" s="53">
        <f t="shared" si="9"/>
        <v>-0.15274680693035636</v>
      </c>
      <c r="AC64" s="53">
        <f t="shared" si="9"/>
        <v>-0.13869617032113343</v>
      </c>
      <c r="AD64" s="53">
        <f t="shared" si="9"/>
        <v>-0.12479065471394164</v>
      </c>
      <c r="AE64" s="53">
        <f t="shared" si="9"/>
        <v>-0.11103026010878105</v>
      </c>
      <c r="AF64" s="53">
        <f t="shared" si="9"/>
        <v>-9.7414986505651613E-2</v>
      </c>
      <c r="AG64" s="53">
        <f t="shared" si="9"/>
        <v>-8.3944833904553373E-2</v>
      </c>
      <c r="AH64" s="53">
        <f t="shared" si="9"/>
        <v>-7.0619802305486298E-2</v>
      </c>
      <c r="AI64" s="53">
        <f t="shared" si="9"/>
        <v>-5.7439891708450416E-2</v>
      </c>
      <c r="AJ64" s="53">
        <f t="shared" si="9"/>
        <v>-4.7337117223841693E-2</v>
      </c>
      <c r="AK64" s="53">
        <f t="shared" si="9"/>
        <v>-3.7234342739232963E-2</v>
      </c>
      <c r="AL64" s="53">
        <f t="shared" si="9"/>
        <v>-2.7131568254624237E-2</v>
      </c>
      <c r="AM64" s="53">
        <f t="shared" si="9"/>
        <v>-1.702879377001551E-2</v>
      </c>
      <c r="AN64" s="53">
        <f t="shared" si="9"/>
        <v>-6.9260192854067801E-3</v>
      </c>
      <c r="AO64" s="53">
        <f t="shared" si="9"/>
        <v>3.1767551992019499E-3</v>
      </c>
      <c r="AP64" s="53">
        <f t="shared" si="9"/>
        <v>1.327952968381068E-2</v>
      </c>
      <c r="AQ64" s="53">
        <f t="shared" si="9"/>
        <v>2.338230416841941E-2</v>
      </c>
      <c r="AR64" s="53">
        <f t="shared" si="9"/>
        <v>3.3485078653028133E-2</v>
      </c>
      <c r="AS64" s="53">
        <f t="shared" si="9"/>
        <v>4.358785313763687E-2</v>
      </c>
      <c r="AT64" s="53">
        <f t="shared" si="9"/>
        <v>5.3690627622245593E-2</v>
      </c>
      <c r="AU64" s="53">
        <f t="shared" si="9"/>
        <v>6.3793402106854316E-2</v>
      </c>
      <c r="AV64" s="53">
        <f t="shared" si="9"/>
        <v>7.3896176591463067E-2</v>
      </c>
      <c r="AW64" s="53">
        <f t="shared" si="9"/>
        <v>8.3998951076071776E-2</v>
      </c>
      <c r="AX64" s="53">
        <f t="shared" si="9"/>
        <v>5.7035027386598866E-2</v>
      </c>
      <c r="AY64" s="53">
        <f t="shared" si="9"/>
        <v>8.0030675179804583E-2</v>
      </c>
      <c r="AZ64" s="53">
        <f t="shared" si="9"/>
        <v>9.9338039644404713E-2</v>
      </c>
      <c r="BA64" s="53">
        <f t="shared" si="9"/>
        <v>0.11749764694313883</v>
      </c>
      <c r="BB64" s="53">
        <f t="shared" si="9"/>
        <v>0.1345140250258004</v>
      </c>
      <c r="BC64" s="53">
        <f t="shared" si="9"/>
        <v>0.15035646700879332</v>
      </c>
      <c r="BD64" s="53">
        <f t="shared" si="9"/>
        <v>0.16501662745097137</v>
      </c>
    </row>
    <row r="65" spans="1:56" ht="12.75" customHeight="1" x14ac:dyDescent="0.3">
      <c r="A65" s="169"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0"/>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0"/>
      <c r="B67" s="9" t="s">
        <v>297</v>
      </c>
      <c r="C67" s="11"/>
      <c r="D67" s="11" t="s">
        <v>40</v>
      </c>
      <c r="E67" s="81">
        <f>'Fixed data'!$G$7*E$88/1000000</f>
        <v>0</v>
      </c>
      <c r="F67" s="81">
        <f>'Fixed data'!$G$7*F$88/1000000</f>
        <v>0.15626008291570501</v>
      </c>
      <c r="G67" s="81">
        <f>'Fixed data'!$G$7*G$88/1000000</f>
        <v>0.27424805005391129</v>
      </c>
      <c r="H67" s="81">
        <f>'Fixed data'!$G$7*H$88/1000000</f>
        <v>0.3989118525529281</v>
      </c>
      <c r="I67" s="81">
        <f>'Fixed data'!$G$7*I$88/1000000</f>
        <v>0.54969690614684885</v>
      </c>
      <c r="J67" s="81">
        <f>'Fixed data'!$G$7*J$88/1000000</f>
        <v>0.6983390228203743</v>
      </c>
      <c r="K67" s="81">
        <f>'Fixed data'!$G$7*K$88/1000000</f>
        <v>0.87832592695366984</v>
      </c>
      <c r="L67" s="81">
        <f>'Fixed data'!$G$7*L$88/1000000</f>
        <v>1.0955141836395268</v>
      </c>
      <c r="M67" s="81">
        <f>'Fixed data'!$G$7*M$88/1000000</f>
        <v>1.3787685676611943</v>
      </c>
      <c r="N67" s="81">
        <f>'Fixed data'!$G$7*N$88/1000000</f>
        <v>1.5479662573527799</v>
      </c>
      <c r="O67" s="81">
        <f>'Fixed data'!$G$7*O$88/1000000</f>
        <v>1.7288544802095975</v>
      </c>
      <c r="P67" s="81">
        <f>'Fixed data'!$G$7*P$88/1000000</f>
        <v>1.8910269963485198</v>
      </c>
      <c r="Q67" s="81">
        <f>'Fixed data'!$G$7*Q$88/1000000</f>
        <v>2.0261715703332852</v>
      </c>
      <c r="R67" s="81">
        <f>'Fixed data'!$G$7*R$88/1000000</f>
        <v>2.1157487892083862</v>
      </c>
      <c r="S67" s="81">
        <f>'Fixed data'!$G$7*S$88/1000000</f>
        <v>2.1793669925807877</v>
      </c>
      <c r="T67" s="81">
        <f>'Fixed data'!$G$7*T$88/1000000</f>
        <v>2.2377402839388094</v>
      </c>
      <c r="U67" s="81">
        <f>'Fixed data'!$G$7*U$88/1000000</f>
        <v>2.2618441424256752</v>
      </c>
      <c r="V67" s="81">
        <f>'Fixed data'!$G$7*V$88/1000000</f>
        <v>2.2856161840405469</v>
      </c>
      <c r="W67" s="81">
        <f>'Fixed data'!$G$7*W$88/1000000</f>
        <v>2.2972912035736539</v>
      </c>
      <c r="X67" s="81">
        <f>'Fixed data'!$G$7*X$88/1000000</f>
        <v>2.2972912035736539</v>
      </c>
      <c r="Y67" s="81">
        <f>'Fixed data'!$G$7*Y$88/1000000</f>
        <v>2.2972912035736539</v>
      </c>
      <c r="Z67" s="81">
        <f>'Fixed data'!$G$7*Z$88/1000000</f>
        <v>2.2972912035736539</v>
      </c>
      <c r="AA67" s="81">
        <f>'Fixed data'!$G$7*AA$88/1000000</f>
        <v>2.2972912035736539</v>
      </c>
      <c r="AB67" s="81">
        <f>'Fixed data'!$G$7*AB$88/1000000</f>
        <v>2.2972912035736539</v>
      </c>
      <c r="AC67" s="81">
        <f>'Fixed data'!$G$7*AC$88/1000000</f>
        <v>2.2972912035736539</v>
      </c>
      <c r="AD67" s="81">
        <f>'Fixed data'!$G$7*AD$88/1000000</f>
        <v>2.2972912035736539</v>
      </c>
      <c r="AE67" s="81">
        <f>'Fixed data'!$G$7*AE$88/1000000</f>
        <v>2.2972912035736539</v>
      </c>
      <c r="AF67" s="81">
        <f>'Fixed data'!$G$7*AF$88/1000000</f>
        <v>2.2972912035736539</v>
      </c>
      <c r="AG67" s="81">
        <f>'Fixed data'!$G$7*AG$88/1000000</f>
        <v>2.2972912035736539</v>
      </c>
      <c r="AH67" s="81">
        <f>'Fixed data'!$G$7*AH$88/1000000</f>
        <v>2.2972912035736539</v>
      </c>
      <c r="AI67" s="81">
        <f>'Fixed data'!$G$7*AI$88/1000000</f>
        <v>2.2972912035736539</v>
      </c>
      <c r="AJ67" s="81">
        <f>'Fixed data'!$G$7*AJ$88/1000000</f>
        <v>2.2972912035736539</v>
      </c>
      <c r="AK67" s="81">
        <f>'Fixed data'!$G$7*AK$88/1000000</f>
        <v>2.2972912035736539</v>
      </c>
      <c r="AL67" s="81">
        <f>'Fixed data'!$G$7*AL$88/1000000</f>
        <v>2.2972912035736539</v>
      </c>
      <c r="AM67" s="81">
        <f>'Fixed data'!$G$7*AM$88/1000000</f>
        <v>2.2972912035736539</v>
      </c>
      <c r="AN67" s="81">
        <f>'Fixed data'!$G$7*AN$88/1000000</f>
        <v>2.2972912035736539</v>
      </c>
      <c r="AO67" s="81">
        <f>'Fixed data'!$G$7*AO$88/1000000</f>
        <v>2.2972912035736539</v>
      </c>
      <c r="AP67" s="81">
        <f>'Fixed data'!$G$7*AP$88/1000000</f>
        <v>2.2972912035736539</v>
      </c>
      <c r="AQ67" s="81">
        <f>'Fixed data'!$G$7*AQ$88/1000000</f>
        <v>2.2972912035736539</v>
      </c>
      <c r="AR67" s="81">
        <f>'Fixed data'!$G$7*AR$88/1000000</f>
        <v>2.2972912035736539</v>
      </c>
      <c r="AS67" s="81">
        <f>'Fixed data'!$G$7*AS$88/1000000</f>
        <v>2.2972912035736539</v>
      </c>
      <c r="AT67" s="81">
        <f>'Fixed data'!$G$7*AT$88/1000000</f>
        <v>2.2972912035736539</v>
      </c>
      <c r="AU67" s="81">
        <f>'Fixed data'!$G$7*AU$88/1000000</f>
        <v>2.2972912035736539</v>
      </c>
      <c r="AV67" s="81">
        <f>'Fixed data'!$G$7*AV$88/1000000</f>
        <v>2.2972912035736539</v>
      </c>
      <c r="AW67" s="81">
        <f>'Fixed data'!$G$7*AW$88/1000000</f>
        <v>2.2972912035736539</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0"/>
      <c r="B68" s="9" t="s">
        <v>298</v>
      </c>
      <c r="C68" s="9"/>
      <c r="D68" s="9" t="s">
        <v>40</v>
      </c>
      <c r="E68" s="81">
        <f>'Fixed data'!$G$8*E89/1000000</f>
        <v>0</v>
      </c>
      <c r="F68" s="81">
        <f>'Fixed data'!$G$8*F89/1000000</f>
        <v>5.2060716125191642E-2</v>
      </c>
      <c r="G68" s="81">
        <f>'Fixed data'!$G$8*G89/1000000</f>
        <v>9.1370498391272148E-2</v>
      </c>
      <c r="H68" s="81">
        <f>'Fixed data'!$G$8*H89/1000000</f>
        <v>0.13290427643135733</v>
      </c>
      <c r="I68" s="81">
        <f>'Fixed data'!$G$8*I89/1000000</f>
        <v>0.18314091914717762</v>
      </c>
      <c r="J68" s="81">
        <f>'Fixed data'!$G$8*J89/1000000</f>
        <v>0.23266347584615674</v>
      </c>
      <c r="K68" s="81">
        <f>'Fixed data'!$G$8*K89/1000000</f>
        <v>0.29262915370142867</v>
      </c>
      <c r="L68" s="81">
        <f>'Fixed data'!$G$8*L89/1000000</f>
        <v>0.36498920304861737</v>
      </c>
      <c r="M68" s="81">
        <f>'Fixed data'!$G$8*M89/1000000</f>
        <v>0.45936003945776505</v>
      </c>
      <c r="N68" s="81">
        <f>'Fixed data'!$G$8*N89/1000000</f>
        <v>0.51573111520190074</v>
      </c>
      <c r="O68" s="81">
        <f>'Fixed data'!$G$8*O89/1000000</f>
        <v>0.57599709060746862</v>
      </c>
      <c r="P68" s="81">
        <f>'Fixed data'!$G$8*P89/1000000</f>
        <v>0.63002757923285135</v>
      </c>
      <c r="Q68" s="81">
        <f>'Fixed data'!$G$8*Q89/1000000</f>
        <v>0.67505322303781146</v>
      </c>
      <c r="R68" s="81">
        <f>'Fixed data'!$G$8*R89/1000000</f>
        <v>0.70489735722081304</v>
      </c>
      <c r="S68" s="81">
        <f>'Fixed data'!$G$8*S89/1000000</f>
        <v>0.72609282941386821</v>
      </c>
      <c r="T68" s="81">
        <f>'Fixed data'!$G$8*T89/1000000</f>
        <v>0.74554087453143214</v>
      </c>
      <c r="U68" s="81">
        <f>'Fixed data'!$G$8*U89/1000000</f>
        <v>0.75357148360923398</v>
      </c>
      <c r="V68" s="81">
        <f>'Fixed data'!$G$8*V89/1000000</f>
        <v>0.76149154310762901</v>
      </c>
      <c r="W68" s="81">
        <f>'Fixed data'!$G$8*W89/1000000</f>
        <v>0.76538127726085203</v>
      </c>
      <c r="X68" s="81">
        <f>'Fixed data'!$G$8*X89/1000000</f>
        <v>0.76538127726085203</v>
      </c>
      <c r="Y68" s="81">
        <f>'Fixed data'!$G$8*Y89/1000000</f>
        <v>0.76538127726085203</v>
      </c>
      <c r="Z68" s="81">
        <f>'Fixed data'!$G$8*Z89/1000000</f>
        <v>0.76538127726085203</v>
      </c>
      <c r="AA68" s="81">
        <f>'Fixed data'!$G$8*AA89/1000000</f>
        <v>0.76538127726085203</v>
      </c>
      <c r="AB68" s="81">
        <f>'Fixed data'!$G$8*AB89/1000000</f>
        <v>0.76538127726085203</v>
      </c>
      <c r="AC68" s="81">
        <f>'Fixed data'!$G$8*AC89/1000000</f>
        <v>0.76538127726085203</v>
      </c>
      <c r="AD68" s="81">
        <f>'Fixed data'!$G$8*AD89/1000000</f>
        <v>0.76538127726085203</v>
      </c>
      <c r="AE68" s="81">
        <f>'Fixed data'!$G$8*AE89/1000000</f>
        <v>0.76538127726085203</v>
      </c>
      <c r="AF68" s="81">
        <f>'Fixed data'!$G$8*AF89/1000000</f>
        <v>0.76538127726085203</v>
      </c>
      <c r="AG68" s="81">
        <f>'Fixed data'!$G$8*AG89/1000000</f>
        <v>0.76538127726085203</v>
      </c>
      <c r="AH68" s="81">
        <f>'Fixed data'!$G$8*AH89/1000000</f>
        <v>0.76538127726085203</v>
      </c>
      <c r="AI68" s="81">
        <f>'Fixed data'!$G$8*AI89/1000000</f>
        <v>0.76538127726085203</v>
      </c>
      <c r="AJ68" s="81">
        <f>'Fixed data'!$G$8*AJ89/1000000</f>
        <v>0.76538127726085203</v>
      </c>
      <c r="AK68" s="81">
        <f>'Fixed data'!$G$8*AK89/1000000</f>
        <v>0.76538127726085203</v>
      </c>
      <c r="AL68" s="81">
        <f>'Fixed data'!$G$8*AL89/1000000</f>
        <v>0.76538127726085203</v>
      </c>
      <c r="AM68" s="81">
        <f>'Fixed data'!$G$8*AM89/1000000</f>
        <v>0.76538127726085203</v>
      </c>
      <c r="AN68" s="81">
        <f>'Fixed data'!$G$8*AN89/1000000</f>
        <v>0.76538127726085203</v>
      </c>
      <c r="AO68" s="81">
        <f>'Fixed data'!$G$8*AO89/1000000</f>
        <v>0.76538127726085203</v>
      </c>
      <c r="AP68" s="81">
        <f>'Fixed data'!$G$8*AP89/1000000</f>
        <v>0.76538127726085203</v>
      </c>
      <c r="AQ68" s="81">
        <f>'Fixed data'!$G$8*AQ89/1000000</f>
        <v>0.76538127726085203</v>
      </c>
      <c r="AR68" s="81">
        <f>'Fixed data'!$G$8*AR89/1000000</f>
        <v>0.76538127726085203</v>
      </c>
      <c r="AS68" s="81">
        <f>'Fixed data'!$G$8*AS89/1000000</f>
        <v>0.76538127726085203</v>
      </c>
      <c r="AT68" s="81">
        <f>'Fixed data'!$G$8*AT89/1000000</f>
        <v>0.76538127726085203</v>
      </c>
      <c r="AU68" s="81">
        <f>'Fixed data'!$G$8*AU89/1000000</f>
        <v>0.76538127726085203</v>
      </c>
      <c r="AV68" s="81">
        <f>'Fixed data'!$G$8*AV89/1000000</f>
        <v>0.76538127726085203</v>
      </c>
      <c r="AW68" s="81">
        <f>'Fixed data'!$G$8*AW89/1000000</f>
        <v>0.76538127726085203</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0"/>
      <c r="B69" s="4" t="s">
        <v>202</v>
      </c>
      <c r="D69" s="9" t="s">
        <v>40</v>
      </c>
      <c r="E69" s="34">
        <f>E90*'Fixed data'!H$5/1000000</f>
        <v>0</v>
      </c>
      <c r="F69" s="34">
        <f>F90*'Fixed data'!I$5/1000000</f>
        <v>1.5057871669495458E-6</v>
      </c>
      <c r="G69" s="34">
        <f>G90*'Fixed data'!J$5/1000000</f>
        <v>3.6675962241148929E-6</v>
      </c>
      <c r="H69" s="34">
        <f>H90*'Fixed data'!K$5/1000000</f>
        <v>6.4089020795734542E-6</v>
      </c>
      <c r="I69" s="34">
        <f>I90*'Fixed data'!L$5/1000000</f>
        <v>9.9826915759164293E-6</v>
      </c>
      <c r="J69" s="34">
        <f>J90*'Fixed data'!M$5/1000000</f>
        <v>2.496437714971197E-5</v>
      </c>
      <c r="K69" s="34">
        <f>K90*'Fixed data'!N$5/1000000</f>
        <v>4.591144232982329E-5</v>
      </c>
      <c r="L69" s="34">
        <f>L90*'Fixed data'!O$5/1000000</f>
        <v>7.955170344542444E-5</v>
      </c>
      <c r="M69" s="34">
        <f>M90*'Fixed data'!P$5/1000000</f>
        <v>1.2518599132030754E-4</v>
      </c>
      <c r="N69" s="34">
        <f>N90*'Fixed data'!Q$5/1000000</f>
        <v>1.6701032228538034E-4</v>
      </c>
      <c r="O69" s="34">
        <f>O90*'Fixed data'!R$5/1000000</f>
        <v>2.1604495379599342E-4</v>
      </c>
      <c r="P69" s="34">
        <f>P90*'Fixed data'!S$5/1000000</f>
        <v>2.6776948945582738E-4</v>
      </c>
      <c r="Q69" s="34">
        <f>Q90*'Fixed data'!T$5/1000000</f>
        <v>3.1906124626127628E-4</v>
      </c>
      <c r="R69" s="34">
        <f>R90*'Fixed data'!U$5/1000000</f>
        <v>3.6691626323719995E-4</v>
      </c>
      <c r="S69" s="34">
        <f>S90*'Fixed data'!V$5/1000000</f>
        <v>4.113458648013272E-4</v>
      </c>
      <c r="T69" s="34">
        <f>T90*'Fixed data'!W$5/1000000</f>
        <v>4.4835592867542199E-4</v>
      </c>
      <c r="U69" s="34">
        <f>U90*'Fixed data'!X$5/1000000</f>
        <v>4.8969942779396151E-4</v>
      </c>
      <c r="V69" s="34">
        <f>V90*'Fixed data'!Y$5/1000000</f>
        <v>5.3153625209003622E-4</v>
      </c>
      <c r="W69" s="34">
        <f>W90*'Fixed data'!Z$5/1000000</f>
        <v>5.7215594839605849E-4</v>
      </c>
      <c r="X69" s="34">
        <f>X90*'Fixed data'!AA$5/1000000</f>
        <v>6.114215526977488E-4</v>
      </c>
      <c r="Y69" s="34">
        <f>Y90*'Fixed data'!AB$5/1000000</f>
        <v>6.5068715699943911E-4</v>
      </c>
      <c r="Z69" s="34">
        <f>Z90*'Fixed data'!AC$5/1000000</f>
        <v>6.8434338925803077E-4</v>
      </c>
      <c r="AA69" s="34">
        <f>AA90*'Fixed data'!AD$5/1000000</f>
        <v>7.2360899355972108E-4</v>
      </c>
      <c r="AB69" s="34">
        <f>AB90*'Fixed data'!AE$5/1000000</f>
        <v>7.6287459786141128E-4</v>
      </c>
      <c r="AC69" s="34">
        <f>AC90*'Fixed data'!AF$5/1000000</f>
        <v>8.0214020216310159E-4</v>
      </c>
      <c r="AD69" s="34">
        <f>AD90*'Fixed data'!AG$5/1000000</f>
        <v>8.4140580646479201E-4</v>
      </c>
      <c r="AE69" s="34">
        <f>AE90*'Fixed data'!AH$5/1000000</f>
        <v>8.8067141076648221E-4</v>
      </c>
      <c r="AF69" s="34">
        <f>AF90*'Fixed data'!AI$5/1000000</f>
        <v>9.1993701506817252E-4</v>
      </c>
      <c r="AG69" s="34">
        <f>AG90*'Fixed data'!AJ$5/1000000</f>
        <v>9.5920261936986273E-4</v>
      </c>
      <c r="AH69" s="34">
        <f>AH90*'Fixed data'!AK$5/1000000</f>
        <v>9.9846822367155304E-4</v>
      </c>
      <c r="AI69" s="34">
        <f>AI90*'Fixed data'!AL$5/1000000</f>
        <v>1.0321244559301447E-3</v>
      </c>
      <c r="AJ69" s="34">
        <f>AJ90*'Fixed data'!AM$5/1000000</f>
        <v>1.0713900602318349E-3</v>
      </c>
      <c r="AK69" s="34">
        <f>AK90*'Fixed data'!AN$5/1000000</f>
        <v>1.1106556645335251E-3</v>
      </c>
      <c r="AL69" s="34">
        <f>AL90*'Fixed data'!AO$5/1000000</f>
        <v>1.1499212688352157E-3</v>
      </c>
      <c r="AM69" s="34">
        <f>AM90*'Fixed data'!AP$5/1000000</f>
        <v>1.1891868731369059E-3</v>
      </c>
      <c r="AN69" s="34">
        <f>AN90*'Fixed data'!AQ$5/1000000</f>
        <v>1.2340618494816947E-3</v>
      </c>
      <c r="AO69" s="34">
        <f>AO90*'Fixed data'!AR$5/1000000</f>
        <v>1.2733274537833851E-3</v>
      </c>
      <c r="AP69" s="34">
        <f>AP90*'Fixed data'!AS$5/1000000</f>
        <v>1.3125930580850755E-3</v>
      </c>
      <c r="AQ69" s="34">
        <f>AQ90*'Fixed data'!AT$5/1000000</f>
        <v>1.3518586623867657E-3</v>
      </c>
      <c r="AR69" s="34">
        <f>AR90*'Fixed data'!AU$5/1000000</f>
        <v>1.3911242666884559E-3</v>
      </c>
      <c r="AS69" s="34">
        <f>AS90*'Fixed data'!AV$5/1000000</f>
        <v>1.4359992430332449E-3</v>
      </c>
      <c r="AT69" s="34">
        <f>AT90*'Fixed data'!AW$5/1000000</f>
        <v>1.4696554752918363E-3</v>
      </c>
      <c r="AU69" s="34">
        <f>AU90*'Fixed data'!AX$5/1000000</f>
        <v>1.508921079593527E-3</v>
      </c>
      <c r="AV69" s="34">
        <f>AV90*'Fixed data'!AY$5/1000000</f>
        <v>1.5481866838952174E-3</v>
      </c>
      <c r="AW69" s="34">
        <f>AW90*'Fixed data'!AZ$5/1000000</f>
        <v>1.5818429161538088E-3</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0"/>
      <c r="B70" s="9" t="s">
        <v>69</v>
      </c>
      <c r="C70" s="9"/>
      <c r="D70" s="4" t="s">
        <v>40</v>
      </c>
      <c r="E70" s="34">
        <f>E91*'Fixed data'!$G$9</f>
        <v>0</v>
      </c>
      <c r="F70" s="34">
        <f>F91*'Fixed data'!$G$9</f>
        <v>8.0626544443332266E-5</v>
      </c>
      <c r="G70" s="34">
        <f>G91*'Fixed data'!$G$9</f>
        <v>1.6628230247342688E-4</v>
      </c>
      <c r="H70" s="34">
        <f>H91*'Fixed data'!$G$9</f>
        <v>3.8795626979013864E-4</v>
      </c>
      <c r="I70" s="34">
        <f>I91*'Fixed data'!$G$9</f>
        <v>5.5016118914633159E-4</v>
      </c>
      <c r="J70" s="34">
        <f>J91*'Fixed data'!$G$9</f>
        <v>8.5092775536598397E-4</v>
      </c>
      <c r="K70" s="34">
        <f>K91*'Fixed data'!$G$9</f>
        <v>1.0276610488884476E-3</v>
      </c>
      <c r="L70" s="34">
        <f>L91*'Fixed data'!$G$9</f>
        <v>1.2761177149630154E-3</v>
      </c>
      <c r="M70" s="34">
        <f>M91*'Fixed data'!$G$9</f>
        <v>1.6765312124031296E-3</v>
      </c>
      <c r="N70" s="34">
        <f>N91*'Fixed data'!$G$9</f>
        <v>1.8759651673774305E-3</v>
      </c>
      <c r="O70" s="34">
        <f>O91*'Fixed data'!$G$9</f>
        <v>2.0888685091291813E-3</v>
      </c>
      <c r="P70" s="34">
        <f>P91*'Fixed data'!$G$9</f>
        <v>2.2871356196730668E-3</v>
      </c>
      <c r="Q70" s="34">
        <f>Q91*'Fixed data'!$G$9</f>
        <v>2.4484448981290448E-3</v>
      </c>
      <c r="R70" s="34">
        <f>R91*'Fixed data'!$G$9</f>
        <v>2.5315604972962992E-3</v>
      </c>
      <c r="S70" s="34">
        <f>S91*'Fixed data'!$G$9</f>
        <v>2.5706649009615461E-3</v>
      </c>
      <c r="T70" s="34">
        <f>T91*'Fixed data'!$G$9</f>
        <v>2.6014777785740967E-3</v>
      </c>
      <c r="U70" s="34">
        <f>U91*'Fixed data'!$G$9</f>
        <v>2.6116090382303464E-3</v>
      </c>
      <c r="V70" s="34">
        <f>V91*'Fixed data'!$G$9</f>
        <v>2.6221056556439909E-3</v>
      </c>
      <c r="W70" s="34">
        <f>W91*'Fixed data'!$G$9</f>
        <v>2.6268272245405476E-3</v>
      </c>
      <c r="X70" s="34">
        <f>X91*'Fixed data'!$G$9</f>
        <v>2.6268272245405476E-3</v>
      </c>
      <c r="Y70" s="34">
        <f>Y91*'Fixed data'!$G$9</f>
        <v>2.6268272245405476E-3</v>
      </c>
      <c r="Z70" s="34">
        <f>Z91*'Fixed data'!$G$9</f>
        <v>2.6268272245405476E-3</v>
      </c>
      <c r="AA70" s="34">
        <f>AA91*'Fixed data'!$G$9</f>
        <v>2.6268272245405476E-3</v>
      </c>
      <c r="AB70" s="34">
        <f>AB91*'Fixed data'!$G$9</f>
        <v>2.6268272245405476E-3</v>
      </c>
      <c r="AC70" s="34">
        <f>AC91*'Fixed data'!$G$9</f>
        <v>2.6268272245405476E-3</v>
      </c>
      <c r="AD70" s="34">
        <f>AD91*'Fixed data'!$G$9</f>
        <v>2.6268272245405476E-3</v>
      </c>
      <c r="AE70" s="34">
        <f>AE91*'Fixed data'!$G$9</f>
        <v>2.6268272245405476E-3</v>
      </c>
      <c r="AF70" s="34">
        <f>AF91*'Fixed data'!$G$9</f>
        <v>2.6268272245405476E-3</v>
      </c>
      <c r="AG70" s="34">
        <f>AG91*'Fixed data'!$G$9</f>
        <v>2.6268272245405476E-3</v>
      </c>
      <c r="AH70" s="34">
        <f>AH91*'Fixed data'!$G$9</f>
        <v>2.6268272245405476E-3</v>
      </c>
      <c r="AI70" s="34">
        <f>AI91*'Fixed data'!$G$9</f>
        <v>2.6268272245405476E-3</v>
      </c>
      <c r="AJ70" s="34">
        <f>AJ91*'Fixed data'!$G$9</f>
        <v>2.6268272245405476E-3</v>
      </c>
      <c r="AK70" s="34">
        <f>AK91*'Fixed data'!$G$9</f>
        <v>2.6268272245405476E-3</v>
      </c>
      <c r="AL70" s="34">
        <f>AL91*'Fixed data'!$G$9</f>
        <v>2.6268272245405476E-3</v>
      </c>
      <c r="AM70" s="34">
        <f>AM91*'Fixed data'!$G$9</f>
        <v>2.6268272245405476E-3</v>
      </c>
      <c r="AN70" s="34">
        <f>AN91*'Fixed data'!$G$9</f>
        <v>2.6268272245405476E-3</v>
      </c>
      <c r="AO70" s="34">
        <f>AO91*'Fixed data'!$G$9</f>
        <v>2.6268272245405476E-3</v>
      </c>
      <c r="AP70" s="34">
        <f>AP91*'Fixed data'!$G$9</f>
        <v>2.6268272245405476E-3</v>
      </c>
      <c r="AQ70" s="34">
        <f>AQ91*'Fixed data'!$G$9</f>
        <v>2.6268272245405476E-3</v>
      </c>
      <c r="AR70" s="34">
        <f>AR91*'Fixed data'!$G$9</f>
        <v>2.6268272245405476E-3</v>
      </c>
      <c r="AS70" s="34">
        <f>AS91*'Fixed data'!$G$9</f>
        <v>2.6268272245405476E-3</v>
      </c>
      <c r="AT70" s="34">
        <f>AT91*'Fixed data'!$G$9</f>
        <v>2.6268272245405476E-3</v>
      </c>
      <c r="AU70" s="34">
        <f>AU91*'Fixed data'!$G$9</f>
        <v>2.6268272245405476E-3</v>
      </c>
      <c r="AV70" s="34">
        <f>AV91*'Fixed data'!$G$9</f>
        <v>2.6268272245405476E-3</v>
      </c>
      <c r="AW70" s="34">
        <f>AW91*'Fixed data'!$G$9</f>
        <v>2.6268272245405476E-3</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0"/>
      <c r="B71" s="9" t="s">
        <v>70</v>
      </c>
      <c r="C71" s="9"/>
      <c r="D71" s="4" t="s">
        <v>40</v>
      </c>
      <c r="E71" s="34">
        <f>E92*'Fixed data'!$G$10</f>
        <v>0</v>
      </c>
      <c r="F71" s="34">
        <f>F92*'Fixed data'!$G$10</f>
        <v>1.2345349860526774E-5</v>
      </c>
      <c r="G71" s="34">
        <f>G92*'Fixed data'!$G$10</f>
        <v>2.5454461168607487E-5</v>
      </c>
      <c r="H71" s="34">
        <f>H92*'Fixed data'!$G$10</f>
        <v>5.9383706638294263E-5</v>
      </c>
      <c r="I71" s="34">
        <f>I92*'Fixed data'!$G$10</f>
        <v>8.4211205855960232E-5</v>
      </c>
      <c r="J71" s="34">
        <f>J92*'Fixed data'!$G$10</f>
        <v>1.3026226116363552E-4</v>
      </c>
      <c r="K71" s="34">
        <f>K92*'Fixed data'!$G$10</f>
        <v>1.5734240940211132E-4</v>
      </c>
      <c r="L71" s="34">
        <f>L92*'Fixed data'!$G$10</f>
        <v>1.9537627764788966E-4</v>
      </c>
      <c r="M71" s="34">
        <f>M92*'Fixed data'!$G$10</f>
        <v>2.5668489980706569E-4</v>
      </c>
      <c r="N71" s="34">
        <f>N92*'Fixed data'!$G$10</f>
        <v>2.8721935589943017E-4</v>
      </c>
      <c r="O71" s="34">
        <f>O92*'Fixed data'!$G$10</f>
        <v>3.1981603838306718E-4</v>
      </c>
      <c r="P71" s="34">
        <f>P92*'Fixed data'!$G$10</f>
        <v>3.5017348567872321E-4</v>
      </c>
      <c r="Q71" s="34">
        <f>Q92*'Fixed data'!$G$10</f>
        <v>3.7487449407678255E-4</v>
      </c>
      <c r="R71" s="34">
        <f>R92*'Fixed data'!$G$10</f>
        <v>3.8760628160545611E-4</v>
      </c>
      <c r="S71" s="34">
        <f>S92*'Fixed data'!$G$10</f>
        <v>3.9360130215671939E-4</v>
      </c>
      <c r="T71" s="34">
        <f>T92*'Fixed data'!$G$10</f>
        <v>3.9832684460697334E-4</v>
      </c>
      <c r="U71" s="34">
        <f>U92*'Fixed data'!$G$10</f>
        <v>3.9988040991275058E-4</v>
      </c>
      <c r="V71" s="34">
        <f>V92*'Fixed data'!$G$10</f>
        <v>4.0149005811099817E-4</v>
      </c>
      <c r="W71" s="34">
        <f>W92*'Fixed data'!$G$10</f>
        <v>4.0221417258633966E-4</v>
      </c>
      <c r="X71" s="34">
        <f>X92*'Fixed data'!$G$10</f>
        <v>4.0221417258633966E-4</v>
      </c>
      <c r="Y71" s="34">
        <f>Y92*'Fixed data'!$G$10</f>
        <v>4.0221417258633966E-4</v>
      </c>
      <c r="Z71" s="34">
        <f>Z92*'Fixed data'!$G$10</f>
        <v>4.0221417258633966E-4</v>
      </c>
      <c r="AA71" s="34">
        <f>AA92*'Fixed data'!$G$10</f>
        <v>4.0221417258633966E-4</v>
      </c>
      <c r="AB71" s="34">
        <f>AB92*'Fixed data'!$G$10</f>
        <v>4.0221417258633966E-4</v>
      </c>
      <c r="AC71" s="34">
        <f>AC92*'Fixed data'!$G$10</f>
        <v>4.0221417258633966E-4</v>
      </c>
      <c r="AD71" s="34">
        <f>AD92*'Fixed data'!$G$10</f>
        <v>4.0221417258633966E-4</v>
      </c>
      <c r="AE71" s="34">
        <f>AE92*'Fixed data'!$G$10</f>
        <v>4.0221417258633966E-4</v>
      </c>
      <c r="AF71" s="34">
        <f>AF92*'Fixed data'!$G$10</f>
        <v>4.0221417258633966E-4</v>
      </c>
      <c r="AG71" s="34">
        <f>AG92*'Fixed data'!$G$10</f>
        <v>4.0221417258633966E-4</v>
      </c>
      <c r="AH71" s="34">
        <f>AH92*'Fixed data'!$G$10</f>
        <v>4.0221417258633966E-4</v>
      </c>
      <c r="AI71" s="34">
        <f>AI92*'Fixed data'!$G$10</f>
        <v>4.0221417258633966E-4</v>
      </c>
      <c r="AJ71" s="34">
        <f>AJ92*'Fixed data'!$G$10</f>
        <v>4.0221417258633966E-4</v>
      </c>
      <c r="AK71" s="34">
        <f>AK92*'Fixed data'!$G$10</f>
        <v>4.0221417258633966E-4</v>
      </c>
      <c r="AL71" s="34">
        <f>AL92*'Fixed data'!$G$10</f>
        <v>4.0221417258633966E-4</v>
      </c>
      <c r="AM71" s="34">
        <f>AM92*'Fixed data'!$G$10</f>
        <v>4.0221417258633966E-4</v>
      </c>
      <c r="AN71" s="34">
        <f>AN92*'Fixed data'!$G$10</f>
        <v>4.0221417258633966E-4</v>
      </c>
      <c r="AO71" s="34">
        <f>AO92*'Fixed data'!$G$10</f>
        <v>4.0221417258633966E-4</v>
      </c>
      <c r="AP71" s="34">
        <f>AP92*'Fixed data'!$G$10</f>
        <v>4.0221417258633966E-4</v>
      </c>
      <c r="AQ71" s="34">
        <f>AQ92*'Fixed data'!$G$10</f>
        <v>4.0221417258633966E-4</v>
      </c>
      <c r="AR71" s="34">
        <f>AR92*'Fixed data'!$G$10</f>
        <v>4.0221417258633966E-4</v>
      </c>
      <c r="AS71" s="34">
        <f>AS92*'Fixed data'!$G$10</f>
        <v>4.0221417258633966E-4</v>
      </c>
      <c r="AT71" s="34">
        <f>AT92*'Fixed data'!$G$10</f>
        <v>4.0221417258633966E-4</v>
      </c>
      <c r="AU71" s="34">
        <f>AU92*'Fixed data'!$G$10</f>
        <v>4.0221417258633966E-4</v>
      </c>
      <c r="AV71" s="34">
        <f>AV92*'Fixed data'!$G$10</f>
        <v>4.0221417258633966E-4</v>
      </c>
      <c r="AW71" s="34">
        <f>AW92*'Fixed data'!$G$10</f>
        <v>4.0221417258633966E-4</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0"/>
      <c r="B72" s="4" t="s">
        <v>83</v>
      </c>
      <c r="D72" s="9" t="s">
        <v>40</v>
      </c>
      <c r="E72" s="34">
        <f>'Fixed data'!$G$11*E93/1000000</f>
        <v>0</v>
      </c>
      <c r="F72" s="34">
        <f>'Fixed data'!$G$11*F93/1000000</f>
        <v>2.6602349864367577E-4</v>
      </c>
      <c r="G72" s="34">
        <f>'Fixed data'!$G$11*G93/1000000</f>
        <v>6.0932860542207967E-4</v>
      </c>
      <c r="H72" s="34">
        <f>'Fixed data'!$G$11*H93/1000000</f>
        <v>1.0011192238924015E-3</v>
      </c>
      <c r="I72" s="34">
        <f>'Fixed data'!$G$11*I93/1000000</f>
        <v>1.4645344168573633E-3</v>
      </c>
      <c r="J72" s="34">
        <f>'Fixed data'!$G$11*J93/1000000</f>
        <v>2.0520737050489044E-3</v>
      </c>
      <c r="K72" s="34">
        <f>'Fixed data'!$G$11*K93/1000000</f>
        <v>2.6212992699443998E-3</v>
      </c>
      <c r="L72" s="34">
        <f>'Fixed data'!$G$11*L93/1000000</f>
        <v>3.4793243584988242E-3</v>
      </c>
      <c r="M72" s="34">
        <f>'Fixed data'!$G$11*M93/1000000</f>
        <v>4.4370985628274821E-3</v>
      </c>
      <c r="N72" s="34">
        <f>'Fixed data'!$G$11*N93/1000000</f>
        <v>4.9760539307850474E-3</v>
      </c>
      <c r="O72" s="34">
        <f>'Fixed data'!$G$11*O93/1000000</f>
        <v>5.5521237661517358E-3</v>
      </c>
      <c r="P72" s="34">
        <f>'Fixed data'!$G$11*P93/1000000</f>
        <v>6.0497225145110349E-3</v>
      </c>
      <c r="Q72" s="34">
        <f>'Fixed data'!$G$11*Q93/1000000</f>
        <v>6.4312866685670338E-3</v>
      </c>
      <c r="R72" s="34">
        <f>'Fixed data'!$G$11*R93/1000000</f>
        <v>6.6760421734511112E-3</v>
      </c>
      <c r="S72" s="34">
        <f>'Fixed data'!$G$11*S93/1000000</f>
        <v>6.8205820821762592E-3</v>
      </c>
      <c r="T72" s="34">
        <f>'Fixed data'!$G$11*T93/1000000</f>
        <v>6.9432211700413572E-3</v>
      </c>
      <c r="U72" s="34">
        <f>'Fixed data'!$G$11*U93/1000000</f>
        <v>6.9802342263028151E-3</v>
      </c>
      <c r="V72" s="34">
        <f>'Fixed data'!$G$11*V93/1000000</f>
        <v>7.0183065703490312E-3</v>
      </c>
      <c r="W72" s="34">
        <f>'Fixed data'!$G$11*W93/1000000</f>
        <v>7.0361855919961001E-3</v>
      </c>
      <c r="X72" s="34">
        <f>'Fixed data'!$G$11*X93/1000000</f>
        <v>7.0361855919961001E-3</v>
      </c>
      <c r="Y72" s="34">
        <f>'Fixed data'!$G$11*Y93/1000000</f>
        <v>7.0361855919961001E-3</v>
      </c>
      <c r="Z72" s="34">
        <f>'Fixed data'!$G$11*Z93/1000000</f>
        <v>7.0361855919961001E-3</v>
      </c>
      <c r="AA72" s="34">
        <f>'Fixed data'!$G$11*AA93/1000000</f>
        <v>7.0361855919961001E-3</v>
      </c>
      <c r="AB72" s="34">
        <f>'Fixed data'!$G$11*AB93/1000000</f>
        <v>7.0361855919961001E-3</v>
      </c>
      <c r="AC72" s="34">
        <f>'Fixed data'!$G$11*AC93/1000000</f>
        <v>7.0361855919961001E-3</v>
      </c>
      <c r="AD72" s="34">
        <f>'Fixed data'!$G$11*AD93/1000000</f>
        <v>7.0361855919961001E-3</v>
      </c>
      <c r="AE72" s="34">
        <f>'Fixed data'!$G$11*AE93/1000000</f>
        <v>7.0361855919961001E-3</v>
      </c>
      <c r="AF72" s="34">
        <f>'Fixed data'!$G$11*AF93/1000000</f>
        <v>7.0361855919961001E-3</v>
      </c>
      <c r="AG72" s="34">
        <f>'Fixed data'!$G$11*AG93/1000000</f>
        <v>7.0361855919961001E-3</v>
      </c>
      <c r="AH72" s="34">
        <f>'Fixed data'!$G$11*AH93/1000000</f>
        <v>7.0361855919961001E-3</v>
      </c>
      <c r="AI72" s="34">
        <f>'Fixed data'!$G$11*AI93/1000000</f>
        <v>7.0361855919961001E-3</v>
      </c>
      <c r="AJ72" s="34">
        <f>'Fixed data'!$G$11*AJ93/1000000</f>
        <v>7.0361855919961001E-3</v>
      </c>
      <c r="AK72" s="34">
        <f>'Fixed data'!$G$11*AK93/1000000</f>
        <v>7.0361855919961001E-3</v>
      </c>
      <c r="AL72" s="34">
        <f>'Fixed data'!$G$11*AL93/1000000</f>
        <v>7.0361855919961001E-3</v>
      </c>
      <c r="AM72" s="34">
        <f>'Fixed data'!$G$11*AM93/1000000</f>
        <v>7.0361855919961001E-3</v>
      </c>
      <c r="AN72" s="34">
        <f>'Fixed data'!$G$11*AN93/1000000</f>
        <v>7.0361855919961001E-3</v>
      </c>
      <c r="AO72" s="34">
        <f>'Fixed data'!$G$11*AO93/1000000</f>
        <v>7.0361855919961001E-3</v>
      </c>
      <c r="AP72" s="34">
        <f>'Fixed data'!$G$11*AP93/1000000</f>
        <v>7.0361855919961001E-3</v>
      </c>
      <c r="AQ72" s="34">
        <f>'Fixed data'!$G$11*AQ93/1000000</f>
        <v>7.0361855919961001E-3</v>
      </c>
      <c r="AR72" s="34">
        <f>'Fixed data'!$G$11*AR93/1000000</f>
        <v>7.0361855919961001E-3</v>
      </c>
      <c r="AS72" s="34">
        <f>'Fixed data'!$G$11*AS93/1000000</f>
        <v>7.0361855919961001E-3</v>
      </c>
      <c r="AT72" s="34">
        <f>'Fixed data'!$G$11*AT93/1000000</f>
        <v>7.0361855919961001E-3</v>
      </c>
      <c r="AU72" s="34">
        <f>'Fixed data'!$G$11*AU93/1000000</f>
        <v>7.0361855919961001E-3</v>
      </c>
      <c r="AV72" s="34">
        <f>'Fixed data'!$G$11*AV93/1000000</f>
        <v>7.0361855919961001E-3</v>
      </c>
      <c r="AW72" s="34">
        <f>'Fixed data'!$G$11*AW93/1000000</f>
        <v>7.0361855919961001E-3</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0"/>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0"/>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0"/>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1"/>
      <c r="B76" s="13" t="s">
        <v>100</v>
      </c>
      <c r="C76" s="13"/>
      <c r="D76" s="13" t="s">
        <v>40</v>
      </c>
      <c r="E76" s="53">
        <f>SUM(E65:E75)</f>
        <v>0</v>
      </c>
      <c r="F76" s="53">
        <f t="shared" ref="F76:BD76" si="10">SUM(F65:F75)</f>
        <v>0.20868130022101114</v>
      </c>
      <c r="G76" s="53">
        <f t="shared" si="10"/>
        <v>0.36642328141047165</v>
      </c>
      <c r="H76" s="53">
        <f t="shared" si="10"/>
        <v>0.53327099708668591</v>
      </c>
      <c r="I76" s="53">
        <f t="shared" si="10"/>
        <v>0.73494671479746199</v>
      </c>
      <c r="J76" s="53">
        <f t="shared" si="10"/>
        <v>0.93406072676525931</v>
      </c>
      <c r="K76" s="53">
        <f t="shared" si="10"/>
        <v>1.1748072948256634</v>
      </c>
      <c r="L76" s="53">
        <f t="shared" si="10"/>
        <v>1.4655337567426994</v>
      </c>
      <c r="M76" s="53">
        <f t="shared" si="10"/>
        <v>1.8446241077853174</v>
      </c>
      <c r="N76" s="53">
        <f t="shared" si="10"/>
        <v>2.0710036213310286</v>
      </c>
      <c r="O76" s="53">
        <f t="shared" si="10"/>
        <v>2.3130284240845262</v>
      </c>
      <c r="P76" s="53">
        <f t="shared" si="10"/>
        <v>2.5300093766906899</v>
      </c>
      <c r="Q76" s="53">
        <f t="shared" si="10"/>
        <v>2.7107984606781308</v>
      </c>
      <c r="R76" s="53">
        <f t="shared" si="10"/>
        <v>2.8306082716447896</v>
      </c>
      <c r="S76" s="53">
        <f t="shared" si="10"/>
        <v>2.9156560161447516</v>
      </c>
      <c r="T76" s="53">
        <f t="shared" si="10"/>
        <v>2.9936725401921396</v>
      </c>
      <c r="U76" s="53">
        <f t="shared" si="10"/>
        <v>3.0258970491371491</v>
      </c>
      <c r="V76" s="53">
        <f t="shared" si="10"/>
        <v>3.0576811656843699</v>
      </c>
      <c r="W76" s="53">
        <f t="shared" si="10"/>
        <v>3.0733098637720251</v>
      </c>
      <c r="X76" s="53">
        <f t="shared" si="10"/>
        <v>3.0733491293763269</v>
      </c>
      <c r="Y76" s="53">
        <f t="shared" si="10"/>
        <v>3.0733883949806287</v>
      </c>
      <c r="Z76" s="53">
        <f t="shared" si="10"/>
        <v>3.0734220512128871</v>
      </c>
      <c r="AA76" s="53">
        <f t="shared" si="10"/>
        <v>3.0734613168171889</v>
      </c>
      <c r="AB76" s="53">
        <f t="shared" si="10"/>
        <v>3.0735005824214907</v>
      </c>
      <c r="AC76" s="53">
        <f t="shared" si="10"/>
        <v>3.0735398480257921</v>
      </c>
      <c r="AD76" s="53">
        <f t="shared" si="10"/>
        <v>3.0735791136300938</v>
      </c>
      <c r="AE76" s="53">
        <f t="shared" si="10"/>
        <v>3.0736183792343956</v>
      </c>
      <c r="AF76" s="53">
        <f t="shared" si="10"/>
        <v>3.0736576448386974</v>
      </c>
      <c r="AG76" s="53">
        <f t="shared" si="10"/>
        <v>3.0736969104429988</v>
      </c>
      <c r="AH76" s="53">
        <f t="shared" si="10"/>
        <v>3.0737361760473005</v>
      </c>
      <c r="AI76" s="53">
        <f t="shared" si="10"/>
        <v>3.073769832279559</v>
      </c>
      <c r="AJ76" s="53">
        <f t="shared" si="10"/>
        <v>3.0738090978838608</v>
      </c>
      <c r="AK76" s="53">
        <f t="shared" si="10"/>
        <v>3.0738483634881626</v>
      </c>
      <c r="AL76" s="53">
        <f t="shared" si="10"/>
        <v>3.0738876290924644</v>
      </c>
      <c r="AM76" s="53">
        <f t="shared" si="10"/>
        <v>3.0739268946967662</v>
      </c>
      <c r="AN76" s="53">
        <f t="shared" si="10"/>
        <v>3.0739717696731108</v>
      </c>
      <c r="AO76" s="53">
        <f t="shared" si="10"/>
        <v>3.0740110352774126</v>
      </c>
      <c r="AP76" s="53">
        <f t="shared" si="10"/>
        <v>3.0740503008817144</v>
      </c>
      <c r="AQ76" s="53">
        <f t="shared" si="10"/>
        <v>3.0740895664860157</v>
      </c>
      <c r="AR76" s="53">
        <f t="shared" si="10"/>
        <v>3.0741288320903175</v>
      </c>
      <c r="AS76" s="53">
        <f t="shared" si="10"/>
        <v>3.0741737070666622</v>
      </c>
      <c r="AT76" s="53">
        <f t="shared" si="10"/>
        <v>3.0742073632989211</v>
      </c>
      <c r="AU76" s="53">
        <f t="shared" si="10"/>
        <v>3.0742466289032224</v>
      </c>
      <c r="AV76" s="53">
        <f t="shared" si="10"/>
        <v>3.0742858945075242</v>
      </c>
      <c r="AW76" s="53">
        <f t="shared" si="10"/>
        <v>3.0743195507397827</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-0.24555067199999991</v>
      </c>
      <c r="F77" s="54">
        <f>IF('Fixed data'!$G$19=FALSE,F64+F76,F64)</f>
        <v>-6.5080158176965969E-2</v>
      </c>
      <c r="G77" s="54">
        <f>IF('Fixed data'!$G$19=FALSE,G64+G76,G64)</f>
        <v>4.3801781358551173E-2</v>
      </c>
      <c r="H77" s="54">
        <f>IF('Fixed data'!$G$19=FALSE,H64+H76,H64)</f>
        <v>0.1637968243696718</v>
      </c>
      <c r="I77" s="54">
        <f>IF('Fixed data'!$G$19=FALSE,I64+I76,I64)</f>
        <v>0.32110061288100422</v>
      </c>
      <c r="J77" s="54">
        <f>IF('Fixed data'!$G$19=FALSE,J64+J76,J64)</f>
        <v>0.47820604518865079</v>
      </c>
      <c r="K77" s="54">
        <f>IF('Fixed data'!$G$19=FALSE,K64+K76,K64)</f>
        <v>0.65042611651995208</v>
      </c>
      <c r="L77" s="54">
        <f>IF('Fixed data'!$G$19=FALSE,L64+L76,L64)</f>
        <v>0.89778831130064107</v>
      </c>
      <c r="M77" s="54">
        <f>IF('Fixed data'!$G$19=FALSE,M64+M76,M64)</f>
        <v>1.4619208429012314</v>
      </c>
      <c r="N77" s="54">
        <f>IF('Fixed data'!$G$19=FALSE,N64+N76,N64)</f>
        <v>1.7036832935093655</v>
      </c>
      <c r="O77" s="54">
        <f>IF('Fixed data'!$G$19=FALSE,O64+O76,O64)</f>
        <v>1.961918624008373</v>
      </c>
      <c r="P77" s="54">
        <f>IF('Fixed data'!$G$19=FALSE,P64+P76,P64)</f>
        <v>2.1953714251291943</v>
      </c>
      <c r="Q77" s="54">
        <f>IF('Fixed data'!$G$19=FALSE,Q64+Q76,Q64)</f>
        <v>2.3925806033863384</v>
      </c>
      <c r="R77" s="54">
        <f>IF('Fixed data'!$G$19=FALSE,R64+R76,R64)</f>
        <v>2.5284849850621223</v>
      </c>
      <c r="S77" s="54">
        <f>IF('Fixed data'!$G$19=FALSE,S64+S76,S64)</f>
        <v>2.6293029097400842</v>
      </c>
      <c r="T77" s="54">
        <f>IF('Fixed data'!$G$19=FALSE,T64+T76,T64)</f>
        <v>2.7230357474937708</v>
      </c>
      <c r="U77" s="54">
        <f>IF('Fixed data'!$G$19=FALSE,U64+U76,U64)</f>
        <v>2.7705400656708781</v>
      </c>
      <c r="V77" s="54">
        <f>IF('Fixed data'!$G$19=FALSE,V64+V76,V64)</f>
        <v>2.8175136703985926</v>
      </c>
      <c r="W77" s="54">
        <f>IF('Fixed data'!$G$19=FALSE,W64+W76,W64)</f>
        <v>2.8481330587650864</v>
      </c>
      <c r="X77" s="54">
        <f>IF('Fixed data'!$G$19=FALSE,X64+X76,X64)</f>
        <v>2.8629485659887668</v>
      </c>
      <c r="Y77" s="54">
        <f>IF('Fixed data'!$G$19=FALSE,Y64+Y76,Y64)</f>
        <v>2.8776189522104163</v>
      </c>
      <c r="Z77" s="54">
        <f>IF('Fixed data'!$G$19=FALSE,Z64+Z76,Z64)</f>
        <v>2.8921386080579912</v>
      </c>
      <c r="AA77" s="54">
        <f>IF('Fixed data'!$G$19=FALSE,AA64+AA76,AA64)</f>
        <v>2.9065187522755784</v>
      </c>
      <c r="AB77" s="54">
        <f>IF('Fixed data'!$G$19=FALSE,AB64+AB76,AB64)</f>
        <v>2.9207537754911344</v>
      </c>
      <c r="AC77" s="54">
        <f>IF('Fixed data'!$G$19=FALSE,AC64+AC76,AC64)</f>
        <v>2.9348436777046585</v>
      </c>
      <c r="AD77" s="54">
        <f>IF('Fixed data'!$G$19=FALSE,AD64+AD76,AD64)</f>
        <v>2.9487884589161522</v>
      </c>
      <c r="AE77" s="54">
        <f>IF('Fixed data'!$G$19=FALSE,AE64+AE76,AE64)</f>
        <v>2.9625881191256145</v>
      </c>
      <c r="AF77" s="54">
        <f>IF('Fixed data'!$G$19=FALSE,AF64+AF76,AF64)</f>
        <v>2.9762426583330459</v>
      </c>
      <c r="AG77" s="54">
        <f>IF('Fixed data'!$G$19=FALSE,AG64+AG76,AG64)</f>
        <v>2.9897520765384455</v>
      </c>
      <c r="AH77" s="54">
        <f>IF('Fixed data'!$G$19=FALSE,AH64+AH76,AH64)</f>
        <v>3.0031163737418143</v>
      </c>
      <c r="AI77" s="54">
        <f>IF('Fixed data'!$G$19=FALSE,AI64+AI76,AI64)</f>
        <v>3.0163299405711088</v>
      </c>
      <c r="AJ77" s="54">
        <f>IF('Fixed data'!$G$19=FALSE,AJ64+AJ76,AJ64)</f>
        <v>3.0264719806600193</v>
      </c>
      <c r="AK77" s="54">
        <f>IF('Fixed data'!$G$19=FALSE,AK64+AK76,AK64)</f>
        <v>3.0366140207489298</v>
      </c>
      <c r="AL77" s="54">
        <f>IF('Fixed data'!$G$19=FALSE,AL64+AL76,AL64)</f>
        <v>3.0467560608378403</v>
      </c>
      <c r="AM77" s="54">
        <f>IF('Fixed data'!$G$19=FALSE,AM64+AM76,AM64)</f>
        <v>3.0568981009267508</v>
      </c>
      <c r="AN77" s="54">
        <f>IF('Fixed data'!$G$19=FALSE,AN64+AN76,AN64)</f>
        <v>3.0670457503877042</v>
      </c>
      <c r="AO77" s="54">
        <f>IF('Fixed data'!$G$19=FALSE,AO64+AO76,AO64)</f>
        <v>3.0771877904766147</v>
      </c>
      <c r="AP77" s="54">
        <f>IF('Fixed data'!$G$19=FALSE,AP64+AP76,AP64)</f>
        <v>3.0873298305655252</v>
      </c>
      <c r="AQ77" s="54">
        <f>IF('Fixed data'!$G$19=FALSE,AQ64+AQ76,AQ64)</f>
        <v>3.0974718706544353</v>
      </c>
      <c r="AR77" s="54">
        <f>IF('Fixed data'!$G$19=FALSE,AR64+AR76,AR64)</f>
        <v>3.1076139107433458</v>
      </c>
      <c r="AS77" s="54">
        <f>IF('Fixed data'!$G$19=FALSE,AS64+AS76,AS64)</f>
        <v>3.1177615602042992</v>
      </c>
      <c r="AT77" s="54">
        <f>IF('Fixed data'!$G$19=FALSE,AT64+AT76,AT64)</f>
        <v>3.1278979909211668</v>
      </c>
      <c r="AU77" s="54">
        <f>IF('Fixed data'!$G$19=FALSE,AU64+AU76,AU64)</f>
        <v>3.1380400310100769</v>
      </c>
      <c r="AV77" s="54">
        <f>IF('Fixed data'!$G$19=FALSE,AV64+AV76,AV64)</f>
        <v>3.1481820710989874</v>
      </c>
      <c r="AW77" s="54">
        <f>IF('Fixed data'!$G$19=FALSE,AW64+AW76,AW64)</f>
        <v>3.1583185018158546</v>
      </c>
      <c r="AX77" s="54">
        <f>IF('Fixed data'!$G$19=FALSE,AX64+AX76,AX64)</f>
        <v>5.7035027386598866E-2</v>
      </c>
      <c r="AY77" s="54">
        <f>IF('Fixed data'!$G$19=FALSE,AY64+AY76,AY64)</f>
        <v>8.0030675179804583E-2</v>
      </c>
      <c r="AZ77" s="54">
        <f>IF('Fixed data'!$G$19=FALSE,AZ64+AZ76,AZ64)</f>
        <v>9.9338039644404713E-2</v>
      </c>
      <c r="BA77" s="54">
        <f>IF('Fixed data'!$G$19=FALSE,BA64+BA76,BA64)</f>
        <v>0.11749764694313883</v>
      </c>
      <c r="BB77" s="54">
        <f>IF('Fixed data'!$G$19=FALSE,BB64+BB76,BB64)</f>
        <v>0.1345140250258004</v>
      </c>
      <c r="BC77" s="54">
        <f>IF('Fixed data'!$G$19=FALSE,BC64+BC76,BC64)</f>
        <v>0.15035646700879332</v>
      </c>
      <c r="BD77" s="54">
        <f>IF('Fixed data'!$G$19=FALSE,BD64+BD76,BD64)</f>
        <v>0.16501662745097137</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-0.23724702608695647</v>
      </c>
      <c r="F80" s="55">
        <f t="shared" ref="F80:BD80" si="11">F77*F78</f>
        <v>-6.0753024039735794E-2</v>
      </c>
      <c r="G80" s="55">
        <f t="shared" si="11"/>
        <v>3.950669719161079E-2</v>
      </c>
      <c r="H80" s="55">
        <f t="shared" si="11"/>
        <v>0.1427394695186586</v>
      </c>
      <c r="I80" s="55">
        <f t="shared" si="11"/>
        <v>0.27035809990763215</v>
      </c>
      <c r="J80" s="55">
        <f t="shared" si="11"/>
        <v>0.38902092587282977</v>
      </c>
      <c r="K80" s="55">
        <f t="shared" si="11"/>
        <v>0.51122904817736281</v>
      </c>
      <c r="L80" s="55">
        <f t="shared" si="11"/>
        <v>0.6817908186375794</v>
      </c>
      <c r="M80" s="55">
        <f t="shared" si="11"/>
        <v>1.0726566013261807</v>
      </c>
      <c r="N80" s="55">
        <f t="shared" si="11"/>
        <v>1.207773139371817</v>
      </c>
      <c r="O80" s="55">
        <f t="shared" si="11"/>
        <v>1.3438077522001202</v>
      </c>
      <c r="P80" s="55">
        <f t="shared" si="11"/>
        <v>1.4528601426917036</v>
      </c>
      <c r="Q80" s="55">
        <f t="shared" si="11"/>
        <v>1.5298259740401987</v>
      </c>
      <c r="R80" s="55">
        <f t="shared" si="11"/>
        <v>1.5620519807593647</v>
      </c>
      <c r="S80" s="55">
        <f t="shared" si="11"/>
        <v>1.5694062403467586</v>
      </c>
      <c r="T80" s="55">
        <f t="shared" si="11"/>
        <v>1.5703908133903528</v>
      </c>
      <c r="U80" s="55">
        <f t="shared" si="11"/>
        <v>1.5437553956667354</v>
      </c>
      <c r="V80" s="55">
        <f t="shared" si="11"/>
        <v>1.5168398702943806</v>
      </c>
      <c r="W80" s="55">
        <f t="shared" si="11"/>
        <v>1.4814726174953625</v>
      </c>
      <c r="X80" s="55">
        <f t="shared" si="11"/>
        <v>1.4388202781485278</v>
      </c>
      <c r="Y80" s="55">
        <f t="shared" si="11"/>
        <v>1.397288032632817</v>
      </c>
      <c r="Z80" s="55">
        <f t="shared" si="11"/>
        <v>1.3568486522043879</v>
      </c>
      <c r="AA80" s="55">
        <f t="shared" si="11"/>
        <v>1.317483194139548</v>
      </c>
      <c r="AB80" s="55">
        <f t="shared" si="11"/>
        <v>1.2791649523254571</v>
      </c>
      <c r="AC80" s="55">
        <f t="shared" si="11"/>
        <v>1.2418702661987877</v>
      </c>
      <c r="AD80" s="55">
        <f t="shared" si="11"/>
        <v>1.2055758052023768</v>
      </c>
      <c r="AE80" s="55">
        <f t="shared" si="11"/>
        <v>1.1702585759808095</v>
      </c>
      <c r="AF80" s="55">
        <f t="shared" si="11"/>
        <v>1.1358959286288555</v>
      </c>
      <c r="AG80" s="55">
        <f t="shared" si="11"/>
        <v>1.1024655620513923</v>
      </c>
      <c r="AH80" s="55">
        <f t="shared" si="11"/>
        <v>1.0699455284904835</v>
      </c>
      <c r="AI80" s="55">
        <f t="shared" si="11"/>
        <v>1.2064932017929115</v>
      </c>
      <c r="AJ80" s="55">
        <f t="shared" si="11"/>
        <v>1.17529115286814</v>
      </c>
      <c r="AK80" s="55">
        <f t="shared" si="11"/>
        <v>1.1448831870255978</v>
      </c>
      <c r="AL80" s="55">
        <f t="shared" si="11"/>
        <v>1.1152495168296652</v>
      </c>
      <c r="AM80" s="55">
        <f t="shared" si="11"/>
        <v>1.0863708338613554</v>
      </c>
      <c r="AN80" s="55">
        <f t="shared" si="11"/>
        <v>1.0582302330160751</v>
      </c>
      <c r="AO80" s="55">
        <f t="shared" si="11"/>
        <v>1.0308054035951206</v>
      </c>
      <c r="AP80" s="55">
        <f t="shared" si="11"/>
        <v>1.0040804019133502</v>
      </c>
      <c r="AQ80" s="55">
        <f t="shared" si="11"/>
        <v>0.97803772678516387</v>
      </c>
      <c r="AR80" s="55">
        <f t="shared" si="11"/>
        <v>0.95266030282221503</v>
      </c>
      <c r="AS80" s="55">
        <f t="shared" si="11"/>
        <v>0.92793313998276206</v>
      </c>
      <c r="AT80" s="55">
        <f t="shared" si="11"/>
        <v>0.90383497630269616</v>
      </c>
      <c r="AU80" s="55">
        <f t="shared" si="11"/>
        <v>0.88035496343385677</v>
      </c>
      <c r="AV80" s="55">
        <f t="shared" si="11"/>
        <v>0.85747596226887446</v>
      </c>
      <c r="AW80" s="55">
        <f t="shared" si="11"/>
        <v>0.83518139803027869</v>
      </c>
      <c r="AX80" s="55">
        <f t="shared" si="11"/>
        <v>1.4642974901441978E-2</v>
      </c>
      <c r="AY80" s="55">
        <f t="shared" si="11"/>
        <v>1.9948347255627025E-2</v>
      </c>
      <c r="AZ80" s="55">
        <f t="shared" si="11"/>
        <v>2.4039686482565197E-2</v>
      </c>
      <c r="BA80" s="55">
        <f t="shared" si="11"/>
        <v>2.7606106480157919E-2</v>
      </c>
      <c r="BB80" s="55">
        <f t="shared" si="11"/>
        <v>3.0683601439401215E-2</v>
      </c>
      <c r="BC80" s="55">
        <f t="shared" si="11"/>
        <v>3.3298421958136246E-2</v>
      </c>
      <c r="BD80" s="55">
        <f t="shared" si="11"/>
        <v>3.5480687156748833E-2</v>
      </c>
    </row>
    <row r="81" spans="1:56" x14ac:dyDescent="0.3">
      <c r="A81" s="74"/>
      <c r="B81" s="15" t="s">
        <v>18</v>
      </c>
      <c r="C81" s="15"/>
      <c r="D81" s="14" t="s">
        <v>40</v>
      </c>
      <c r="E81" s="56">
        <f>+E80</f>
        <v>-0.23724702608695647</v>
      </c>
      <c r="F81" s="56">
        <f t="shared" ref="F81:BD81" si="12">+E81+F80</f>
        <v>-0.29800005012669228</v>
      </c>
      <c r="G81" s="56">
        <f t="shared" si="12"/>
        <v>-0.25849335293508147</v>
      </c>
      <c r="H81" s="56">
        <f t="shared" si="12"/>
        <v>-0.11575388341642287</v>
      </c>
      <c r="I81" s="56">
        <f t="shared" si="12"/>
        <v>0.15460421649120928</v>
      </c>
      <c r="J81" s="56">
        <f t="shared" si="12"/>
        <v>0.54362514236403903</v>
      </c>
      <c r="K81" s="56">
        <f t="shared" si="12"/>
        <v>1.0548541905414019</v>
      </c>
      <c r="L81" s="56">
        <f t="shared" si="12"/>
        <v>1.7366450091789813</v>
      </c>
      <c r="M81" s="56">
        <f t="shared" si="12"/>
        <v>2.809301610505162</v>
      </c>
      <c r="N81" s="56">
        <f t="shared" si="12"/>
        <v>4.0170747498769792</v>
      </c>
      <c r="O81" s="56">
        <f t="shared" si="12"/>
        <v>5.3608825020770992</v>
      </c>
      <c r="P81" s="56">
        <f t="shared" si="12"/>
        <v>6.8137426447688032</v>
      </c>
      <c r="Q81" s="56">
        <f t="shared" si="12"/>
        <v>8.3435686188090017</v>
      </c>
      <c r="R81" s="56">
        <f t="shared" si="12"/>
        <v>9.9056205995683655</v>
      </c>
      <c r="S81" s="56">
        <f t="shared" si="12"/>
        <v>11.475026839915124</v>
      </c>
      <c r="T81" s="56">
        <f t="shared" si="12"/>
        <v>13.045417653305476</v>
      </c>
      <c r="U81" s="56">
        <f t="shared" si="12"/>
        <v>14.589173048972212</v>
      </c>
      <c r="V81" s="56">
        <f t="shared" si="12"/>
        <v>16.106012919266593</v>
      </c>
      <c r="W81" s="56">
        <f t="shared" si="12"/>
        <v>17.587485536761957</v>
      </c>
      <c r="X81" s="56">
        <f t="shared" si="12"/>
        <v>19.026305814910483</v>
      </c>
      <c r="Y81" s="56">
        <f t="shared" si="12"/>
        <v>20.423593847543302</v>
      </c>
      <c r="Z81" s="56">
        <f t="shared" si="12"/>
        <v>21.780442499747689</v>
      </c>
      <c r="AA81" s="56">
        <f t="shared" si="12"/>
        <v>23.097925693887237</v>
      </c>
      <c r="AB81" s="56">
        <f t="shared" si="12"/>
        <v>24.377090646212693</v>
      </c>
      <c r="AC81" s="56">
        <f t="shared" si="12"/>
        <v>25.618960912411481</v>
      </c>
      <c r="AD81" s="56">
        <f t="shared" si="12"/>
        <v>26.824536717613856</v>
      </c>
      <c r="AE81" s="56">
        <f t="shared" si="12"/>
        <v>27.994795293594667</v>
      </c>
      <c r="AF81" s="56">
        <f t="shared" si="12"/>
        <v>29.130691222223522</v>
      </c>
      <c r="AG81" s="56">
        <f t="shared" si="12"/>
        <v>30.233156784274914</v>
      </c>
      <c r="AH81" s="56">
        <f t="shared" si="12"/>
        <v>31.303102312765397</v>
      </c>
      <c r="AI81" s="56">
        <f t="shared" si="12"/>
        <v>32.509595514558306</v>
      </c>
      <c r="AJ81" s="56">
        <f t="shared" si="12"/>
        <v>33.684886667426447</v>
      </c>
      <c r="AK81" s="56">
        <f t="shared" si="12"/>
        <v>34.829769854452046</v>
      </c>
      <c r="AL81" s="56">
        <f t="shared" si="12"/>
        <v>35.94501937128171</v>
      </c>
      <c r="AM81" s="56">
        <f t="shared" si="12"/>
        <v>37.031390205143062</v>
      </c>
      <c r="AN81" s="56">
        <f t="shared" si="12"/>
        <v>38.089620438159137</v>
      </c>
      <c r="AO81" s="56">
        <f t="shared" si="12"/>
        <v>39.120425841754255</v>
      </c>
      <c r="AP81" s="56">
        <f t="shared" si="12"/>
        <v>40.124506243667604</v>
      </c>
      <c r="AQ81" s="56">
        <f t="shared" si="12"/>
        <v>41.102543970452764</v>
      </c>
      <c r="AR81" s="56">
        <f t="shared" si="12"/>
        <v>42.055204273274981</v>
      </c>
      <c r="AS81" s="56">
        <f t="shared" si="12"/>
        <v>42.983137413257744</v>
      </c>
      <c r="AT81" s="56">
        <f t="shared" si="12"/>
        <v>43.886972389560441</v>
      </c>
      <c r="AU81" s="56">
        <f t="shared" si="12"/>
        <v>44.7673273529943</v>
      </c>
      <c r="AV81" s="56">
        <f t="shared" si="12"/>
        <v>45.624803315263172</v>
      </c>
      <c r="AW81" s="56">
        <f t="shared" si="12"/>
        <v>46.459984713293451</v>
      </c>
      <c r="AX81" s="56">
        <f t="shared" si="12"/>
        <v>46.474627688194893</v>
      </c>
      <c r="AY81" s="56">
        <f t="shared" si="12"/>
        <v>46.494576035450521</v>
      </c>
      <c r="AZ81" s="56">
        <f t="shared" si="12"/>
        <v>46.518615721933088</v>
      </c>
      <c r="BA81" s="56">
        <f t="shared" si="12"/>
        <v>46.546221828413245</v>
      </c>
      <c r="BB81" s="56">
        <f t="shared" si="12"/>
        <v>46.576905429852644</v>
      </c>
      <c r="BC81" s="56">
        <f t="shared" si="12"/>
        <v>46.61020385181078</v>
      </c>
      <c r="BD81" s="56">
        <f t="shared" si="12"/>
        <v>46.645684538967529</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2"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2"/>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2"/>
      <c r="B88" s="4" t="s">
        <v>213</v>
      </c>
      <c r="D88" s="4" t="s">
        <v>208</v>
      </c>
      <c r="E88" s="43">
        <f>'Option 1'!E88*0.8</f>
        <v>0</v>
      </c>
      <c r="F88" s="43">
        <f>'Option 1'!F88*0.8</f>
        <v>10118.164412965138</v>
      </c>
      <c r="G88" s="43">
        <f>'Option 1'!G88*0.8</f>
        <v>17758.129962579686</v>
      </c>
      <c r="H88" s="43">
        <f>'Option 1'!H88*0.8</f>
        <v>25830.369695812871</v>
      </c>
      <c r="I88" s="43">
        <f>'Option 1'!I88*0.8</f>
        <v>35594.014606356504</v>
      </c>
      <c r="J88" s="43">
        <f>'Option 1'!J88*0.8</f>
        <v>45218.899907391497</v>
      </c>
      <c r="K88" s="43">
        <f>'Option 1'!K88*0.8</f>
        <v>56873.425197664743</v>
      </c>
      <c r="L88" s="43">
        <f>'Option 1'!L88*0.8</f>
        <v>70936.815211979847</v>
      </c>
      <c r="M88" s="43">
        <f>'Option 1'!M88*0.8</f>
        <v>89278.1239758468</v>
      </c>
      <c r="N88" s="43">
        <f>'Option 1'!N88*0.8</f>
        <v>100234.02525689786</v>
      </c>
      <c r="O88" s="43">
        <f>'Option 1'!O88*0.8</f>
        <v>111946.91280362789</v>
      </c>
      <c r="P88" s="43">
        <f>'Option 1'!P88*0.8</f>
        <v>122447.91952869816</v>
      </c>
      <c r="Q88" s="43">
        <f>'Option 1'!Q88*0.8</f>
        <v>131198.81095012178</v>
      </c>
      <c r="R88" s="43">
        <f>'Option 1'!R88*0.8</f>
        <v>136999.12163294264</v>
      </c>
      <c r="S88" s="43">
        <f>'Option 1'!S88*0.8</f>
        <v>141118.53222948415</v>
      </c>
      <c r="T88" s="43">
        <f>'Option 1'!T88*0.8</f>
        <v>144898.32389646411</v>
      </c>
      <c r="U88" s="43">
        <f>'Option 1'!U88*0.8</f>
        <v>146459.09871883845</v>
      </c>
      <c r="V88" s="43">
        <f>'Option 1'!V88*0.8</f>
        <v>147998.38771064623</v>
      </c>
      <c r="W88" s="43">
        <f>'Option 1'!W88*0.8</f>
        <v>148754.3694364737</v>
      </c>
      <c r="X88" s="43">
        <f>'Option 1'!X88*0.8</f>
        <v>148754.3694364737</v>
      </c>
      <c r="Y88" s="43">
        <f>'Option 1'!Y88*0.8</f>
        <v>148754.3694364737</v>
      </c>
      <c r="Z88" s="43">
        <f>'Option 1'!Z88*0.8</f>
        <v>148754.3694364737</v>
      </c>
      <c r="AA88" s="43">
        <f>'Option 1'!AA88*0.8</f>
        <v>148754.3694364737</v>
      </c>
      <c r="AB88" s="43">
        <f>'Option 1'!AB88*0.8</f>
        <v>148754.3694364737</v>
      </c>
      <c r="AC88" s="43">
        <f>'Option 1'!AC88*0.8</f>
        <v>148754.3694364737</v>
      </c>
      <c r="AD88" s="43">
        <f>'Option 1'!AD88*0.8</f>
        <v>148754.3694364737</v>
      </c>
      <c r="AE88" s="43">
        <f>'Option 1'!AE88*0.8</f>
        <v>148754.3694364737</v>
      </c>
      <c r="AF88" s="43">
        <f>'Option 1'!AF88*0.8</f>
        <v>148754.3694364737</v>
      </c>
      <c r="AG88" s="43">
        <f>'Option 1'!AG88*0.8</f>
        <v>148754.3694364737</v>
      </c>
      <c r="AH88" s="43">
        <f>'Option 1'!AH88*0.8</f>
        <v>148754.3694364737</v>
      </c>
      <c r="AI88" s="43">
        <f>'Option 1'!AI88*0.8</f>
        <v>148754.3694364737</v>
      </c>
      <c r="AJ88" s="43">
        <f>'Option 1'!AJ88*0.8</f>
        <v>148754.3694364737</v>
      </c>
      <c r="AK88" s="43">
        <f>'Option 1'!AK88*0.8</f>
        <v>148754.3694364737</v>
      </c>
      <c r="AL88" s="43">
        <f>'Option 1'!AL88*0.8</f>
        <v>148754.3694364737</v>
      </c>
      <c r="AM88" s="43">
        <f>'Option 1'!AM88*0.8</f>
        <v>148754.3694364737</v>
      </c>
      <c r="AN88" s="43">
        <f>'Option 1'!AN88*0.8</f>
        <v>148754.3694364737</v>
      </c>
      <c r="AO88" s="43">
        <f>'Option 1'!AO88*0.8</f>
        <v>148754.3694364737</v>
      </c>
      <c r="AP88" s="43">
        <f>'Option 1'!AP88*0.8</f>
        <v>148754.3694364737</v>
      </c>
      <c r="AQ88" s="43">
        <f>'Option 1'!AQ88*0.8</f>
        <v>148754.3694364737</v>
      </c>
      <c r="AR88" s="43">
        <f>'Option 1'!AR88*0.8</f>
        <v>148754.3694364737</v>
      </c>
      <c r="AS88" s="43">
        <f>'Option 1'!AS88*0.8</f>
        <v>148754.3694364737</v>
      </c>
      <c r="AT88" s="43">
        <f>'Option 1'!AT88*0.8</f>
        <v>148754.3694364737</v>
      </c>
      <c r="AU88" s="43">
        <f>'Option 1'!AU88*0.8</f>
        <v>148754.3694364737</v>
      </c>
      <c r="AV88" s="43">
        <f>'Option 1'!AV88*0.8</f>
        <v>148754.3694364737</v>
      </c>
      <c r="AW88" s="43">
        <f>'Option 1'!AW88*0.8</f>
        <v>148754.3694364737</v>
      </c>
      <c r="AX88" s="43"/>
      <c r="AY88" s="43"/>
      <c r="AZ88" s="43"/>
      <c r="BA88" s="43"/>
      <c r="BB88" s="43"/>
      <c r="BC88" s="43"/>
      <c r="BD88" s="43"/>
    </row>
    <row r="89" spans="1:56" x14ac:dyDescent="0.3">
      <c r="A89" s="172"/>
      <c r="B89" s="4" t="s">
        <v>214</v>
      </c>
      <c r="D89" s="4" t="s">
        <v>88</v>
      </c>
      <c r="E89" s="43">
        <f>'Option 1'!E89*0.8</f>
        <v>0</v>
      </c>
      <c r="F89" s="43">
        <f>'Option 1'!F89*0.8</f>
        <v>138212.61252829275</v>
      </c>
      <c r="G89" s="43">
        <f>'Option 1'!G89*0.8</f>
        <v>242573.59926247859</v>
      </c>
      <c r="H89" s="43">
        <f>'Option 1'!H89*0.8</f>
        <v>352838.92787006265</v>
      </c>
      <c r="I89" s="43">
        <f>'Option 1'!I89*0.8</f>
        <v>486208.92642534844</v>
      </c>
      <c r="J89" s="43">
        <f>'Option 1'!J89*0.8</f>
        <v>617683.14441318659</v>
      </c>
      <c r="K89" s="43">
        <f>'Option 1'!K89*0.8</f>
        <v>776882.12620353966</v>
      </c>
      <c r="L89" s="43">
        <f>'Option 1'!L89*0.8</f>
        <v>968986.11952743703</v>
      </c>
      <c r="M89" s="43">
        <f>'Option 1'!M89*0.8</f>
        <v>1219525.1212427237</v>
      </c>
      <c r="N89" s="43">
        <f>'Option 1'!N89*0.8</f>
        <v>1369181.0274521504</v>
      </c>
      <c r="O89" s="43">
        <f>'Option 1'!O89*0.8</f>
        <v>1529177.2496965616</v>
      </c>
      <c r="P89" s="43">
        <f>'Option 1'!P89*0.8</f>
        <v>1672619.2832470916</v>
      </c>
      <c r="Q89" s="43">
        <f>'Option 1'!Q89*0.8</f>
        <v>1792154.9393853401</v>
      </c>
      <c r="R89" s="43">
        <f>'Option 1'!R89*0.8</f>
        <v>1871386.1920665074</v>
      </c>
      <c r="S89" s="43">
        <f>'Option 1'!S89*0.8</f>
        <v>1927656.6739885837</v>
      </c>
      <c r="T89" s="43">
        <f>'Option 1'!T89*0.8</f>
        <v>1979288.0253092763</v>
      </c>
      <c r="U89" s="43">
        <f>'Option 1'!U89*0.8</f>
        <v>2000607.9675507033</v>
      </c>
      <c r="V89" s="43">
        <f>'Option 1'!V89*0.8</f>
        <v>2021634.4188968656</v>
      </c>
      <c r="W89" s="43">
        <f>'Option 1'!W89*0.8</f>
        <v>2031961.021359741</v>
      </c>
      <c r="X89" s="43">
        <f>'Option 1'!X89*0.8</f>
        <v>2031961.021359741</v>
      </c>
      <c r="Y89" s="43">
        <f>'Option 1'!Y89*0.8</f>
        <v>2031961.021359741</v>
      </c>
      <c r="Z89" s="43">
        <f>'Option 1'!Z89*0.8</f>
        <v>2031961.021359741</v>
      </c>
      <c r="AA89" s="43">
        <f>'Option 1'!AA89*0.8</f>
        <v>2031961.021359741</v>
      </c>
      <c r="AB89" s="43">
        <f>'Option 1'!AB89*0.8</f>
        <v>2031961.021359741</v>
      </c>
      <c r="AC89" s="43">
        <f>'Option 1'!AC89*0.8</f>
        <v>2031961.021359741</v>
      </c>
      <c r="AD89" s="43">
        <f>'Option 1'!AD89*0.8</f>
        <v>2031961.021359741</v>
      </c>
      <c r="AE89" s="43">
        <f>'Option 1'!AE89*0.8</f>
        <v>2031961.021359741</v>
      </c>
      <c r="AF89" s="43">
        <f>'Option 1'!AF89*0.8</f>
        <v>2031961.021359741</v>
      </c>
      <c r="AG89" s="43">
        <f>'Option 1'!AG89*0.8</f>
        <v>2031961.021359741</v>
      </c>
      <c r="AH89" s="43">
        <f>'Option 1'!AH89*0.8</f>
        <v>2031961.021359741</v>
      </c>
      <c r="AI89" s="43">
        <f>'Option 1'!AI89*0.8</f>
        <v>2031961.021359741</v>
      </c>
      <c r="AJ89" s="43">
        <f>'Option 1'!AJ89*0.8</f>
        <v>2031961.021359741</v>
      </c>
      <c r="AK89" s="43">
        <f>'Option 1'!AK89*0.8</f>
        <v>2031961.021359741</v>
      </c>
      <c r="AL89" s="43">
        <f>'Option 1'!AL89*0.8</f>
        <v>2031961.021359741</v>
      </c>
      <c r="AM89" s="43">
        <f>'Option 1'!AM89*0.8</f>
        <v>2031961.021359741</v>
      </c>
      <c r="AN89" s="43">
        <f>'Option 1'!AN89*0.8</f>
        <v>2031961.021359741</v>
      </c>
      <c r="AO89" s="43">
        <f>'Option 1'!AO89*0.8</f>
        <v>2031961.021359741</v>
      </c>
      <c r="AP89" s="43">
        <f>'Option 1'!AP89*0.8</f>
        <v>2031961.021359741</v>
      </c>
      <c r="AQ89" s="43">
        <f>'Option 1'!AQ89*0.8</f>
        <v>2031961.021359741</v>
      </c>
      <c r="AR89" s="43">
        <f>'Option 1'!AR89*0.8</f>
        <v>2031961.021359741</v>
      </c>
      <c r="AS89" s="43">
        <f>'Option 1'!AS89*0.8</f>
        <v>2031961.021359741</v>
      </c>
      <c r="AT89" s="43">
        <f>'Option 1'!AT89*0.8</f>
        <v>2031961.021359741</v>
      </c>
      <c r="AU89" s="43">
        <f>'Option 1'!AU89*0.8</f>
        <v>2031961.021359741</v>
      </c>
      <c r="AV89" s="43">
        <f>'Option 1'!AV89*0.8</f>
        <v>2031961.021359741</v>
      </c>
      <c r="AW89" s="43">
        <f>'Option 1'!AW89*0.8</f>
        <v>2031961.021359741</v>
      </c>
      <c r="AX89" s="43"/>
      <c r="AY89" s="43"/>
      <c r="AZ89" s="43"/>
      <c r="BA89" s="43"/>
      <c r="BB89" s="43"/>
      <c r="BC89" s="43"/>
      <c r="BD89" s="43"/>
    </row>
    <row r="90" spans="1:56" ht="16.5" x14ac:dyDescent="0.3">
      <c r="A90" s="172"/>
      <c r="B90" s="4" t="s">
        <v>331</v>
      </c>
      <c r="D90" s="4" t="s">
        <v>89</v>
      </c>
      <c r="E90" s="43">
        <f>'Option 1'!E90*0.8</f>
        <v>0</v>
      </c>
      <c r="F90" s="43">
        <f>'Option 1'!F90*0.8</f>
        <v>0.19630705787349323</v>
      </c>
      <c r="G90" s="43">
        <f>'Option 1'!G90*0.8</f>
        <v>0.44964030802120691</v>
      </c>
      <c r="H90" s="43">
        <f>'Option 1'!H90*0.8</f>
        <v>0.73875215742711942</v>
      </c>
      <c r="I90" s="43">
        <f>'Option 1'!I90*0.8</f>
        <v>1.0807175646680964</v>
      </c>
      <c r="J90" s="43">
        <f>'Option 1'!J90*0.8</f>
        <v>1.5142475260348216</v>
      </c>
      <c r="K90" s="43">
        <f>'Option 1'!K90*0.8</f>
        <v>1.9342898413767604</v>
      </c>
      <c r="L90" s="43">
        <f>'Option 1'!L90*0.8</f>
        <v>2.5674441671483343</v>
      </c>
      <c r="M90" s="43">
        <f>'Option 1'!M90*0.8</f>
        <v>3.274204804698559</v>
      </c>
      <c r="N90" s="43">
        <f>'Option 1'!N90*0.8</f>
        <v>3.6719088304963665</v>
      </c>
      <c r="O90" s="43">
        <f>'Option 1'!O90*0.8</f>
        <v>4.09700025088347</v>
      </c>
      <c r="P90" s="43">
        <f>'Option 1'!P90*0.8</f>
        <v>4.4641862392673239</v>
      </c>
      <c r="Q90" s="43">
        <f>'Option 1'!Q90*0.8</f>
        <v>4.7457507777313568</v>
      </c>
      <c r="R90" s="43">
        <f>'Option 1'!R90*0.8</f>
        <v>4.9263623694495386</v>
      </c>
      <c r="S90" s="43">
        <f>'Option 1'!S90*0.8</f>
        <v>5.033022532939345</v>
      </c>
      <c r="T90" s="43">
        <f>'Option 1'!T90*0.8</f>
        <v>5.1235215748159844</v>
      </c>
      <c r="U90" s="43">
        <f>'Option 1'!U90*0.8</f>
        <v>5.1508344979721441</v>
      </c>
      <c r="V90" s="43">
        <f>'Option 1'!V90*0.8</f>
        <v>5.178928984940967</v>
      </c>
      <c r="W90" s="43">
        <f>'Option 1'!W90*0.8</f>
        <v>5.1921223396781784</v>
      </c>
      <c r="X90" s="43">
        <f>'Option 1'!X90*0.8</f>
        <v>5.1921223396781784</v>
      </c>
      <c r="Y90" s="43">
        <f>'Option 1'!Y90*0.8</f>
        <v>5.1921223396781784</v>
      </c>
      <c r="Z90" s="43">
        <f>'Option 1'!Z90*0.8</f>
        <v>5.1921223396781784</v>
      </c>
      <c r="AA90" s="43">
        <f>'Option 1'!AA90*0.8</f>
        <v>5.1921223396781784</v>
      </c>
      <c r="AB90" s="43">
        <f>'Option 1'!AB90*0.8</f>
        <v>5.1921223396781784</v>
      </c>
      <c r="AC90" s="43">
        <f>'Option 1'!AC90*0.8</f>
        <v>5.1921223396781784</v>
      </c>
      <c r="AD90" s="43">
        <f>'Option 1'!AD90*0.8</f>
        <v>5.1921223396781784</v>
      </c>
      <c r="AE90" s="43">
        <f>'Option 1'!AE90*0.8</f>
        <v>5.1921223396781784</v>
      </c>
      <c r="AF90" s="43">
        <f>'Option 1'!AF90*0.8</f>
        <v>5.1921223396781784</v>
      </c>
      <c r="AG90" s="43">
        <f>'Option 1'!AG90*0.8</f>
        <v>5.1921223396781784</v>
      </c>
      <c r="AH90" s="43">
        <f>'Option 1'!AH90*0.8</f>
        <v>5.1921223396781784</v>
      </c>
      <c r="AI90" s="43">
        <f>'Option 1'!AI90*0.8</f>
        <v>5.1921223396781784</v>
      </c>
      <c r="AJ90" s="43">
        <f>'Option 1'!AJ90*0.8</f>
        <v>5.1921223396781784</v>
      </c>
      <c r="AK90" s="43">
        <f>'Option 1'!AK90*0.8</f>
        <v>5.1921223396781784</v>
      </c>
      <c r="AL90" s="43">
        <f>'Option 1'!AL90*0.8</f>
        <v>5.1921223396781784</v>
      </c>
      <c r="AM90" s="43">
        <f>'Option 1'!AM90*0.8</f>
        <v>5.1921223396781784</v>
      </c>
      <c r="AN90" s="43">
        <f>'Option 1'!AN90*0.8</f>
        <v>5.1921223396781784</v>
      </c>
      <c r="AO90" s="43">
        <f>'Option 1'!AO90*0.8</f>
        <v>5.1921223396781784</v>
      </c>
      <c r="AP90" s="43">
        <f>'Option 1'!AP90*0.8</f>
        <v>5.1921223396781784</v>
      </c>
      <c r="AQ90" s="43">
        <f>'Option 1'!AQ90*0.8</f>
        <v>5.1921223396781784</v>
      </c>
      <c r="AR90" s="43">
        <f>'Option 1'!AR90*0.8</f>
        <v>5.1921223396781784</v>
      </c>
      <c r="AS90" s="43">
        <f>'Option 1'!AS90*0.8</f>
        <v>5.1921223396781784</v>
      </c>
      <c r="AT90" s="43">
        <f>'Option 1'!AT90*0.8</f>
        <v>5.1921223396781784</v>
      </c>
      <c r="AU90" s="43">
        <f>'Option 1'!AU90*0.8</f>
        <v>5.1921223396781784</v>
      </c>
      <c r="AV90" s="43">
        <f>'Option 1'!AV90*0.8</f>
        <v>5.1921223396781784</v>
      </c>
      <c r="AW90" s="43">
        <f>'Option 1'!AW90*0.8</f>
        <v>5.1921223396781784</v>
      </c>
      <c r="AX90" s="37"/>
      <c r="AY90" s="37"/>
      <c r="AZ90" s="37"/>
      <c r="BA90" s="37"/>
      <c r="BB90" s="37"/>
      <c r="BC90" s="37"/>
      <c r="BD90" s="37"/>
    </row>
    <row r="91" spans="1:56" ht="16.5" x14ac:dyDescent="0.3">
      <c r="A91" s="172"/>
      <c r="B91" s="4" t="s">
        <v>332</v>
      </c>
      <c r="D91" s="4" t="s">
        <v>42</v>
      </c>
      <c r="E91" s="43">
        <f>'Option 1'!E91*0.8</f>
        <v>0</v>
      </c>
      <c r="F91" s="43">
        <f>'Option 1'!F91*0.8</f>
        <v>4.4980614611564618E-5</v>
      </c>
      <c r="G91" s="43">
        <f>'Option 1'!G91*0.8</f>
        <v>9.2766969190124802E-5</v>
      </c>
      <c r="H91" s="43">
        <f>'Option 1'!H91*0.8</f>
        <v>2.1643630615764974E-4</v>
      </c>
      <c r="I91" s="43">
        <f>'Option 1'!I91*0.8</f>
        <v>3.0692855056716704E-4</v>
      </c>
      <c r="J91" s="43">
        <f>'Option 1'!J91*0.8</f>
        <v>4.7472273170906542E-4</v>
      </c>
      <c r="K91" s="43">
        <f>'Option 1'!K91*0.8</f>
        <v>5.7332018766916503E-4</v>
      </c>
      <c r="L91" s="43">
        <f>'Option 1'!L91*0.8</f>
        <v>7.1193128183839503E-4</v>
      </c>
      <c r="M91" s="43">
        <f>'Option 1'!M91*0.8</f>
        <v>9.3531733091161643E-4</v>
      </c>
      <c r="N91" s="43">
        <f>'Option 1'!N91*0.8</f>
        <v>1.0465792227748367E-3</v>
      </c>
      <c r="O91" s="43">
        <f>'Option 1'!O91*0.8</f>
        <v>1.1653555293990221E-3</v>
      </c>
      <c r="P91" s="43">
        <f>'Option 1'!P91*0.8</f>
        <v>1.2759664522792784E-3</v>
      </c>
      <c r="Q91" s="43">
        <f>'Option 1'!Q91*0.8</f>
        <v>1.3659590290118406E-3</v>
      </c>
      <c r="R91" s="43">
        <f>'Option 1'!R91*0.8</f>
        <v>1.412328258403523E-3</v>
      </c>
      <c r="S91" s="43">
        <f>'Option 1'!S91*0.8</f>
        <v>1.4341441519535409E-3</v>
      </c>
      <c r="T91" s="43">
        <f>'Option 1'!T91*0.8</f>
        <v>1.4513342992249223E-3</v>
      </c>
      <c r="U91" s="43">
        <f>'Option 1'!U91*0.8</f>
        <v>1.4569864115568322E-3</v>
      </c>
      <c r="V91" s="43">
        <f>'Option 1'!V91*0.8</f>
        <v>1.4628423527467717E-3</v>
      </c>
      <c r="W91" s="43">
        <f>'Option 1'!W91*0.8</f>
        <v>1.4654764613069771E-3</v>
      </c>
      <c r="X91" s="43">
        <f>'Option 1'!X91*0.8</f>
        <v>1.4654764613069771E-3</v>
      </c>
      <c r="Y91" s="43">
        <f>'Option 1'!Y91*0.8</f>
        <v>1.4654764613069771E-3</v>
      </c>
      <c r="Z91" s="43">
        <f>'Option 1'!Z91*0.8</f>
        <v>1.4654764613069771E-3</v>
      </c>
      <c r="AA91" s="43">
        <f>'Option 1'!AA91*0.8</f>
        <v>1.4654764613069771E-3</v>
      </c>
      <c r="AB91" s="43">
        <f>'Option 1'!AB91*0.8</f>
        <v>1.4654764613069771E-3</v>
      </c>
      <c r="AC91" s="43">
        <f>'Option 1'!AC91*0.8</f>
        <v>1.4654764613069771E-3</v>
      </c>
      <c r="AD91" s="43">
        <f>'Option 1'!AD91*0.8</f>
        <v>1.4654764613069771E-3</v>
      </c>
      <c r="AE91" s="43">
        <f>'Option 1'!AE91*0.8</f>
        <v>1.4654764613069771E-3</v>
      </c>
      <c r="AF91" s="43">
        <f>'Option 1'!AF91*0.8</f>
        <v>1.4654764613069771E-3</v>
      </c>
      <c r="AG91" s="43">
        <f>'Option 1'!AG91*0.8</f>
        <v>1.4654764613069771E-3</v>
      </c>
      <c r="AH91" s="43">
        <f>'Option 1'!AH91*0.8</f>
        <v>1.4654764613069771E-3</v>
      </c>
      <c r="AI91" s="43">
        <f>'Option 1'!AI91*0.8</f>
        <v>1.4654764613069771E-3</v>
      </c>
      <c r="AJ91" s="43">
        <f>'Option 1'!AJ91*0.8</f>
        <v>1.4654764613069771E-3</v>
      </c>
      <c r="AK91" s="43">
        <f>'Option 1'!AK91*0.8</f>
        <v>1.4654764613069771E-3</v>
      </c>
      <c r="AL91" s="43">
        <f>'Option 1'!AL91*0.8</f>
        <v>1.4654764613069771E-3</v>
      </c>
      <c r="AM91" s="43">
        <f>'Option 1'!AM91*0.8</f>
        <v>1.4654764613069771E-3</v>
      </c>
      <c r="AN91" s="43">
        <f>'Option 1'!AN91*0.8</f>
        <v>1.4654764613069771E-3</v>
      </c>
      <c r="AO91" s="43">
        <f>'Option 1'!AO91*0.8</f>
        <v>1.4654764613069771E-3</v>
      </c>
      <c r="AP91" s="43">
        <f>'Option 1'!AP91*0.8</f>
        <v>1.4654764613069771E-3</v>
      </c>
      <c r="AQ91" s="43">
        <f>'Option 1'!AQ91*0.8</f>
        <v>1.4654764613069771E-3</v>
      </c>
      <c r="AR91" s="43">
        <f>'Option 1'!AR91*0.8</f>
        <v>1.4654764613069771E-3</v>
      </c>
      <c r="AS91" s="43">
        <f>'Option 1'!AS91*0.8</f>
        <v>1.4654764613069771E-3</v>
      </c>
      <c r="AT91" s="43">
        <f>'Option 1'!AT91*0.8</f>
        <v>1.4654764613069771E-3</v>
      </c>
      <c r="AU91" s="43">
        <f>'Option 1'!AU91*0.8</f>
        <v>1.4654764613069771E-3</v>
      </c>
      <c r="AV91" s="43">
        <f>'Option 1'!AV91*0.8</f>
        <v>1.4654764613069771E-3</v>
      </c>
      <c r="AW91" s="43">
        <f>'Option 1'!AW91*0.8</f>
        <v>1.4654764613069771E-3</v>
      </c>
      <c r="AX91" s="35"/>
      <c r="AY91" s="35"/>
      <c r="AZ91" s="35"/>
      <c r="BA91" s="35"/>
      <c r="BB91" s="35"/>
      <c r="BC91" s="35"/>
      <c r="BD91" s="35"/>
    </row>
    <row r="92" spans="1:56" ht="16.5" x14ac:dyDescent="0.3">
      <c r="A92" s="172"/>
      <c r="B92" s="4" t="s">
        <v>333</v>
      </c>
      <c r="D92" s="4" t="s">
        <v>42</v>
      </c>
      <c r="E92" s="43">
        <f>'Option 1'!E92*0.8</f>
        <v>0</v>
      </c>
      <c r="F92" s="43">
        <f>'Option 1'!F92*0.8</f>
        <v>4.4912095254274548E-4</v>
      </c>
      <c r="G92" s="43">
        <f>'Option 1'!G92*0.8</f>
        <v>9.2602736865810562E-4</v>
      </c>
      <c r="H92" s="43">
        <f>'Option 1'!H92*0.8</f>
        <v>2.1603654163083923E-3</v>
      </c>
      <c r="I92" s="43">
        <f>'Option 1'!I92*0.8</f>
        <v>3.0635840552183644E-3</v>
      </c>
      <c r="J92" s="43">
        <f>'Option 1'!J92*0.8</f>
        <v>4.7389107214566642E-3</v>
      </c>
      <c r="K92" s="43">
        <f>'Option 1'!K92*0.8</f>
        <v>5.7240802070741446E-3</v>
      </c>
      <c r="L92" s="43">
        <f>'Option 1'!L92*0.8</f>
        <v>7.1077434753017144E-3</v>
      </c>
      <c r="M92" s="43">
        <f>'Option 1'!M92*0.8</f>
        <v>9.3381368699233802E-3</v>
      </c>
      <c r="N92" s="43">
        <f>'Option 1'!N92*0.8</f>
        <v>1.0448973270714715E-2</v>
      </c>
      <c r="O92" s="43">
        <f>'Option 1'!O92*0.8</f>
        <v>1.1634832987302755E-2</v>
      </c>
      <c r="P92" s="43">
        <f>'Option 1'!P92*0.8</f>
        <v>1.2739229849297354E-2</v>
      </c>
      <c r="Q92" s="43">
        <f>'Option 1'!Q92*0.8</f>
        <v>1.3637846781651298E-2</v>
      </c>
      <c r="R92" s="43">
        <f>'Option 1'!R92*0.8</f>
        <v>1.4101026246555157E-2</v>
      </c>
      <c r="S92" s="43">
        <f>'Option 1'!S92*0.8</f>
        <v>1.4319123697896386E-2</v>
      </c>
      <c r="T92" s="43">
        <f>'Option 1'!T92*0.8</f>
        <v>1.4491037831599898E-2</v>
      </c>
      <c r="U92" s="43">
        <f>'Option 1'!U92*0.8</f>
        <v>1.4547556175579682E-2</v>
      </c>
      <c r="V92" s="43">
        <f>'Option 1'!V92*0.8</f>
        <v>1.4606114802125146E-2</v>
      </c>
      <c r="W92" s="43">
        <f>'Option 1'!W92*0.8</f>
        <v>1.4632457918082938E-2</v>
      </c>
      <c r="X92" s="43">
        <f>'Option 1'!X92*0.8</f>
        <v>1.4632457918082938E-2</v>
      </c>
      <c r="Y92" s="43">
        <f>'Option 1'!Y92*0.8</f>
        <v>1.4632457918082938E-2</v>
      </c>
      <c r="Z92" s="43">
        <f>'Option 1'!Z92*0.8</f>
        <v>1.4632457918082938E-2</v>
      </c>
      <c r="AA92" s="43">
        <f>'Option 1'!AA92*0.8</f>
        <v>1.4632457918082938E-2</v>
      </c>
      <c r="AB92" s="43">
        <f>'Option 1'!AB92*0.8</f>
        <v>1.4632457918082938E-2</v>
      </c>
      <c r="AC92" s="43">
        <f>'Option 1'!AC92*0.8</f>
        <v>1.4632457918082938E-2</v>
      </c>
      <c r="AD92" s="43">
        <f>'Option 1'!AD92*0.8</f>
        <v>1.4632457918082938E-2</v>
      </c>
      <c r="AE92" s="43">
        <f>'Option 1'!AE92*0.8</f>
        <v>1.4632457918082938E-2</v>
      </c>
      <c r="AF92" s="43">
        <f>'Option 1'!AF92*0.8</f>
        <v>1.4632457918082938E-2</v>
      </c>
      <c r="AG92" s="43">
        <f>'Option 1'!AG92*0.8</f>
        <v>1.4632457918082938E-2</v>
      </c>
      <c r="AH92" s="43">
        <f>'Option 1'!AH92*0.8</f>
        <v>1.4632457918082938E-2</v>
      </c>
      <c r="AI92" s="43">
        <f>'Option 1'!AI92*0.8</f>
        <v>1.4632457918082938E-2</v>
      </c>
      <c r="AJ92" s="43">
        <f>'Option 1'!AJ92*0.8</f>
        <v>1.4632457918082938E-2</v>
      </c>
      <c r="AK92" s="43">
        <f>'Option 1'!AK92*0.8</f>
        <v>1.4632457918082938E-2</v>
      </c>
      <c r="AL92" s="43">
        <f>'Option 1'!AL92*0.8</f>
        <v>1.4632457918082938E-2</v>
      </c>
      <c r="AM92" s="43">
        <f>'Option 1'!AM92*0.8</f>
        <v>1.4632457918082938E-2</v>
      </c>
      <c r="AN92" s="43">
        <f>'Option 1'!AN92*0.8</f>
        <v>1.4632457918082938E-2</v>
      </c>
      <c r="AO92" s="43">
        <f>'Option 1'!AO92*0.8</f>
        <v>1.4632457918082938E-2</v>
      </c>
      <c r="AP92" s="43">
        <f>'Option 1'!AP92*0.8</f>
        <v>1.4632457918082938E-2</v>
      </c>
      <c r="AQ92" s="43">
        <f>'Option 1'!AQ92*0.8</f>
        <v>1.4632457918082938E-2</v>
      </c>
      <c r="AR92" s="43">
        <f>'Option 1'!AR92*0.8</f>
        <v>1.4632457918082938E-2</v>
      </c>
      <c r="AS92" s="43">
        <f>'Option 1'!AS92*0.8</f>
        <v>1.4632457918082938E-2</v>
      </c>
      <c r="AT92" s="43">
        <f>'Option 1'!AT92*0.8</f>
        <v>1.4632457918082938E-2</v>
      </c>
      <c r="AU92" s="43">
        <f>'Option 1'!AU92*0.8</f>
        <v>1.4632457918082938E-2</v>
      </c>
      <c r="AV92" s="43">
        <f>'Option 1'!AV92*0.8</f>
        <v>1.4632457918082938E-2</v>
      </c>
      <c r="AW92" s="43">
        <f>'Option 1'!AW92*0.8</f>
        <v>1.4632457918082938E-2</v>
      </c>
      <c r="AX92" s="35"/>
      <c r="AY92" s="35"/>
      <c r="AZ92" s="35"/>
      <c r="BA92" s="35"/>
      <c r="BB92" s="35"/>
      <c r="BC92" s="35"/>
      <c r="BD92" s="35"/>
    </row>
    <row r="93" spans="1:56" x14ac:dyDescent="0.3">
      <c r="A93" s="172"/>
      <c r="B93" s="4" t="s">
        <v>215</v>
      </c>
      <c r="D93" s="4" t="s">
        <v>90</v>
      </c>
      <c r="E93" s="43">
        <f>'Option 1'!E93*0.8</f>
        <v>0</v>
      </c>
      <c r="F93" s="43">
        <f>'Option 1'!F93*0.8</f>
        <v>7.3728661099228141</v>
      </c>
      <c r="G93" s="43">
        <f>'Option 1'!G93*0.8</f>
        <v>16.887599206942401</v>
      </c>
      <c r="H93" s="43">
        <f>'Option 1'!H93*0.8</f>
        <v>27.746112788762048</v>
      </c>
      <c r="I93" s="43">
        <f>'Option 1'!I93*0.8</f>
        <v>40.589708142010117</v>
      </c>
      <c r="J93" s="43">
        <f>'Option 1'!J93*0.8</f>
        <v>56.873414386915442</v>
      </c>
      <c r="K93" s="43">
        <f>'Option 1'!K93*0.8</f>
        <v>72.64955408027798</v>
      </c>
      <c r="L93" s="43">
        <f>'Option 1'!L93*0.8</f>
        <v>96.4297995440064</v>
      </c>
      <c r="M93" s="43">
        <f>'Option 1'!M93*0.8</f>
        <v>122.97460106739214</v>
      </c>
      <c r="N93" s="43">
        <f>'Option 1'!N93*0.8</f>
        <v>137.91179942556352</v>
      </c>
      <c r="O93" s="43">
        <f>'Option 1'!O93*0.8</f>
        <v>153.87762871424934</v>
      </c>
      <c r="P93" s="43">
        <f>'Option 1'!P93*0.8</f>
        <v>167.66862449779231</v>
      </c>
      <c r="Q93" s="43">
        <f>'Option 1'!Q93*0.8</f>
        <v>178.24371066327802</v>
      </c>
      <c r="R93" s="43">
        <f>'Option 1'!R93*0.8</f>
        <v>185.02713233984937</v>
      </c>
      <c r="S93" s="43">
        <f>'Option 1'!S93*0.8</f>
        <v>189.03306940933507</v>
      </c>
      <c r="T93" s="43">
        <f>'Option 1'!T93*0.8</f>
        <v>192.43202318327803</v>
      </c>
      <c r="U93" s="43">
        <f>'Option 1'!U93*0.8</f>
        <v>193.45784349436374</v>
      </c>
      <c r="V93" s="43">
        <f>'Option 1'!V93*0.8</f>
        <v>194.51302206533524</v>
      </c>
      <c r="W93" s="43">
        <f>'Option 1'!W93*0.8</f>
        <v>195.00854082007808</v>
      </c>
      <c r="X93" s="43">
        <f>'Option 1'!X93*0.8</f>
        <v>195.00854082007808</v>
      </c>
      <c r="Y93" s="43">
        <f>'Option 1'!Y93*0.8</f>
        <v>195.00854082007808</v>
      </c>
      <c r="Z93" s="43">
        <f>'Option 1'!Z93*0.8</f>
        <v>195.00854082007808</v>
      </c>
      <c r="AA93" s="43">
        <f>'Option 1'!AA93*0.8</f>
        <v>195.00854082007808</v>
      </c>
      <c r="AB93" s="43">
        <f>'Option 1'!AB93*0.8</f>
        <v>195.00854082007808</v>
      </c>
      <c r="AC93" s="43">
        <f>'Option 1'!AC93*0.8</f>
        <v>195.00854082007808</v>
      </c>
      <c r="AD93" s="43">
        <f>'Option 1'!AD93*0.8</f>
        <v>195.00854082007808</v>
      </c>
      <c r="AE93" s="43">
        <f>'Option 1'!AE93*0.8</f>
        <v>195.00854082007808</v>
      </c>
      <c r="AF93" s="43">
        <f>'Option 1'!AF93*0.8</f>
        <v>195.00854082007808</v>
      </c>
      <c r="AG93" s="43">
        <f>'Option 1'!AG93*0.8</f>
        <v>195.00854082007808</v>
      </c>
      <c r="AH93" s="43">
        <f>'Option 1'!AH93*0.8</f>
        <v>195.00854082007808</v>
      </c>
      <c r="AI93" s="43">
        <f>'Option 1'!AI93*0.8</f>
        <v>195.00854082007808</v>
      </c>
      <c r="AJ93" s="43">
        <f>'Option 1'!AJ93*0.8</f>
        <v>195.00854082007808</v>
      </c>
      <c r="AK93" s="43">
        <f>'Option 1'!AK93*0.8</f>
        <v>195.00854082007808</v>
      </c>
      <c r="AL93" s="43">
        <f>'Option 1'!AL93*0.8</f>
        <v>195.00854082007808</v>
      </c>
      <c r="AM93" s="43">
        <f>'Option 1'!AM93*0.8</f>
        <v>195.00854082007808</v>
      </c>
      <c r="AN93" s="43">
        <f>'Option 1'!AN93*0.8</f>
        <v>195.00854082007808</v>
      </c>
      <c r="AO93" s="43">
        <f>'Option 1'!AO93*0.8</f>
        <v>195.00854082007808</v>
      </c>
      <c r="AP93" s="43">
        <f>'Option 1'!AP93*0.8</f>
        <v>195.00854082007808</v>
      </c>
      <c r="AQ93" s="43">
        <f>'Option 1'!AQ93*0.8</f>
        <v>195.00854082007808</v>
      </c>
      <c r="AR93" s="43">
        <f>'Option 1'!AR93*0.8</f>
        <v>195.00854082007808</v>
      </c>
      <c r="AS93" s="43">
        <f>'Option 1'!AS93*0.8</f>
        <v>195.00854082007808</v>
      </c>
      <c r="AT93" s="43">
        <f>'Option 1'!AT93*0.8</f>
        <v>195.00854082007808</v>
      </c>
      <c r="AU93" s="43">
        <f>'Option 1'!AU93*0.8</f>
        <v>195.00854082007808</v>
      </c>
      <c r="AV93" s="43">
        <f>'Option 1'!AV93*0.8</f>
        <v>195.00854082007808</v>
      </c>
      <c r="AW93" s="43">
        <f>'Option 1'!AW93*0.8</f>
        <v>195.00854082007808</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8" t="s">
        <v>78</v>
      </c>
    </row>
    <row r="2" spans="2:3" x14ac:dyDescent="0.3">
      <c r="B2" s="25"/>
    </row>
    <row r="3" spans="2:3" x14ac:dyDescent="0.3">
      <c r="B3" s="25"/>
    </row>
    <row r="4" spans="2:3" x14ac:dyDescent="0.3">
      <c r="B4" s="88" t="s">
        <v>14</v>
      </c>
      <c r="C4" s="88" t="s">
        <v>26</v>
      </c>
    </row>
    <row r="5" spans="2:3" ht="45" x14ac:dyDescent="0.3">
      <c r="B5" s="95" t="s">
        <v>39</v>
      </c>
      <c r="C5" s="31" t="s">
        <v>97</v>
      </c>
    </row>
    <row r="6" spans="2:3" x14ac:dyDescent="0.3">
      <c r="B6" s="95" t="s">
        <v>219</v>
      </c>
      <c r="C6" s="31" t="s">
        <v>220</v>
      </c>
    </row>
    <row r="7" spans="2:3" ht="56.25" customHeight="1" x14ac:dyDescent="0.3">
      <c r="B7" s="96" t="s">
        <v>304</v>
      </c>
      <c r="C7" s="31" t="s">
        <v>338</v>
      </c>
    </row>
    <row r="8" spans="2:3" x14ac:dyDescent="0.3">
      <c r="B8" s="97" t="s">
        <v>305</v>
      </c>
      <c r="C8" s="31" t="s">
        <v>306</v>
      </c>
    </row>
    <row r="9" spans="2:3" ht="30" x14ac:dyDescent="0.3">
      <c r="B9" s="96" t="s">
        <v>226</v>
      </c>
      <c r="C9" s="31" t="s">
        <v>337</v>
      </c>
    </row>
    <row r="10" spans="2:3" x14ac:dyDescent="0.3">
      <c r="B10" s="97" t="s">
        <v>217</v>
      </c>
      <c r="C10" s="31" t="s">
        <v>218</v>
      </c>
    </row>
    <row r="12" spans="2:3" x14ac:dyDescent="0.3">
      <c r="B12" s="25" t="s">
        <v>24</v>
      </c>
    </row>
    <row r="13" spans="2:3" x14ac:dyDescent="0.3">
      <c r="B13" s="92" t="s">
        <v>25</v>
      </c>
    </row>
    <row r="14" spans="2:3" x14ac:dyDescent="0.3">
      <c r="B14" s="93" t="s">
        <v>219</v>
      </c>
    </row>
    <row r="15" spans="2:3" x14ac:dyDescent="0.3">
      <c r="B15" s="87" t="s">
        <v>225</v>
      </c>
    </row>
    <row r="16" spans="2:3" x14ac:dyDescent="0.3">
      <c r="B16" s="94" t="s">
        <v>221</v>
      </c>
    </row>
    <row r="17" spans="2:4" x14ac:dyDescent="0.3">
      <c r="B17" s="25"/>
    </row>
    <row r="18" spans="2:4" x14ac:dyDescent="0.3">
      <c r="B18" s="2" t="s">
        <v>65</v>
      </c>
    </row>
    <row r="19" spans="2:4" ht="19.5" customHeight="1" x14ac:dyDescent="0.3">
      <c r="B19" s="2" t="s">
        <v>222</v>
      </c>
    </row>
    <row r="20" spans="2:4" x14ac:dyDescent="0.3">
      <c r="B20" s="90" t="s">
        <v>227</v>
      </c>
    </row>
    <row r="21" spans="2:4" x14ac:dyDescent="0.3">
      <c r="B21" s="90" t="s">
        <v>228</v>
      </c>
    </row>
    <row r="22" spans="2:4" ht="25.5" customHeight="1" x14ac:dyDescent="0.3">
      <c r="B22" s="89" t="s">
        <v>99</v>
      </c>
    </row>
    <row r="23" spans="2:4" ht="10.5" customHeight="1" x14ac:dyDescent="0.3"/>
    <row r="24" spans="2:4" ht="24.75" customHeight="1" x14ac:dyDescent="0.3">
      <c r="B24" s="90" t="s">
        <v>223</v>
      </c>
      <c r="C24" s="90"/>
      <c r="D24" s="90"/>
    </row>
    <row r="25" spans="2:4" ht="26.25" customHeight="1" x14ac:dyDescent="0.3">
      <c r="B25" s="90" t="s">
        <v>316</v>
      </c>
      <c r="C25" s="90"/>
      <c r="D25" s="90"/>
    </row>
    <row r="26" spans="2:4" ht="32.25" customHeight="1" x14ac:dyDescent="0.3">
      <c r="B26" s="141" t="s">
        <v>224</v>
      </c>
      <c r="C26" s="141"/>
      <c r="D26" s="141"/>
    </row>
    <row r="28" spans="2:4" x14ac:dyDescent="0.3">
      <c r="B28" s="2" t="s">
        <v>98</v>
      </c>
    </row>
    <row r="32" spans="2:4" x14ac:dyDescent="0.3">
      <c r="B32" s="25"/>
    </row>
    <row r="33" spans="2:2" x14ac:dyDescent="0.3">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J37"/>
  <sheetViews>
    <sheetView showGridLines="0" tabSelected="1" zoomScale="80" zoomScaleNormal="80" workbookViewId="0"/>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7" width="29" style="2" customWidth="1"/>
    <col min="8" max="11" width="11.140625" style="2" customWidth="1"/>
    <col min="12" max="35" width="9.140625" style="2"/>
    <col min="36" max="36" width="9.140625" style="22" hidden="1" customWidth="1"/>
    <col min="37" max="16384" width="9.140625" style="2"/>
  </cols>
  <sheetData>
    <row r="1" spans="2:36" x14ac:dyDescent="0.3">
      <c r="B1" s="25" t="s">
        <v>49</v>
      </c>
      <c r="Z1" s="26" t="s">
        <v>29</v>
      </c>
      <c r="AJ1" s="22" t="s">
        <v>403</v>
      </c>
    </row>
    <row r="2" spans="2:36" ht="15" customHeight="1" x14ac:dyDescent="0.3">
      <c r="B2" s="152" t="str">
        <f>"The aim of this Cost Benefit Analysis (CBA) is to demonstrate that the proposed condition based asset replacement programme for "&amp;G3&amp;" delivers a cost effective reduction in the risk of condition based failure.  This CBA specifically relates to "&amp;G2&amp;"."</f>
        <v>The aim of this Cost Benefit Analysis (CBA) is to demonstrate that the proposed condition based asset replacement programme for 132kV CB OD (Air Ins) delivers a cost effective reduction in the risk of condition based failure.  This CBA specifically relates to West Midlands.</v>
      </c>
      <c r="C2" s="153"/>
      <c r="D2" s="153"/>
      <c r="E2" s="153"/>
      <c r="F2" s="154"/>
      <c r="G2" s="25" t="s">
        <v>400</v>
      </c>
      <c r="Z2" s="26" t="s">
        <v>80</v>
      </c>
      <c r="AJ2" s="22" t="s">
        <v>401</v>
      </c>
    </row>
    <row r="3" spans="2:36" ht="24.75" customHeight="1" x14ac:dyDescent="0.3">
      <c r="B3" s="155"/>
      <c r="C3" s="156"/>
      <c r="D3" s="156"/>
      <c r="E3" s="156"/>
      <c r="F3" s="157"/>
      <c r="G3" s="18" t="s">
        <v>377</v>
      </c>
      <c r="AJ3" s="22" t="s">
        <v>402</v>
      </c>
    </row>
    <row r="4" spans="2:36" ht="18" customHeight="1" x14ac:dyDescent="0.3">
      <c r="B4" s="25" t="s">
        <v>79</v>
      </c>
      <c r="C4" s="27"/>
      <c r="D4" s="27"/>
      <c r="E4" s="27"/>
      <c r="F4" s="27"/>
      <c r="AJ4" s="22" t="s">
        <v>342</v>
      </c>
    </row>
    <row r="5" spans="2:36" ht="96" customHeight="1" x14ac:dyDescent="0.3">
      <c r="B5" s="149" t="s">
        <v>404</v>
      </c>
      <c r="C5" s="150"/>
      <c r="D5" s="150"/>
      <c r="E5" s="150"/>
      <c r="F5" s="151"/>
      <c r="AJ5" s="22" t="s">
        <v>367</v>
      </c>
    </row>
    <row r="6" spans="2:36" ht="13.5" customHeight="1" x14ac:dyDescent="0.3">
      <c r="B6" s="27"/>
      <c r="C6" s="27"/>
      <c r="D6" s="27"/>
      <c r="E6" s="27"/>
      <c r="F6" s="27"/>
      <c r="AJ6" s="22" t="s">
        <v>368</v>
      </c>
    </row>
    <row r="7" spans="2:36" x14ac:dyDescent="0.3">
      <c r="B7" s="25" t="s">
        <v>50</v>
      </c>
      <c r="AJ7" s="22" t="s">
        <v>369</v>
      </c>
    </row>
    <row r="8" spans="2:36" x14ac:dyDescent="0.3">
      <c r="B8" s="160" t="s">
        <v>27</v>
      </c>
      <c r="C8" s="161"/>
      <c r="D8" s="158" t="s">
        <v>30</v>
      </c>
      <c r="E8" s="158"/>
      <c r="F8" s="158"/>
      <c r="AJ8" s="22" t="s">
        <v>370</v>
      </c>
    </row>
    <row r="9" spans="2:36" ht="22.5" customHeight="1" x14ac:dyDescent="0.3">
      <c r="B9" s="162" t="s">
        <v>303</v>
      </c>
      <c r="C9" s="163"/>
      <c r="D9" s="159" t="str">
        <f>'Baseline scenario'!$C$1</f>
        <v>No intervention</v>
      </c>
      <c r="E9" s="159"/>
      <c r="F9" s="159"/>
      <c r="AJ9" s="22" t="s">
        <v>371</v>
      </c>
    </row>
    <row r="10" spans="2:36" ht="22.5" customHeight="1" x14ac:dyDescent="0.3">
      <c r="B10" s="147" t="s">
        <v>226</v>
      </c>
      <c r="C10" s="148"/>
      <c r="D10" s="149" t="str">
        <f>'Option 1'!$C$1</f>
        <v>Asset Replacement Programme</v>
      </c>
      <c r="E10" s="150"/>
      <c r="F10" s="151"/>
      <c r="AJ10" s="22" t="s">
        <v>372</v>
      </c>
    </row>
    <row r="11" spans="2:36" ht="22.5" customHeight="1" x14ac:dyDescent="0.3">
      <c r="B11" s="147" t="s">
        <v>346</v>
      </c>
      <c r="C11" s="148"/>
      <c r="D11" s="149" t="str">
        <f>'Option 1(i)'!$C$1</f>
        <v>Sensitivity Analysis of Option 1 - Asset Replacement Programme Delivered With 10% Increased Costs</v>
      </c>
      <c r="E11" s="150"/>
      <c r="F11" s="151"/>
      <c r="AJ11" s="22" t="s">
        <v>373</v>
      </c>
    </row>
    <row r="12" spans="2:36" ht="22.5" customHeight="1" x14ac:dyDescent="0.3">
      <c r="B12" s="147" t="s">
        <v>347</v>
      </c>
      <c r="C12" s="148"/>
      <c r="D12" s="149" t="str">
        <f>'Option 1(ii)'!$C$1</f>
        <v>Sensitivity Analysis of Option 1 - Asset Replacement Programme Achieving 20% Lower Benefits</v>
      </c>
      <c r="E12" s="150"/>
      <c r="F12" s="151"/>
      <c r="AJ12" s="22" t="s">
        <v>374</v>
      </c>
    </row>
    <row r="13" spans="2:36" ht="22.5" customHeight="1" x14ac:dyDescent="0.3">
      <c r="B13" s="147"/>
      <c r="C13" s="148"/>
      <c r="D13" s="149"/>
      <c r="E13" s="150"/>
      <c r="F13" s="151"/>
      <c r="AJ13" s="22" t="s">
        <v>375</v>
      </c>
    </row>
    <row r="14" spans="2:36" ht="22.5" customHeight="1" x14ac:dyDescent="0.3">
      <c r="B14" s="147"/>
      <c r="C14" s="148"/>
      <c r="D14" s="149"/>
      <c r="E14" s="150"/>
      <c r="F14" s="151"/>
      <c r="AJ14" s="22" t="s">
        <v>376</v>
      </c>
    </row>
    <row r="15" spans="2:36" ht="22.5" customHeight="1" x14ac:dyDescent="0.3">
      <c r="B15" s="147"/>
      <c r="C15" s="148"/>
      <c r="D15" s="149"/>
      <c r="E15" s="150"/>
      <c r="F15" s="151"/>
      <c r="AJ15" s="22" t="s">
        <v>377</v>
      </c>
    </row>
    <row r="16" spans="2:36" ht="22.5" customHeight="1" x14ac:dyDescent="0.3">
      <c r="B16" s="147"/>
      <c r="C16" s="148"/>
      <c r="D16" s="149"/>
      <c r="E16" s="150"/>
      <c r="F16" s="151"/>
      <c r="AJ16" s="22" t="s">
        <v>378</v>
      </c>
    </row>
    <row r="17" spans="2:36" ht="22.5" customHeight="1" x14ac:dyDescent="0.3">
      <c r="B17" s="147"/>
      <c r="C17" s="148"/>
      <c r="D17" s="149"/>
      <c r="E17" s="150"/>
      <c r="F17" s="151"/>
      <c r="AJ17" s="22" t="s">
        <v>379</v>
      </c>
    </row>
    <row r="18" spans="2:36" ht="22.5" customHeight="1" x14ac:dyDescent="0.3">
      <c r="B18" s="147"/>
      <c r="C18" s="148"/>
      <c r="D18" s="149"/>
      <c r="E18" s="150"/>
      <c r="F18" s="151"/>
      <c r="AJ18" s="22" t="s">
        <v>380</v>
      </c>
    </row>
    <row r="19" spans="2:36" ht="22.5" customHeight="1" x14ac:dyDescent="0.3">
      <c r="B19" s="147"/>
      <c r="C19" s="148"/>
      <c r="D19" s="149"/>
      <c r="E19" s="150"/>
      <c r="F19" s="151"/>
      <c r="AJ19" s="22" t="s">
        <v>381</v>
      </c>
    </row>
    <row r="20" spans="2:36" ht="22.5" customHeight="1" x14ac:dyDescent="0.3">
      <c r="B20" s="147"/>
      <c r="C20" s="148"/>
      <c r="D20" s="149"/>
      <c r="E20" s="150"/>
      <c r="F20" s="151"/>
      <c r="AJ20" s="22" t="s">
        <v>382</v>
      </c>
    </row>
    <row r="21" spans="2:36" ht="22.5" customHeight="1" x14ac:dyDescent="0.3">
      <c r="B21" s="147"/>
      <c r="C21" s="148"/>
      <c r="D21" s="149"/>
      <c r="E21" s="150"/>
      <c r="F21" s="151"/>
      <c r="AJ21" s="22" t="s">
        <v>383</v>
      </c>
    </row>
    <row r="22" spans="2:36" ht="22.5" customHeight="1" x14ac:dyDescent="0.3">
      <c r="B22" s="147"/>
      <c r="C22" s="148"/>
      <c r="D22" s="149"/>
      <c r="E22" s="150"/>
      <c r="F22" s="151"/>
      <c r="AJ22" s="22" t="s">
        <v>384</v>
      </c>
    </row>
    <row r="23" spans="2:36" ht="22.5" customHeight="1" x14ac:dyDescent="0.3">
      <c r="B23" s="147"/>
      <c r="C23" s="148"/>
      <c r="D23" s="149"/>
      <c r="E23" s="150"/>
      <c r="F23" s="151"/>
      <c r="AJ23" s="22" t="s">
        <v>385</v>
      </c>
    </row>
    <row r="24" spans="2:36" ht="12.75" customHeight="1" x14ac:dyDescent="0.3">
      <c r="B24" s="28"/>
      <c r="C24" s="28"/>
      <c r="D24" s="29"/>
      <c r="E24" s="29"/>
      <c r="F24" s="29"/>
      <c r="AJ24" s="22" t="s">
        <v>386</v>
      </c>
    </row>
    <row r="25" spans="2:36" x14ac:dyDescent="0.3">
      <c r="B25" s="25" t="s">
        <v>51</v>
      </c>
      <c r="AJ25" s="22" t="s">
        <v>387</v>
      </c>
    </row>
    <row r="26" spans="2:36" ht="38.25" customHeight="1" x14ac:dyDescent="0.3">
      <c r="B26" s="143" t="s">
        <v>48</v>
      </c>
      <c r="C26" s="145" t="s">
        <v>27</v>
      </c>
      <c r="D26" s="145" t="s">
        <v>28</v>
      </c>
      <c r="E26" s="145" t="s">
        <v>30</v>
      </c>
      <c r="F26" s="143" t="s">
        <v>31</v>
      </c>
      <c r="G26" s="142" t="s">
        <v>101</v>
      </c>
      <c r="H26" s="142"/>
      <c r="I26" s="142"/>
      <c r="J26" s="142"/>
      <c r="K26" s="142"/>
      <c r="AJ26" s="22" t="s">
        <v>388</v>
      </c>
    </row>
    <row r="27" spans="2:36" x14ac:dyDescent="0.3">
      <c r="B27" s="144"/>
      <c r="C27" s="146"/>
      <c r="D27" s="146"/>
      <c r="E27" s="146"/>
      <c r="F27" s="144"/>
      <c r="G27" s="64" t="s">
        <v>102</v>
      </c>
      <c r="H27" s="64" t="s">
        <v>103</v>
      </c>
      <c r="I27" s="64" t="s">
        <v>104</v>
      </c>
      <c r="J27" s="64" t="s">
        <v>105</v>
      </c>
      <c r="K27" s="64" t="s">
        <v>106</v>
      </c>
      <c r="AJ27" s="22" t="s">
        <v>389</v>
      </c>
    </row>
    <row r="28" spans="2:36" ht="27.75" customHeight="1" x14ac:dyDescent="0.3">
      <c r="B28" s="30" t="s">
        <v>340</v>
      </c>
      <c r="C28" s="31" t="str">
        <f>D9</f>
        <v>No intervention</v>
      </c>
      <c r="D28" s="30" t="s">
        <v>80</v>
      </c>
      <c r="E28" s="31"/>
      <c r="F28" s="30"/>
      <c r="G28" s="65"/>
      <c r="H28" s="65"/>
      <c r="I28" s="65"/>
      <c r="J28" s="65"/>
      <c r="K28" s="30"/>
      <c r="AJ28" s="22" t="s">
        <v>390</v>
      </c>
    </row>
    <row r="29" spans="2:36" ht="27.75" customHeight="1" x14ac:dyDescent="0.3">
      <c r="B29" s="30">
        <v>1</v>
      </c>
      <c r="C29" s="31" t="str">
        <f>D10</f>
        <v>Asset Replacement Programme</v>
      </c>
      <c r="D29" s="30" t="s">
        <v>29</v>
      </c>
      <c r="E29" s="31"/>
      <c r="F29" s="30" t="s">
        <v>160</v>
      </c>
      <c r="G29" s="65">
        <f>'Option 1'!$C$4</f>
        <v>17.403929662947622</v>
      </c>
      <c r="H29" s="65">
        <f>'Option 1'!$C$5</f>
        <v>31.772802971861132</v>
      </c>
      <c r="I29" s="65">
        <f>'Option 1'!$C$6</f>
        <v>43.479602483250481</v>
      </c>
      <c r="J29" s="65">
        <f>'Option 1'!$C$7</f>
        <v>59.428639054990285</v>
      </c>
      <c r="K29" s="30"/>
      <c r="AJ29" s="22" t="s">
        <v>391</v>
      </c>
    </row>
    <row r="30" spans="2:36" ht="57.75" customHeight="1" x14ac:dyDescent="0.3">
      <c r="B30" s="30" t="s">
        <v>344</v>
      </c>
      <c r="C30" s="31" t="str">
        <f>D11</f>
        <v>Sensitivity Analysis of Option 1 - Asset Replacement Programme Delivered With 10% Increased Costs</v>
      </c>
      <c r="D30" s="30"/>
      <c r="E30" s="31"/>
      <c r="F30" s="30"/>
      <c r="G30" s="65">
        <f>'Option 1(i)'!$C$4</f>
        <v>16.922110880140274</v>
      </c>
      <c r="H30" s="65">
        <f>'Option 1(i)'!$C$5</f>
        <v>31.154673602856718</v>
      </c>
      <c r="I30" s="65">
        <f>'Option 1(i)'!$C$6</f>
        <v>42.771416008649197</v>
      </c>
      <c r="J30" s="65">
        <f>'Option 1(i)'!$C$7</f>
        <v>58.629948945227703</v>
      </c>
      <c r="K30" s="30"/>
      <c r="AJ30" s="22" t="s">
        <v>392</v>
      </c>
    </row>
    <row r="31" spans="2:36" ht="45.75" customHeight="1" x14ac:dyDescent="0.3">
      <c r="B31" s="30" t="s">
        <v>345</v>
      </c>
      <c r="C31" s="31" t="str">
        <f>D12</f>
        <v>Sensitivity Analysis of Option 1 - Asset Replacement Programme Achieving 20% Lower Benefits</v>
      </c>
      <c r="D31" s="30"/>
      <c r="E31" s="31"/>
      <c r="F31" s="30"/>
      <c r="G31" s="65">
        <f>'Option 1(ii)'!$C$4</f>
        <v>13.045417653305476</v>
      </c>
      <c r="H31" s="65">
        <f>'Option 1(ii)'!$C$5</f>
        <v>24.377090646212693</v>
      </c>
      <c r="I31" s="65">
        <f>'Option 1(ii)'!$C$6</f>
        <v>33.684886667426447</v>
      </c>
      <c r="J31" s="65">
        <f>'Option 1(ii)'!$C$7</f>
        <v>46.459984713293451</v>
      </c>
      <c r="K31" s="30"/>
      <c r="AJ31" s="22" t="s">
        <v>393</v>
      </c>
    </row>
    <row r="32" spans="2:36" ht="27.75" customHeight="1" x14ac:dyDescent="0.3">
      <c r="B32" s="30"/>
      <c r="C32" s="31"/>
      <c r="D32" s="30"/>
      <c r="E32" s="31"/>
      <c r="F32" s="30"/>
      <c r="G32" s="65"/>
      <c r="H32" s="65"/>
      <c r="I32" s="65"/>
      <c r="J32" s="65"/>
      <c r="K32" s="30"/>
      <c r="AJ32" s="22" t="s">
        <v>394</v>
      </c>
    </row>
    <row r="33" spans="2:36" x14ac:dyDescent="0.3">
      <c r="AJ33" s="22" t="s">
        <v>395</v>
      </c>
    </row>
    <row r="34" spans="2:36" x14ac:dyDescent="0.3">
      <c r="AJ34" s="22" t="s">
        <v>396</v>
      </c>
    </row>
    <row r="35" spans="2:36" x14ac:dyDescent="0.3">
      <c r="AJ35" s="22" t="s">
        <v>397</v>
      </c>
    </row>
    <row r="36" spans="2:36" x14ac:dyDescent="0.3">
      <c r="AJ36" s="22" t="s">
        <v>398</v>
      </c>
    </row>
    <row r="37" spans="2:36" x14ac:dyDescent="0.3">
      <c r="B37" s="2" t="s">
        <v>107</v>
      </c>
      <c r="AJ37" s="22" t="s">
        <v>399</v>
      </c>
    </row>
  </sheetData>
  <mergeCells count="40">
    <mergeCell ref="B21:C21"/>
    <mergeCell ref="B22:C22"/>
    <mergeCell ref="D18:F18"/>
    <mergeCell ref="D12:F12"/>
    <mergeCell ref="D13:F13"/>
    <mergeCell ref="D14:F14"/>
    <mergeCell ref="D15:F15"/>
    <mergeCell ref="D16:F16"/>
    <mergeCell ref="D17:F17"/>
    <mergeCell ref="B2:F3"/>
    <mergeCell ref="D8:F8"/>
    <mergeCell ref="D9:F9"/>
    <mergeCell ref="D10:F10"/>
    <mergeCell ref="D11:F11"/>
    <mergeCell ref="B8:C8"/>
    <mergeCell ref="B9:C9"/>
    <mergeCell ref="B10:C10"/>
    <mergeCell ref="B11:C11"/>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G26:K26"/>
    <mergeCell ref="B26:B27"/>
    <mergeCell ref="C26:C27"/>
    <mergeCell ref="D26:D27"/>
    <mergeCell ref="E26:E27"/>
    <mergeCell ref="F26:F27"/>
  </mergeCells>
  <conditionalFormatting sqref="B28:K28">
    <cfRule type="expression" dxfId="7" priority="9">
      <formula>$D28="Adopted"</formula>
    </cfRule>
  </conditionalFormatting>
  <conditionalFormatting sqref="B29:C29 E29:K29 C30:C31">
    <cfRule type="expression" dxfId="6" priority="8">
      <formula>$D29="Adopted"</formula>
    </cfRule>
  </conditionalFormatting>
  <conditionalFormatting sqref="D29 D32">
    <cfRule type="expression" dxfId="5" priority="7">
      <formula>$D29="Adopted"</formula>
    </cfRule>
  </conditionalFormatting>
  <conditionalFormatting sqref="B32:C32 E32:K32">
    <cfRule type="expression" dxfId="4" priority="5">
      <formula>$D32="Adopted"</formula>
    </cfRule>
  </conditionalFormatting>
  <conditionalFormatting sqref="B30 E30:K30">
    <cfRule type="expression" dxfId="3" priority="4">
      <formula>$D30="Adopted"</formula>
    </cfRule>
  </conditionalFormatting>
  <conditionalFormatting sqref="D30">
    <cfRule type="expression" dxfId="2" priority="3">
      <formula>$D30="Adopted"</formula>
    </cfRule>
  </conditionalFormatting>
  <conditionalFormatting sqref="B31 E31:K31">
    <cfRule type="expression" dxfId="1" priority="2">
      <formula>$D31="Adopted"</formula>
    </cfRule>
  </conditionalFormatting>
  <conditionalFormatting sqref="D31">
    <cfRule type="expression" dxfId="0" priority="1">
      <formula>$D31="Adopted"</formula>
    </cfRule>
  </conditionalFormatting>
  <dataValidations count="2">
    <dataValidation type="list" allowBlank="1" showInputMessage="1" showErrorMessage="1" sqref="D28:D32">
      <formula1>$Z$1:$Z$2</formula1>
    </dataValidation>
    <dataValidation type="list" allowBlank="1" showInputMessage="1" showErrorMessage="1" sqref="G3">
      <formula1>$AJ$1:$AJ$37</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F20" sqref="F20"/>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85</v>
      </c>
      <c r="C1" s="21"/>
      <c r="D1" s="21"/>
      <c r="E1" s="21"/>
      <c r="F1" s="32" t="s">
        <v>86</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c r="C3" s="131">
        <v>4.8300000000000003E-2</v>
      </c>
      <c r="D3" s="110" t="s">
        <v>296</v>
      </c>
      <c r="E3" s="21"/>
      <c r="F3" s="76"/>
      <c r="G3" s="128" t="s">
        <v>309</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313</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x14ac:dyDescent="0.3">
      <c r="A5" s="21"/>
      <c r="B5" s="22" t="s">
        <v>10</v>
      </c>
      <c r="C5" s="23">
        <v>0.03</v>
      </c>
      <c r="D5" s="21"/>
      <c r="E5" s="21"/>
      <c r="F5" s="51" t="s">
        <v>314</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x14ac:dyDescent="0.3">
      <c r="A6" s="21"/>
      <c r="B6" s="22" t="s">
        <v>66</v>
      </c>
      <c r="C6" s="23">
        <v>1.4999999999999999E-2</v>
      </c>
      <c r="D6" s="21"/>
      <c r="E6" s="21"/>
      <c r="F6" s="51" t="s">
        <v>204</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207</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205</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310</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311</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3" t="s">
        <v>71</v>
      </c>
      <c r="C11" s="21"/>
      <c r="D11" s="21"/>
      <c r="E11" s="21"/>
      <c r="F11" s="51" t="s">
        <v>206</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72</v>
      </c>
      <c r="C12" s="21"/>
      <c r="D12" s="21"/>
      <c r="E12" s="21"/>
      <c r="F12" s="51" t="s">
        <v>312</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x14ac:dyDescent="0.3">
      <c r="A13" s="21"/>
      <c r="B13" s="164" t="s">
        <v>74</v>
      </c>
      <c r="C13" s="165"/>
      <c r="D13" s="127" t="s">
        <v>328</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66"/>
      <c r="C14" s="167"/>
      <c r="D14" s="42" t="s">
        <v>108</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168" t="s">
        <v>329</v>
      </c>
      <c r="C15" s="41" t="s">
        <v>322</v>
      </c>
      <c r="D15" s="126">
        <v>1.3408686121386491</v>
      </c>
      <c r="E15" s="21"/>
      <c r="F15" s="69" t="s">
        <v>91</v>
      </c>
      <c r="G15" s="38"/>
      <c r="H15" s="38"/>
      <c r="I15" s="75" t="s">
        <v>155</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168"/>
      <c r="C16" s="41" t="s">
        <v>323</v>
      </c>
      <c r="D16" s="126">
        <v>1.3004251926654264</v>
      </c>
      <c r="E16" s="82"/>
      <c r="F16" s="70" t="s">
        <v>156</v>
      </c>
      <c r="G16" s="38"/>
      <c r="H16" s="38"/>
      <c r="I16" s="75" t="s">
        <v>330</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168"/>
      <c r="C17" s="41" t="s">
        <v>324</v>
      </c>
      <c r="D17" s="126">
        <v>1.2670349113192076</v>
      </c>
      <c r="E17" s="82"/>
      <c r="F17" s="69" t="s">
        <v>209</v>
      </c>
      <c r="G17" s="71"/>
      <c r="H17" s="71"/>
      <c r="I17" s="78" t="s">
        <v>203</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x14ac:dyDescent="0.35">
      <c r="A18" s="21"/>
      <c r="B18" s="168"/>
      <c r="C18" s="41" t="s">
        <v>325</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68"/>
      <c r="C19" s="41" t="s">
        <v>326</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68"/>
      <c r="C20" s="41" t="s">
        <v>327</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68"/>
      <c r="C21" s="41" t="s">
        <v>252</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68"/>
      <c r="C22" s="41" t="s">
        <v>253</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68"/>
      <c r="C23" s="41" t="s">
        <v>73</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68"/>
      <c r="C24" s="41" t="s">
        <v>108</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6" t="s">
        <v>317</v>
      </c>
    </row>
    <row r="28" spans="1:59" x14ac:dyDescent="0.3">
      <c r="B28" s="20" t="s">
        <v>249</v>
      </c>
      <c r="E28" s="73"/>
    </row>
    <row r="29" spans="1:59" x14ac:dyDescent="0.3">
      <c r="B29" s="20" t="s">
        <v>250</v>
      </c>
    </row>
    <row r="31" spans="1:59" x14ac:dyDescent="0.3">
      <c r="B31" s="20" t="str">
        <f>"Power sector emissions reduce by"&amp;" "&amp;ROUND($D$78,2)&amp;" g/kWh p.a. between now and 2030."</f>
        <v>Power sector emissions reduce by 14.5 g/kWh p.a. between now and 2030.</v>
      </c>
    </row>
    <row r="32" spans="1:59" x14ac:dyDescent="0.3">
      <c r="B32" s="20" t="s">
        <v>251</v>
      </c>
      <c r="H32" s="72"/>
    </row>
    <row r="33" spans="2:5" ht="47.25" customHeight="1" x14ac:dyDescent="0.3">
      <c r="D33" s="107" t="s">
        <v>292</v>
      </c>
    </row>
    <row r="34" spans="2:5" x14ac:dyDescent="0.3">
      <c r="B34" s="112" t="s">
        <v>246</v>
      </c>
      <c r="C34" s="20" t="s">
        <v>252</v>
      </c>
      <c r="D34" s="20">
        <f>0.58982*1000</f>
        <v>589.82000000000005</v>
      </c>
      <c r="E34" s="20" t="s">
        <v>293</v>
      </c>
    </row>
    <row r="35" spans="2:5" x14ac:dyDescent="0.3">
      <c r="B35" s="112" t="s">
        <v>247</v>
      </c>
      <c r="C35" s="20" t="s">
        <v>253</v>
      </c>
      <c r="D35" s="72">
        <f>D34-$D$78</f>
        <v>575.32450000000006</v>
      </c>
    </row>
    <row r="36" spans="2:5" x14ac:dyDescent="0.3">
      <c r="B36" s="112" t="s">
        <v>248</v>
      </c>
      <c r="C36" s="20" t="s">
        <v>73</v>
      </c>
      <c r="D36" s="72">
        <f t="shared" ref="D36:D73" si="2">D35-$D$78</f>
        <v>560.82900000000006</v>
      </c>
    </row>
    <row r="37" spans="2:5" x14ac:dyDescent="0.3">
      <c r="C37" s="20" t="s">
        <v>108</v>
      </c>
      <c r="D37" s="72">
        <f t="shared" si="2"/>
        <v>546.33350000000007</v>
      </c>
    </row>
    <row r="38" spans="2:5" x14ac:dyDescent="0.3">
      <c r="C38" s="20" t="s">
        <v>254</v>
      </c>
      <c r="D38" s="72">
        <f t="shared" si="2"/>
        <v>531.83800000000008</v>
      </c>
    </row>
    <row r="39" spans="2:5" x14ac:dyDescent="0.3">
      <c r="C39" s="20" t="s">
        <v>255</v>
      </c>
      <c r="D39" s="72">
        <f t="shared" si="2"/>
        <v>517.34250000000009</v>
      </c>
    </row>
    <row r="40" spans="2:5" x14ac:dyDescent="0.3">
      <c r="C40" s="20" t="s">
        <v>256</v>
      </c>
      <c r="D40" s="72">
        <f t="shared" si="2"/>
        <v>502.84700000000009</v>
      </c>
    </row>
    <row r="41" spans="2:5" x14ac:dyDescent="0.3">
      <c r="C41" s="20" t="s">
        <v>257</v>
      </c>
      <c r="D41" s="72">
        <f t="shared" si="2"/>
        <v>488.3515000000001</v>
      </c>
    </row>
    <row r="42" spans="2:5" x14ac:dyDescent="0.3">
      <c r="C42" s="20" t="s">
        <v>258</v>
      </c>
      <c r="D42" s="72">
        <f t="shared" si="2"/>
        <v>473.85600000000011</v>
      </c>
    </row>
    <row r="43" spans="2:5" x14ac:dyDescent="0.3">
      <c r="C43" s="20" t="s">
        <v>259</v>
      </c>
      <c r="D43" s="72">
        <f t="shared" si="2"/>
        <v>459.36050000000012</v>
      </c>
    </row>
    <row r="44" spans="2:5" x14ac:dyDescent="0.3">
      <c r="C44" s="20" t="s">
        <v>260</v>
      </c>
      <c r="D44" s="72">
        <f t="shared" si="2"/>
        <v>444.86500000000012</v>
      </c>
    </row>
    <row r="45" spans="2:5" x14ac:dyDescent="0.3">
      <c r="C45" s="20" t="s">
        <v>261</v>
      </c>
      <c r="D45" s="72">
        <f t="shared" si="2"/>
        <v>430.36950000000013</v>
      </c>
    </row>
    <row r="46" spans="2:5" x14ac:dyDescent="0.3">
      <c r="C46" s="20" t="s">
        <v>262</v>
      </c>
      <c r="D46" s="72">
        <f t="shared" si="2"/>
        <v>415.87400000000014</v>
      </c>
    </row>
    <row r="47" spans="2:5" x14ac:dyDescent="0.3">
      <c r="C47" s="20" t="s">
        <v>263</v>
      </c>
      <c r="D47" s="72">
        <f t="shared" si="2"/>
        <v>401.37850000000014</v>
      </c>
    </row>
    <row r="48" spans="2:5" x14ac:dyDescent="0.3">
      <c r="C48" s="20" t="s">
        <v>264</v>
      </c>
      <c r="D48" s="72">
        <f t="shared" si="2"/>
        <v>386.88300000000015</v>
      </c>
    </row>
    <row r="49" spans="3:4" x14ac:dyDescent="0.3">
      <c r="C49" s="20" t="s">
        <v>265</v>
      </c>
      <c r="D49" s="72">
        <f t="shared" si="2"/>
        <v>372.38750000000016</v>
      </c>
    </row>
    <row r="50" spans="3:4" x14ac:dyDescent="0.3">
      <c r="C50" s="20" t="s">
        <v>266</v>
      </c>
      <c r="D50" s="72">
        <f t="shared" si="2"/>
        <v>357.89200000000017</v>
      </c>
    </row>
    <row r="51" spans="3:4" x14ac:dyDescent="0.3">
      <c r="C51" s="20" t="s">
        <v>267</v>
      </c>
      <c r="D51" s="72">
        <f t="shared" si="2"/>
        <v>343.39650000000017</v>
      </c>
    </row>
    <row r="52" spans="3:4" x14ac:dyDescent="0.3">
      <c r="C52" s="20" t="s">
        <v>268</v>
      </c>
      <c r="D52" s="72">
        <f t="shared" si="2"/>
        <v>328.90100000000018</v>
      </c>
    </row>
    <row r="53" spans="3:4" x14ac:dyDescent="0.3">
      <c r="C53" s="20" t="s">
        <v>269</v>
      </c>
      <c r="D53" s="72">
        <f t="shared" si="2"/>
        <v>314.40550000000019</v>
      </c>
    </row>
    <row r="54" spans="3:4" x14ac:dyDescent="0.3">
      <c r="C54" s="20" t="s">
        <v>270</v>
      </c>
      <c r="D54" s="72">
        <f t="shared" si="2"/>
        <v>299.9100000000002</v>
      </c>
    </row>
    <row r="55" spans="3:4" x14ac:dyDescent="0.3">
      <c r="C55" s="20" t="s">
        <v>271</v>
      </c>
      <c r="D55" s="72">
        <f t="shared" si="2"/>
        <v>285.4145000000002</v>
      </c>
    </row>
    <row r="56" spans="3:4" x14ac:dyDescent="0.3">
      <c r="C56" s="20" t="s">
        <v>272</v>
      </c>
      <c r="D56" s="72">
        <f t="shared" si="2"/>
        <v>270.91900000000021</v>
      </c>
    </row>
    <row r="57" spans="3:4" x14ac:dyDescent="0.3">
      <c r="C57" s="20" t="s">
        <v>273</v>
      </c>
      <c r="D57" s="72">
        <f t="shared" si="2"/>
        <v>256.42350000000022</v>
      </c>
    </row>
    <row r="58" spans="3:4" x14ac:dyDescent="0.3">
      <c r="C58" s="20" t="s">
        <v>274</v>
      </c>
      <c r="D58" s="72">
        <f t="shared" si="2"/>
        <v>241.92800000000022</v>
      </c>
    </row>
    <row r="59" spans="3:4" x14ac:dyDescent="0.3">
      <c r="C59" s="20" t="s">
        <v>275</v>
      </c>
      <c r="D59" s="72">
        <f t="shared" si="2"/>
        <v>227.43250000000023</v>
      </c>
    </row>
    <row r="60" spans="3:4" x14ac:dyDescent="0.3">
      <c r="C60" s="20" t="s">
        <v>276</v>
      </c>
      <c r="D60" s="72">
        <f t="shared" si="2"/>
        <v>212.93700000000024</v>
      </c>
    </row>
    <row r="61" spans="3:4" x14ac:dyDescent="0.3">
      <c r="C61" s="20" t="s">
        <v>277</v>
      </c>
      <c r="D61" s="72">
        <f t="shared" si="2"/>
        <v>198.44150000000025</v>
      </c>
    </row>
    <row r="62" spans="3:4" x14ac:dyDescent="0.3">
      <c r="C62" s="20" t="s">
        <v>278</v>
      </c>
      <c r="D62" s="72">
        <f t="shared" si="2"/>
        <v>183.94600000000025</v>
      </c>
    </row>
    <row r="63" spans="3:4" x14ac:dyDescent="0.3">
      <c r="C63" s="20" t="s">
        <v>279</v>
      </c>
      <c r="D63" s="72">
        <f t="shared" si="2"/>
        <v>169.45050000000026</v>
      </c>
    </row>
    <row r="64" spans="3:4" x14ac:dyDescent="0.3">
      <c r="C64" s="20" t="s">
        <v>280</v>
      </c>
      <c r="D64" s="72">
        <f t="shared" si="2"/>
        <v>154.95500000000027</v>
      </c>
    </row>
    <row r="65" spans="3:5" x14ac:dyDescent="0.3">
      <c r="C65" s="20" t="s">
        <v>281</v>
      </c>
      <c r="D65" s="72">
        <f t="shared" si="2"/>
        <v>140.45950000000028</v>
      </c>
    </row>
    <row r="66" spans="3:5" x14ac:dyDescent="0.3">
      <c r="C66" s="20" t="s">
        <v>282</v>
      </c>
      <c r="D66" s="72">
        <f t="shared" si="2"/>
        <v>125.96400000000027</v>
      </c>
    </row>
    <row r="67" spans="3:5" x14ac:dyDescent="0.3">
      <c r="C67" s="20" t="s">
        <v>283</v>
      </c>
      <c r="D67" s="72">
        <f t="shared" si="2"/>
        <v>111.46850000000026</v>
      </c>
    </row>
    <row r="68" spans="3:5" x14ac:dyDescent="0.3">
      <c r="C68" s="20" t="s">
        <v>284</v>
      </c>
      <c r="D68" s="72">
        <f t="shared" si="2"/>
        <v>96.973000000000255</v>
      </c>
    </row>
    <row r="69" spans="3:5" x14ac:dyDescent="0.3">
      <c r="C69" s="20" t="s">
        <v>285</v>
      </c>
      <c r="D69" s="72">
        <f t="shared" si="2"/>
        <v>82.477500000000248</v>
      </c>
    </row>
    <row r="70" spans="3:5" x14ac:dyDescent="0.3">
      <c r="C70" s="20" t="s">
        <v>286</v>
      </c>
      <c r="D70" s="72">
        <f t="shared" si="2"/>
        <v>67.982000000000241</v>
      </c>
    </row>
    <row r="71" spans="3:5" x14ac:dyDescent="0.3">
      <c r="C71" s="20" t="s">
        <v>287</v>
      </c>
      <c r="D71" s="72">
        <f t="shared" si="2"/>
        <v>53.486500000000241</v>
      </c>
    </row>
    <row r="72" spans="3:5" x14ac:dyDescent="0.3">
      <c r="C72" s="20" t="s">
        <v>288</v>
      </c>
      <c r="D72" s="72">
        <f t="shared" si="2"/>
        <v>38.991000000000241</v>
      </c>
    </row>
    <row r="73" spans="3:5" x14ac:dyDescent="0.3">
      <c r="C73" s="20" t="s">
        <v>289</v>
      </c>
      <c r="D73" s="72">
        <f t="shared" si="2"/>
        <v>24.495500000000241</v>
      </c>
    </row>
    <row r="74" spans="3:5" x14ac:dyDescent="0.3">
      <c r="C74" s="20" t="s">
        <v>290</v>
      </c>
      <c r="D74" s="72">
        <v>10</v>
      </c>
    </row>
    <row r="75" spans="3:5" x14ac:dyDescent="0.3">
      <c r="C75" s="20" t="s">
        <v>291</v>
      </c>
      <c r="D75" s="72">
        <f>D73-D78</f>
        <v>10.00000000000024</v>
      </c>
      <c r="E75" s="20" t="s">
        <v>294</v>
      </c>
    </row>
    <row r="78" spans="3:5" x14ac:dyDescent="0.3">
      <c r="D78" s="108">
        <f>(D34-D74)/40</f>
        <v>14.495500000000002</v>
      </c>
      <c r="E78" s="20" t="s">
        <v>295</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P157"/>
  <sheetViews>
    <sheetView zoomScale="80" zoomScaleNormal="80" zoomScaleSheetLayoutView="75" workbookViewId="0">
      <pane xSplit="2" ySplit="6" topLeftCell="C13" activePane="bottomRight" state="frozen"/>
      <selection activeCell="E44" sqref="E44"/>
      <selection pane="topRight" activeCell="E44" sqref="E44"/>
      <selection pane="bottomLeft" activeCell="E44" sqref="E44"/>
      <selection pane="bottomRight" activeCell="E31" sqref="E31"/>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6" width="13.28515625" style="4" customWidth="1"/>
    <col min="57" max="67" width="9.140625" style="22"/>
    <col min="68" max="68" width="9.140625" style="22" customWidth="1"/>
    <col min="69" max="16384" width="9.140625" style="22"/>
  </cols>
  <sheetData>
    <row r="1" spans="1:68" x14ac:dyDescent="0.3">
      <c r="A1" s="2"/>
      <c r="B1" s="3" t="s">
        <v>339</v>
      </c>
      <c r="C1" s="3" t="s">
        <v>341</v>
      </c>
      <c r="D1" s="3"/>
      <c r="E1" s="3" t="str">
        <f>'Option summary'!G2&amp;" - "&amp;'Option summary'!G3</f>
        <v>West Midlands - 132kV CB OD (Air Ins)</v>
      </c>
      <c r="F1" s="3"/>
      <c r="G1" s="3"/>
      <c r="H1" s="3"/>
      <c r="I1" s="3"/>
      <c r="J1" s="3"/>
      <c r="K1" s="3"/>
      <c r="AQ1" s="22"/>
      <c r="AR1" s="22"/>
      <c r="AS1" s="22"/>
      <c r="AT1" s="22"/>
      <c r="AU1" s="22"/>
      <c r="AV1" s="22"/>
      <c r="AW1" s="22"/>
      <c r="AX1" s="22"/>
      <c r="AY1" s="22"/>
      <c r="AZ1" s="22"/>
      <c r="BA1" s="22"/>
      <c r="BB1" s="22"/>
      <c r="BC1" s="22"/>
      <c r="BD1" s="22"/>
      <c r="BP1" s="22" t="s">
        <v>403</v>
      </c>
    </row>
    <row r="2" spans="1:68" x14ac:dyDescent="0.3">
      <c r="B2" s="15"/>
      <c r="AQ2" s="22"/>
      <c r="AR2" s="22"/>
      <c r="AS2" s="22"/>
      <c r="AT2" s="22"/>
      <c r="AU2" s="22"/>
      <c r="AV2" s="22"/>
      <c r="AW2" s="22"/>
      <c r="AX2" s="22"/>
      <c r="AY2" s="22"/>
      <c r="AZ2" s="22"/>
      <c r="BA2" s="22"/>
      <c r="BB2" s="22"/>
      <c r="BC2" s="22"/>
      <c r="BD2" s="22"/>
      <c r="BP2" s="22" t="s">
        <v>401</v>
      </c>
    </row>
    <row r="3" spans="1:68" x14ac:dyDescent="0.3">
      <c r="C3" s="9"/>
      <c r="D3" s="9"/>
      <c r="E3" s="9"/>
      <c r="F3" s="9"/>
      <c r="G3" s="9"/>
      <c r="AQ3" s="22"/>
      <c r="AR3" s="22"/>
      <c r="AS3" s="22"/>
      <c r="AT3" s="22"/>
      <c r="AU3" s="22"/>
      <c r="AV3" s="22"/>
      <c r="AW3" s="22"/>
      <c r="AX3" s="22"/>
      <c r="AY3" s="22"/>
      <c r="AZ3" s="22"/>
      <c r="BA3" s="22"/>
      <c r="BB3" s="22"/>
      <c r="BC3" s="22"/>
      <c r="BD3" s="22"/>
      <c r="BP3" s="22" t="s">
        <v>402</v>
      </c>
    </row>
    <row r="4" spans="1:68"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c r="BP4" s="22" t="s">
        <v>342</v>
      </c>
    </row>
    <row r="5" spans="1:68"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c r="BP5" s="22" t="s">
        <v>367</v>
      </c>
    </row>
    <row r="6" spans="1:68"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c r="BP6" s="22" t="s">
        <v>368</v>
      </c>
    </row>
    <row r="7" spans="1:68" x14ac:dyDescent="0.3">
      <c r="A7" s="173" t="s">
        <v>11</v>
      </c>
      <c r="B7" s="61" t="s">
        <v>199</v>
      </c>
      <c r="C7" s="60"/>
      <c r="D7" s="61" t="s">
        <v>40</v>
      </c>
      <c r="E7" s="62">
        <v>-5.9006310579015592E-2</v>
      </c>
      <c r="F7" s="62">
        <v>-6.4668150054191686E-2</v>
      </c>
      <c r="G7" s="62">
        <v>-7.0686788013152937E-2</v>
      </c>
      <c r="H7" s="62">
        <v>-7.673477774766109E-2</v>
      </c>
      <c r="I7" s="62">
        <v>-8.4437727850753416E-2</v>
      </c>
      <c r="J7" s="62">
        <v>-9.2647362160510782E-2</v>
      </c>
      <c r="K7" s="62">
        <v>-0.10138003862002525</v>
      </c>
      <c r="L7" s="62">
        <v>-0.11040619233740473</v>
      </c>
      <c r="M7" s="62">
        <v>-0.12247320997412946</v>
      </c>
      <c r="N7" s="62">
        <v>-0.13540032104616936</v>
      </c>
      <c r="O7" s="62">
        <v>-0.14921747841264976</v>
      </c>
      <c r="P7" s="62">
        <v>-0.1611661459524949</v>
      </c>
      <c r="Q7" s="62">
        <v>-0.17034993098473702</v>
      </c>
      <c r="R7" s="62">
        <v>-0.17627317455249267</v>
      </c>
      <c r="S7" s="62">
        <v>-0.17980935597445902</v>
      </c>
      <c r="T7" s="62">
        <v>-0.18282450683721777</v>
      </c>
      <c r="U7" s="62">
        <v>-0.18372082524916492</v>
      </c>
      <c r="V7" s="62">
        <v>-0.18462945549762855</v>
      </c>
      <c r="W7" s="62">
        <v>-0.18505615842574422</v>
      </c>
      <c r="X7" s="62">
        <v>-0.18505615842574422</v>
      </c>
      <c r="Y7" s="62">
        <v>-0.18505615842574422</v>
      </c>
      <c r="Z7" s="62">
        <v>-0.18505615842574422</v>
      </c>
      <c r="AA7" s="62">
        <v>-0.18505615842574422</v>
      </c>
      <c r="AB7" s="62">
        <v>-0.18505615842574422</v>
      </c>
      <c r="AC7" s="62">
        <v>-0.18505615842574422</v>
      </c>
      <c r="AD7" s="62">
        <v>-0.18505615842574422</v>
      </c>
      <c r="AE7" s="62">
        <v>-0.18505615842574422</v>
      </c>
      <c r="AF7" s="62">
        <v>-0.18505615842574422</v>
      </c>
      <c r="AG7" s="62">
        <v>-0.18505615842574422</v>
      </c>
      <c r="AH7" s="62">
        <v>-0.18505615842574422</v>
      </c>
      <c r="AI7" s="62">
        <v>-0.18505615842574422</v>
      </c>
      <c r="AJ7" s="62">
        <v>-0.18505615842574422</v>
      </c>
      <c r="AK7" s="62">
        <v>-0.18505615842574422</v>
      </c>
      <c r="AL7" s="62">
        <v>-0.18505615842574422</v>
      </c>
      <c r="AM7" s="62">
        <v>-0.18505615842574422</v>
      </c>
      <c r="AN7" s="62">
        <v>-0.18505615842574422</v>
      </c>
      <c r="AO7" s="62">
        <v>-0.18505615842574422</v>
      </c>
      <c r="AP7" s="62">
        <v>-0.18505615842574422</v>
      </c>
      <c r="AQ7" s="62">
        <v>-0.18505615842574422</v>
      </c>
      <c r="AR7" s="62">
        <v>-0.18505615842574422</v>
      </c>
      <c r="AS7" s="62">
        <v>-0.18505615842574422</v>
      </c>
      <c r="AT7" s="62">
        <v>-0.18505615842574422</v>
      </c>
      <c r="AU7" s="62">
        <v>-0.18505615842574422</v>
      </c>
      <c r="AV7" s="62">
        <v>-0.18505615842574422</v>
      </c>
      <c r="AW7" s="62">
        <v>-0.18505615842574422</v>
      </c>
      <c r="AX7" s="61"/>
      <c r="AY7" s="61"/>
      <c r="AZ7" s="61"/>
      <c r="BA7" s="61"/>
      <c r="BB7" s="61"/>
      <c r="BC7" s="61"/>
      <c r="BD7" s="61"/>
      <c r="BP7" s="22" t="s">
        <v>369</v>
      </c>
    </row>
    <row r="8" spans="1:68" x14ac:dyDescent="0.3">
      <c r="A8" s="174"/>
      <c r="B8" s="61" t="s">
        <v>197</v>
      </c>
      <c r="C8" s="60"/>
      <c r="D8" s="61" t="s">
        <v>40</v>
      </c>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c r="BP8" s="22" t="s">
        <v>370</v>
      </c>
    </row>
    <row r="9" spans="1:68" x14ac:dyDescent="0.3">
      <c r="A9" s="174"/>
      <c r="B9" s="61" t="s">
        <v>197</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c r="BP9" s="22" t="s">
        <v>371</v>
      </c>
    </row>
    <row r="10" spans="1:68" x14ac:dyDescent="0.3">
      <c r="A10" s="174"/>
      <c r="B10" s="61" t="s">
        <v>197</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c r="BP10" s="22" t="s">
        <v>372</v>
      </c>
    </row>
    <row r="11" spans="1:68" x14ac:dyDescent="0.3">
      <c r="A11" s="174"/>
      <c r="B11" s="61" t="s">
        <v>197</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c r="BP11" s="22" t="s">
        <v>373</v>
      </c>
    </row>
    <row r="12" spans="1:68" ht="15.75" thickBot="1" x14ac:dyDescent="0.35">
      <c r="A12" s="175"/>
      <c r="B12" s="124" t="s">
        <v>196</v>
      </c>
      <c r="C12" s="58"/>
      <c r="D12" s="125" t="s">
        <v>40</v>
      </c>
      <c r="E12" s="59">
        <f>SUM(E7:E11)</f>
        <v>-5.9006310579015592E-2</v>
      </c>
      <c r="F12" s="59">
        <f t="shared" ref="F12:AW12" si="0">SUM(F7:F11)</f>
        <v>-6.4668150054191686E-2</v>
      </c>
      <c r="G12" s="59">
        <f t="shared" si="0"/>
        <v>-7.0686788013152937E-2</v>
      </c>
      <c r="H12" s="59">
        <f t="shared" si="0"/>
        <v>-7.673477774766109E-2</v>
      </c>
      <c r="I12" s="59">
        <f t="shared" si="0"/>
        <v>-8.4437727850753416E-2</v>
      </c>
      <c r="J12" s="59">
        <f t="shared" si="0"/>
        <v>-9.2647362160510782E-2</v>
      </c>
      <c r="K12" s="59">
        <f t="shared" si="0"/>
        <v>-0.10138003862002525</v>
      </c>
      <c r="L12" s="59">
        <f t="shared" si="0"/>
        <v>-0.11040619233740473</v>
      </c>
      <c r="M12" s="59">
        <f t="shared" si="0"/>
        <v>-0.12247320997412946</v>
      </c>
      <c r="N12" s="59">
        <f t="shared" si="0"/>
        <v>-0.13540032104616936</v>
      </c>
      <c r="O12" s="59">
        <f t="shared" si="0"/>
        <v>-0.14921747841264976</v>
      </c>
      <c r="P12" s="59">
        <f t="shared" si="0"/>
        <v>-0.1611661459524949</v>
      </c>
      <c r="Q12" s="59">
        <f t="shared" si="0"/>
        <v>-0.17034993098473702</v>
      </c>
      <c r="R12" s="59">
        <f t="shared" si="0"/>
        <v>-0.17627317455249267</v>
      </c>
      <c r="S12" s="59">
        <f t="shared" si="0"/>
        <v>-0.17980935597445902</v>
      </c>
      <c r="T12" s="59">
        <f t="shared" si="0"/>
        <v>-0.18282450683721777</v>
      </c>
      <c r="U12" s="59">
        <f t="shared" si="0"/>
        <v>-0.18372082524916492</v>
      </c>
      <c r="V12" s="59">
        <f t="shared" si="0"/>
        <v>-0.18462945549762855</v>
      </c>
      <c r="W12" s="59">
        <f t="shared" si="0"/>
        <v>-0.18505615842574422</v>
      </c>
      <c r="X12" s="59">
        <f t="shared" si="0"/>
        <v>-0.18505615842574422</v>
      </c>
      <c r="Y12" s="59">
        <f t="shared" si="0"/>
        <v>-0.18505615842574422</v>
      </c>
      <c r="Z12" s="59">
        <f t="shared" si="0"/>
        <v>-0.18505615842574422</v>
      </c>
      <c r="AA12" s="59">
        <f t="shared" si="0"/>
        <v>-0.18505615842574422</v>
      </c>
      <c r="AB12" s="59">
        <f t="shared" si="0"/>
        <v>-0.18505615842574422</v>
      </c>
      <c r="AC12" s="59">
        <f t="shared" si="0"/>
        <v>-0.18505615842574422</v>
      </c>
      <c r="AD12" s="59">
        <f t="shared" si="0"/>
        <v>-0.18505615842574422</v>
      </c>
      <c r="AE12" s="59">
        <f t="shared" si="0"/>
        <v>-0.18505615842574422</v>
      </c>
      <c r="AF12" s="59">
        <f t="shared" si="0"/>
        <v>-0.18505615842574422</v>
      </c>
      <c r="AG12" s="59">
        <f t="shared" si="0"/>
        <v>-0.18505615842574422</v>
      </c>
      <c r="AH12" s="59">
        <f t="shared" si="0"/>
        <v>-0.18505615842574422</v>
      </c>
      <c r="AI12" s="59">
        <f t="shared" si="0"/>
        <v>-0.18505615842574422</v>
      </c>
      <c r="AJ12" s="59">
        <f t="shared" si="0"/>
        <v>-0.18505615842574422</v>
      </c>
      <c r="AK12" s="59">
        <f t="shared" si="0"/>
        <v>-0.18505615842574422</v>
      </c>
      <c r="AL12" s="59">
        <f t="shared" si="0"/>
        <v>-0.18505615842574422</v>
      </c>
      <c r="AM12" s="59">
        <f t="shared" si="0"/>
        <v>-0.18505615842574422</v>
      </c>
      <c r="AN12" s="59">
        <f t="shared" si="0"/>
        <v>-0.18505615842574422</v>
      </c>
      <c r="AO12" s="59">
        <f t="shared" si="0"/>
        <v>-0.18505615842574422</v>
      </c>
      <c r="AP12" s="59">
        <f t="shared" si="0"/>
        <v>-0.18505615842574422</v>
      </c>
      <c r="AQ12" s="59">
        <f t="shared" si="0"/>
        <v>-0.18505615842574422</v>
      </c>
      <c r="AR12" s="59">
        <f t="shared" si="0"/>
        <v>-0.18505615842574422</v>
      </c>
      <c r="AS12" s="59">
        <f t="shared" si="0"/>
        <v>-0.18505615842574422</v>
      </c>
      <c r="AT12" s="59">
        <f t="shared" si="0"/>
        <v>-0.18505615842574422</v>
      </c>
      <c r="AU12" s="59">
        <f t="shared" si="0"/>
        <v>-0.18505615842574422</v>
      </c>
      <c r="AV12" s="59">
        <f t="shared" si="0"/>
        <v>-0.18505615842574422</v>
      </c>
      <c r="AW12" s="59">
        <f t="shared" si="0"/>
        <v>-0.18505615842574422</v>
      </c>
      <c r="AX12" s="61"/>
      <c r="AY12" s="61"/>
      <c r="AZ12" s="61"/>
      <c r="BA12" s="61"/>
      <c r="BB12" s="61"/>
      <c r="BC12" s="61"/>
      <c r="BD12" s="61"/>
      <c r="BP12" s="22" t="s">
        <v>374</v>
      </c>
    </row>
    <row r="13" spans="1:68" ht="12.75" customHeight="1" x14ac:dyDescent="0.3">
      <c r="A13" s="169" t="s">
        <v>308</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c r="BP13" s="22" t="s">
        <v>375</v>
      </c>
    </row>
    <row r="14" spans="1:68" ht="15" customHeight="1" x14ac:dyDescent="0.3">
      <c r="A14" s="170"/>
      <c r="B14" s="9" t="s">
        <v>201</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c r="BP14" s="22" t="s">
        <v>376</v>
      </c>
    </row>
    <row r="15" spans="1:68" ht="15" customHeight="1" x14ac:dyDescent="0.3">
      <c r="A15" s="170"/>
      <c r="B15" s="9" t="s">
        <v>297</v>
      </c>
      <c r="C15" s="11"/>
      <c r="D15" s="11" t="s">
        <v>40</v>
      </c>
      <c r="E15" s="81">
        <f>'Fixed data'!$G$7*E$31/1000000</f>
        <v>-0.95963651770912695</v>
      </c>
      <c r="F15" s="81">
        <f>'Fixed data'!$G$7*F$31/1000000</f>
        <v>-1.0518095818586344</v>
      </c>
      <c r="G15" s="81">
        <f>'Fixed data'!$G$7*G$31/1000000</f>
        <v>-1.1497971384772336</v>
      </c>
      <c r="H15" s="81">
        <f>'Fixed data'!$G$7*H$31/1000000</f>
        <v>-1.2486456941973891</v>
      </c>
      <c r="I15" s="81">
        <f>'Fixed data'!$G$7*I$31/1000000</f>
        <v>-1.3744606345382728</v>
      </c>
      <c r="J15" s="81">
        <f>'Fixed data'!$G$7*J$31/1000000</f>
        <v>-1.5085797558386704</v>
      </c>
      <c r="K15" s="81">
        <f>'Fixed data'!$G$7*K$31/1000000</f>
        <v>-1.6512719514604097</v>
      </c>
      <c r="L15" s="81">
        <f>'Fixed data'!$G$7*L$31/1000000</f>
        <v>-1.7987691767383869</v>
      </c>
      <c r="M15" s="81">
        <f>'Fixed data'!$G$7*M$31/1000000</f>
        <v>-1.9961464510179467</v>
      </c>
      <c r="N15" s="81">
        <f>'Fixed data'!$G$7*N$31/1000000</f>
        <v>-2.2076435631324287</v>
      </c>
      <c r="O15" s="81">
        <f>'Fixed data'!$G$7*O$31/1000000</f>
        <v>-2.4337538417034508</v>
      </c>
      <c r="P15" s="81">
        <f>'Fixed data'!$G$7*P$31/1000000</f>
        <v>-2.6364694868771035</v>
      </c>
      <c r="Q15" s="81">
        <f>'Fixed data'!$G$7*Q$31/1000000</f>
        <v>-2.8054002043580599</v>
      </c>
      <c r="R15" s="81">
        <f>'Fixed data'!$G$7*R$31/1000000</f>
        <v>-2.9173717279519362</v>
      </c>
      <c r="S15" s="81">
        <f>'Fixed data'!$G$7*S$31/1000000</f>
        <v>-2.9968944821674381</v>
      </c>
      <c r="T15" s="81">
        <f>'Fixed data'!$G$7*T$31/1000000</f>
        <v>-3.0698610963649653</v>
      </c>
      <c r="U15" s="81">
        <f>'Fixed data'!$G$7*U$31/1000000</f>
        <v>-3.099990919473548</v>
      </c>
      <c r="V15" s="81">
        <f>'Fixed data'!$G$7*V$31/1000000</f>
        <v>-3.1297059714921369</v>
      </c>
      <c r="W15" s="81">
        <f>'Fixed data'!$G$7*W$31/1000000</f>
        <v>-3.1442997459085209</v>
      </c>
      <c r="X15" s="81">
        <f>'Fixed data'!$G$7*X$31/1000000</f>
        <v>-3.1442997459085209</v>
      </c>
      <c r="Y15" s="81">
        <f>'Fixed data'!$G$7*Y$31/1000000</f>
        <v>-3.1442997459085209</v>
      </c>
      <c r="Z15" s="81">
        <f>'Fixed data'!$G$7*Z$31/1000000</f>
        <v>-3.1442997459085209</v>
      </c>
      <c r="AA15" s="81">
        <f>'Fixed data'!$G$7*AA$31/1000000</f>
        <v>-3.1442997459085209</v>
      </c>
      <c r="AB15" s="81">
        <f>'Fixed data'!$G$7*AB$31/1000000</f>
        <v>-3.1442997459085209</v>
      </c>
      <c r="AC15" s="81">
        <f>'Fixed data'!$G$7*AC$31/1000000</f>
        <v>-3.1442997459085209</v>
      </c>
      <c r="AD15" s="81">
        <f>'Fixed data'!$G$7*AD$31/1000000</f>
        <v>-3.1442997459085209</v>
      </c>
      <c r="AE15" s="81">
        <f>'Fixed data'!$G$7*AE$31/1000000</f>
        <v>-3.1442997459085209</v>
      </c>
      <c r="AF15" s="81">
        <f>'Fixed data'!$G$7*AF$31/1000000</f>
        <v>-3.1442997459085209</v>
      </c>
      <c r="AG15" s="81">
        <f>'Fixed data'!$G$7*AG$31/1000000</f>
        <v>-3.1442997459085209</v>
      </c>
      <c r="AH15" s="81">
        <f>'Fixed data'!$G$7*AH$31/1000000</f>
        <v>-3.1442997459085209</v>
      </c>
      <c r="AI15" s="81">
        <f>'Fixed data'!$G$7*AI$31/1000000</f>
        <v>-3.1442997459085209</v>
      </c>
      <c r="AJ15" s="81">
        <f>'Fixed data'!$G$7*AJ$31/1000000</f>
        <v>-3.1442997459085209</v>
      </c>
      <c r="AK15" s="81">
        <f>'Fixed data'!$G$7*AK$31/1000000</f>
        <v>-3.1442997459085209</v>
      </c>
      <c r="AL15" s="81">
        <f>'Fixed data'!$G$7*AL$31/1000000</f>
        <v>-3.1442997459085209</v>
      </c>
      <c r="AM15" s="81">
        <f>'Fixed data'!$G$7*AM$31/1000000</f>
        <v>-3.1442997459085209</v>
      </c>
      <c r="AN15" s="81">
        <f>'Fixed data'!$G$7*AN$31/1000000</f>
        <v>-3.1442997459085209</v>
      </c>
      <c r="AO15" s="81">
        <f>'Fixed data'!$G$7*AO$31/1000000</f>
        <v>-3.1442997459085209</v>
      </c>
      <c r="AP15" s="81">
        <f>'Fixed data'!$G$7*AP$31/1000000</f>
        <v>-3.1442997459085209</v>
      </c>
      <c r="AQ15" s="81">
        <f>'Fixed data'!$G$7*AQ$31/1000000</f>
        <v>-3.1442997459085209</v>
      </c>
      <c r="AR15" s="81">
        <f>'Fixed data'!$G$7*AR$31/1000000</f>
        <v>-3.1442997459085209</v>
      </c>
      <c r="AS15" s="81">
        <f>'Fixed data'!$G$7*AS$31/1000000</f>
        <v>-3.1442997459085209</v>
      </c>
      <c r="AT15" s="81">
        <f>'Fixed data'!$G$7*AT$31/1000000</f>
        <v>-3.1442997459085209</v>
      </c>
      <c r="AU15" s="81">
        <f>'Fixed data'!$G$7*AU$31/1000000</f>
        <v>-3.1442997459085209</v>
      </c>
      <c r="AV15" s="81">
        <f>'Fixed data'!$G$7*AV$31/1000000</f>
        <v>-3.1442997459085209</v>
      </c>
      <c r="AW15" s="81">
        <f>'Fixed data'!$G$7*AW$31/1000000</f>
        <v>-3.1442997459085209</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c r="BP15" s="22" t="s">
        <v>377</v>
      </c>
    </row>
    <row r="16" spans="1:68" ht="15" customHeight="1" x14ac:dyDescent="0.3">
      <c r="A16" s="170"/>
      <c r="B16" s="9" t="s">
        <v>298</v>
      </c>
      <c r="C16" s="9"/>
      <c r="D16" s="9" t="s">
        <v>40</v>
      </c>
      <c r="E16" s="81">
        <f>'Fixed data'!$G$8*E32/1000000</f>
        <v>-0.31971908251198322</v>
      </c>
      <c r="F16" s="81">
        <f>'Fixed data'!$G$8*F32/1000000</f>
        <v>-0.35042809668116681</v>
      </c>
      <c r="G16" s="81">
        <f>'Fixed data'!$G$8*G32/1000000</f>
        <v>-0.38307430754636262</v>
      </c>
      <c r="H16" s="81">
        <f>'Fixed data'!$G$8*H32/1000000</f>
        <v>-0.41600737381670583</v>
      </c>
      <c r="I16" s="81">
        <f>'Fixed data'!$G$8*I32/1000000</f>
        <v>-0.45792474966188668</v>
      </c>
      <c r="J16" s="81">
        <f>'Fixed data'!$G$8*J32/1000000</f>
        <v>-0.50260880429382804</v>
      </c>
      <c r="K16" s="81">
        <f>'Fixed data'!$G$8*K32/1000000</f>
        <v>-0.55014912411159744</v>
      </c>
      <c r="L16" s="81">
        <f>'Fixed data'!$G$8*L32/1000000</f>
        <v>-0.59929031831120683</v>
      </c>
      <c r="M16" s="81">
        <f>'Fixed data'!$G$8*M32/1000000</f>
        <v>-0.66504989924572311</v>
      </c>
      <c r="N16" s="81">
        <f>'Fixed data'!$G$8*N32/1000000</f>
        <v>-0.73551374392589286</v>
      </c>
      <c r="O16" s="81">
        <f>'Fixed data'!$G$8*O32/1000000</f>
        <v>-0.81084621318285244</v>
      </c>
      <c r="P16" s="81">
        <f>'Fixed data'!$G$8*P32/1000000</f>
        <v>-0.87838432396458099</v>
      </c>
      <c r="Q16" s="81">
        <f>'Fixed data'!$G$8*Q32/1000000</f>
        <v>-0.93466637872078118</v>
      </c>
      <c r="R16" s="81">
        <f>'Fixed data'!$G$8*R32/1000000</f>
        <v>-0.97197154644953332</v>
      </c>
      <c r="S16" s="81">
        <f>'Fixed data'!$G$8*S32/1000000</f>
        <v>-0.99846588669085234</v>
      </c>
      <c r="T16" s="81">
        <f>'Fixed data'!$G$8*T32/1000000</f>
        <v>-1.0227759430878072</v>
      </c>
      <c r="U16" s="81">
        <f>'Fixed data'!$G$8*U32/1000000</f>
        <v>-1.0328142044350592</v>
      </c>
      <c r="V16" s="81">
        <f>'Fixed data'!$G$8*V32/1000000</f>
        <v>-1.0427142788080535</v>
      </c>
      <c r="W16" s="81">
        <f>'Fixed data'!$G$8*W32/1000000</f>
        <v>-1.0475764464995818</v>
      </c>
      <c r="X16" s="81">
        <f>'Fixed data'!$G$8*X32/1000000</f>
        <v>-1.0475764464995818</v>
      </c>
      <c r="Y16" s="81">
        <f>'Fixed data'!$G$8*Y32/1000000</f>
        <v>-1.0475764464995818</v>
      </c>
      <c r="Z16" s="81">
        <f>'Fixed data'!$G$8*Z32/1000000</f>
        <v>-1.0475764464995818</v>
      </c>
      <c r="AA16" s="81">
        <f>'Fixed data'!$G$8*AA32/1000000</f>
        <v>-1.0475764464995818</v>
      </c>
      <c r="AB16" s="81">
        <f>'Fixed data'!$G$8*AB32/1000000</f>
        <v>-1.0475764464995818</v>
      </c>
      <c r="AC16" s="81">
        <f>'Fixed data'!$G$8*AC32/1000000</f>
        <v>-1.0475764464995818</v>
      </c>
      <c r="AD16" s="81">
        <f>'Fixed data'!$G$8*AD32/1000000</f>
        <v>-1.0475764464995818</v>
      </c>
      <c r="AE16" s="81">
        <f>'Fixed data'!$G$8*AE32/1000000</f>
        <v>-1.0475764464995818</v>
      </c>
      <c r="AF16" s="81">
        <f>'Fixed data'!$G$8*AF32/1000000</f>
        <v>-1.0475764464995818</v>
      </c>
      <c r="AG16" s="81">
        <f>'Fixed data'!$G$8*AG32/1000000</f>
        <v>-1.0475764464995818</v>
      </c>
      <c r="AH16" s="81">
        <f>'Fixed data'!$G$8*AH32/1000000</f>
        <v>-1.0475764464995818</v>
      </c>
      <c r="AI16" s="81">
        <f>'Fixed data'!$G$8*AI32/1000000</f>
        <v>-1.0475764464995818</v>
      </c>
      <c r="AJ16" s="81">
        <f>'Fixed data'!$G$8*AJ32/1000000</f>
        <v>-1.0475764464995818</v>
      </c>
      <c r="AK16" s="81">
        <f>'Fixed data'!$G$8*AK32/1000000</f>
        <v>-1.0475764464995818</v>
      </c>
      <c r="AL16" s="81">
        <f>'Fixed data'!$G$8*AL32/1000000</f>
        <v>-1.0475764464995818</v>
      </c>
      <c r="AM16" s="81">
        <f>'Fixed data'!$G$8*AM32/1000000</f>
        <v>-1.0475764464995818</v>
      </c>
      <c r="AN16" s="81">
        <f>'Fixed data'!$G$8*AN32/1000000</f>
        <v>-1.0475764464995818</v>
      </c>
      <c r="AO16" s="81">
        <f>'Fixed data'!$G$8*AO32/1000000</f>
        <v>-1.0475764464995818</v>
      </c>
      <c r="AP16" s="81">
        <f>'Fixed data'!$G$8*AP32/1000000</f>
        <v>-1.0475764464995818</v>
      </c>
      <c r="AQ16" s="81">
        <f>'Fixed data'!$G$8*AQ32/1000000</f>
        <v>-1.0475764464995818</v>
      </c>
      <c r="AR16" s="81">
        <f>'Fixed data'!$G$8*AR32/1000000</f>
        <v>-1.0475764464995818</v>
      </c>
      <c r="AS16" s="81">
        <f>'Fixed data'!$G$8*AS32/1000000</f>
        <v>-1.0475764464995818</v>
      </c>
      <c r="AT16" s="81">
        <f>'Fixed data'!$G$8*AT32/1000000</f>
        <v>-1.0475764464995818</v>
      </c>
      <c r="AU16" s="81">
        <f>'Fixed data'!$G$8*AU32/1000000</f>
        <v>-1.0475764464995818</v>
      </c>
      <c r="AV16" s="81">
        <f>'Fixed data'!$G$8*AV32/1000000</f>
        <v>-1.0475764464995818</v>
      </c>
      <c r="AW16" s="81">
        <f>'Fixed data'!$G$8*AW32/1000000</f>
        <v>-1.0475764464995818</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c r="BP16" s="22" t="s">
        <v>378</v>
      </c>
    </row>
    <row r="17" spans="1:68" ht="15" customHeight="1" x14ac:dyDescent="0.3">
      <c r="A17" s="170"/>
      <c r="B17" s="4" t="s">
        <v>202</v>
      </c>
      <c r="D17" s="9" t="s">
        <v>40</v>
      </c>
      <c r="E17" s="34">
        <f>E33*'Fixed data'!H$5/1000000</f>
        <v>-1.656720034139854E-5</v>
      </c>
      <c r="F17" s="34">
        <f>F33*'Fixed data'!I$5/1000000</f>
        <v>-1.9070392736818895E-5</v>
      </c>
      <c r="G17" s="34">
        <f>G33*'Fixed data'!J$5/1000000</f>
        <v>-2.2166777295389364E-5</v>
      </c>
      <c r="H17" s="34">
        <f>H33*'Fixed data'!K$5/1000000</f>
        <v>-2.5594061196689849E-5</v>
      </c>
      <c r="I17" s="34">
        <f>I33*'Fixed data'!L$5/1000000</f>
        <v>-2.9987445012189536E-5</v>
      </c>
      <c r="J17" s="34">
        <f>J33*'Fixed data'!M$5/1000000</f>
        <v>-5.8725877532886232E-5</v>
      </c>
      <c r="K17" s="34">
        <f>K33*'Fixed data'!N$5/1000000</f>
        <v>-9.2518648950126069E-5</v>
      </c>
      <c r="L17" s="34">
        <f>L33*'Fixed data'!O$5/1000000</f>
        <v>-1.3153061552241386E-4</v>
      </c>
      <c r="M17" s="34">
        <f>M33*'Fixed data'!P$5/1000000</f>
        <v>-1.8004606453806226E-4</v>
      </c>
      <c r="N17" s="34">
        <f>N33*'Fixed data'!Q$5/1000000</f>
        <v>-2.367941694241523E-4</v>
      </c>
      <c r="O17" s="34">
        <f>O33*'Fixed data'!R$5/1000000</f>
        <v>-3.025551499921677E-4</v>
      </c>
      <c r="P17" s="34">
        <f>P33*'Fixed data'!S$5/1000000</f>
        <v>-3.7167851074670921E-4</v>
      </c>
      <c r="Q17" s="34">
        <f>Q33*'Fixed data'!T$5/1000000</f>
        <v>-4.4026089793326929E-4</v>
      </c>
      <c r="R17" s="34">
        <f>R33*'Fixed data'!U$5/1000000</f>
        <v>-5.0454736033292294E-4</v>
      </c>
      <c r="S17" s="34">
        <f>S33*'Fixed data'!V$5/1000000</f>
        <v>-5.6455205346783114E-4</v>
      </c>
      <c r="T17" s="34">
        <f>T33*'Fixed data'!W$5/1000000</f>
        <v>-6.1437680138968305E-4</v>
      </c>
      <c r="U17" s="34">
        <f>U33*'Fixed data'!X$5/1000000</f>
        <v>-6.7071695595227526E-4</v>
      </c>
      <c r="V17" s="34">
        <f>V33*'Fixed data'!Y$5/1000000</f>
        <v>-7.2767376698678655E-4</v>
      </c>
      <c r="W17" s="34">
        <f>W33*'Fixed data'!Z$5/1000000</f>
        <v>-7.8310916803373193E-4</v>
      </c>
      <c r="X17" s="34">
        <f>X33*'Fixed data'!AA$5/1000000</f>
        <v>-8.368519540752627E-4</v>
      </c>
      <c r="Y17" s="34">
        <f>Y33*'Fixed data'!AB$5/1000000</f>
        <v>-8.9059474011679324E-4</v>
      </c>
      <c r="Z17" s="34">
        <f>Z33*'Fixed data'!AC$5/1000000</f>
        <v>-9.3665998529524812E-4</v>
      </c>
      <c r="AA17" s="34">
        <f>AA33*'Fixed data'!AD$5/1000000</f>
        <v>-9.9040277133677856E-4</v>
      </c>
      <c r="AB17" s="34">
        <f>AB33*'Fixed data'!AE$5/1000000</f>
        <v>-1.0441455573783093E-3</v>
      </c>
      <c r="AC17" s="34">
        <f>AC33*'Fixed data'!AF$5/1000000</f>
        <v>-1.0978883434198399E-3</v>
      </c>
      <c r="AD17" s="34">
        <f>AD33*'Fixed data'!AG$5/1000000</f>
        <v>-1.1516311294613706E-3</v>
      </c>
      <c r="AE17" s="34">
        <f>AE33*'Fixed data'!AH$5/1000000</f>
        <v>-1.2053739155029014E-3</v>
      </c>
      <c r="AF17" s="34">
        <f>AF33*'Fixed data'!AI$5/1000000</f>
        <v>-1.2591167015444319E-3</v>
      </c>
      <c r="AG17" s="34">
        <f>AG33*'Fixed data'!AJ$5/1000000</f>
        <v>-1.3128594875859623E-3</v>
      </c>
      <c r="AH17" s="34">
        <f>AH33*'Fixed data'!AK$5/1000000</f>
        <v>-1.366602273627493E-3</v>
      </c>
      <c r="AI17" s="34">
        <f>AI33*'Fixed data'!AL$5/1000000</f>
        <v>-1.4126675188059479E-3</v>
      </c>
      <c r="AJ17" s="34">
        <f>AJ33*'Fixed data'!AM$5/1000000</f>
        <v>-1.4664103048474784E-3</v>
      </c>
      <c r="AK17" s="34">
        <f>AK33*'Fixed data'!AN$5/1000000</f>
        <v>-1.520153090889009E-3</v>
      </c>
      <c r="AL17" s="34">
        <f>AL33*'Fixed data'!AO$5/1000000</f>
        <v>-1.57389587693054E-3</v>
      </c>
      <c r="AM17" s="34">
        <f>AM33*'Fixed data'!AP$5/1000000</f>
        <v>-1.6276386629720705E-3</v>
      </c>
      <c r="AN17" s="34">
        <f>AN33*'Fixed data'!AQ$5/1000000</f>
        <v>-1.6890589898766767E-3</v>
      </c>
      <c r="AO17" s="34">
        <f>AO33*'Fixed data'!AR$5/1000000</f>
        <v>-1.7428017759182075E-3</v>
      </c>
      <c r="AP17" s="34">
        <f>AP33*'Fixed data'!AS$5/1000000</f>
        <v>-1.796544561959738E-3</v>
      </c>
      <c r="AQ17" s="34">
        <f>AQ33*'Fixed data'!AT$5/1000000</f>
        <v>-1.8502873480012686E-3</v>
      </c>
      <c r="AR17" s="34">
        <f>AR33*'Fixed data'!AU$5/1000000</f>
        <v>-1.9040301340427993E-3</v>
      </c>
      <c r="AS17" s="34">
        <f>AS33*'Fixed data'!AV$5/1000000</f>
        <v>-1.9654504609474058E-3</v>
      </c>
      <c r="AT17" s="34">
        <f>AT33*'Fixed data'!AW$5/1000000</f>
        <v>-2.0115157061258607E-3</v>
      </c>
      <c r="AU17" s="34">
        <f>AU33*'Fixed data'!AX$5/1000000</f>
        <v>-2.0652584921673914E-3</v>
      </c>
      <c r="AV17" s="34">
        <f>AV33*'Fixed data'!AY$5/1000000</f>
        <v>-2.1190012782089222E-3</v>
      </c>
      <c r="AW17" s="34">
        <f>AW33*'Fixed data'!AZ$5/1000000</f>
        <v>-2.1650665233873766E-3</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c r="BP17" s="22" t="s">
        <v>379</v>
      </c>
    </row>
    <row r="18" spans="1:68" ht="15" customHeight="1" x14ac:dyDescent="0.3">
      <c r="A18" s="170"/>
      <c r="B18" s="9" t="s">
        <v>69</v>
      </c>
      <c r="C18" s="9"/>
      <c r="D18" s="4" t="s">
        <v>40</v>
      </c>
      <c r="E18" s="34">
        <f>E34*'Fixed data'!$G$9</f>
        <v>-1.1735659262337558E-3</v>
      </c>
      <c r="F18" s="34">
        <f>F34*'Fixed data'!$G$9</f>
        <v>-1.2843024476595288E-3</v>
      </c>
      <c r="G18" s="34">
        <f>G34*'Fixed data'!$G$9</f>
        <v>-1.4018984251134257E-3</v>
      </c>
      <c r="H18" s="34">
        <f>H34*'Fixed data'!$G$9</f>
        <v>-1.5206935523921967E-3</v>
      </c>
      <c r="I18" s="34">
        <f>I34*'Fixed data'!$G$9</f>
        <v>-1.6703523114901407E-3</v>
      </c>
      <c r="J18" s="34">
        <f>J34*'Fixed data'!$G$9</f>
        <v>-1.8296588504560949E-3</v>
      </c>
      <c r="K18" s="34">
        <f>K34*'Fixed data'!$G$9</f>
        <v>-1.9989183464135677E-3</v>
      </c>
      <c r="L18" s="34">
        <f>L34*'Fixed data'!$G$9</f>
        <v>-2.1744537667364302E-3</v>
      </c>
      <c r="M18" s="34">
        <f>M34*'Fixed data'!$G$9</f>
        <v>-2.4074652918280297E-3</v>
      </c>
      <c r="N18" s="34">
        <f>N34*'Fixed data'!$G$9</f>
        <v>-2.6567577355459059E-3</v>
      </c>
      <c r="O18" s="34">
        <f>O34*'Fixed data'!$G$9</f>
        <v>-2.9228869127355945E-3</v>
      </c>
      <c r="P18" s="34">
        <f>P34*'Fixed data'!$G$9</f>
        <v>-3.1707208009154513E-3</v>
      </c>
      <c r="Q18" s="34">
        <f>Q34*'Fixed data'!$G$9</f>
        <v>-3.3723573989854236E-3</v>
      </c>
      <c r="R18" s="34">
        <f>R34*'Fixed data'!$G$9</f>
        <v>-3.4762518979444918E-3</v>
      </c>
      <c r="S18" s="34">
        <f>S34*'Fixed data'!$G$9</f>
        <v>-3.5251324025260501E-3</v>
      </c>
      <c r="T18" s="34">
        <f>T34*'Fixed data'!$G$9</f>
        <v>-3.5636484995417391E-3</v>
      </c>
      <c r="U18" s="34">
        <f>U34*'Fixed data'!$G$9</f>
        <v>-3.5763125741120503E-3</v>
      </c>
      <c r="V18" s="34">
        <f>V34*'Fixed data'!$G$9</f>
        <v>-3.5894333458791066E-3</v>
      </c>
      <c r="W18" s="34">
        <f>W34*'Fixed data'!$G$9</f>
        <v>-3.5953353069998022E-3</v>
      </c>
      <c r="X18" s="34">
        <f>X34*'Fixed data'!$G$9</f>
        <v>-3.5953353069998022E-3</v>
      </c>
      <c r="Y18" s="34">
        <f>Y34*'Fixed data'!$G$9</f>
        <v>-3.5953353069998022E-3</v>
      </c>
      <c r="Z18" s="34">
        <f>Z34*'Fixed data'!$G$9</f>
        <v>-3.5953353069998022E-3</v>
      </c>
      <c r="AA18" s="34">
        <f>AA34*'Fixed data'!$G$9</f>
        <v>-3.5953353069998022E-3</v>
      </c>
      <c r="AB18" s="34">
        <f>AB34*'Fixed data'!$G$9</f>
        <v>-3.5953353069998022E-3</v>
      </c>
      <c r="AC18" s="34">
        <f>AC34*'Fixed data'!$G$9</f>
        <v>-3.5953353069998022E-3</v>
      </c>
      <c r="AD18" s="34">
        <f>AD34*'Fixed data'!$G$9</f>
        <v>-3.5953353069998022E-3</v>
      </c>
      <c r="AE18" s="34">
        <f>AE34*'Fixed data'!$G$9</f>
        <v>-3.5953353069998022E-3</v>
      </c>
      <c r="AF18" s="34">
        <f>AF34*'Fixed data'!$G$9</f>
        <v>-3.5953353069998022E-3</v>
      </c>
      <c r="AG18" s="34">
        <f>AG34*'Fixed data'!$G$9</f>
        <v>-3.5953353069998022E-3</v>
      </c>
      <c r="AH18" s="34">
        <f>AH34*'Fixed data'!$G$9</f>
        <v>-3.5953353069998022E-3</v>
      </c>
      <c r="AI18" s="34">
        <f>AI34*'Fixed data'!$G$9</f>
        <v>-3.5953353069998022E-3</v>
      </c>
      <c r="AJ18" s="34">
        <f>AJ34*'Fixed data'!$G$9</f>
        <v>-3.5953353069998022E-3</v>
      </c>
      <c r="AK18" s="34">
        <f>AK34*'Fixed data'!$G$9</f>
        <v>-3.5953353069998022E-3</v>
      </c>
      <c r="AL18" s="34">
        <f>AL34*'Fixed data'!$G$9</f>
        <v>-3.5953353069998022E-3</v>
      </c>
      <c r="AM18" s="34">
        <f>AM34*'Fixed data'!$G$9</f>
        <v>-3.5953353069998022E-3</v>
      </c>
      <c r="AN18" s="34">
        <f>AN34*'Fixed data'!$G$9</f>
        <v>-3.5953353069998022E-3</v>
      </c>
      <c r="AO18" s="34">
        <f>AO34*'Fixed data'!$G$9</f>
        <v>-3.5953353069998022E-3</v>
      </c>
      <c r="AP18" s="34">
        <f>AP34*'Fixed data'!$G$9</f>
        <v>-3.5953353069998022E-3</v>
      </c>
      <c r="AQ18" s="34">
        <f>AQ34*'Fixed data'!$G$9</f>
        <v>-3.5953353069998022E-3</v>
      </c>
      <c r="AR18" s="34">
        <f>AR34*'Fixed data'!$G$9</f>
        <v>-3.5953353069998022E-3</v>
      </c>
      <c r="AS18" s="34">
        <f>AS34*'Fixed data'!$G$9</f>
        <v>-3.5953353069998022E-3</v>
      </c>
      <c r="AT18" s="34">
        <f>AT34*'Fixed data'!$G$9</f>
        <v>-3.5953353069998022E-3</v>
      </c>
      <c r="AU18" s="34">
        <f>AU34*'Fixed data'!$G$9</f>
        <v>-3.5953353069998022E-3</v>
      </c>
      <c r="AV18" s="34">
        <f>AV34*'Fixed data'!$G$9</f>
        <v>-3.5953353069998022E-3</v>
      </c>
      <c r="AW18" s="34">
        <f>AW34*'Fixed data'!$G$9</f>
        <v>-3.5953353069998022E-3</v>
      </c>
      <c r="AX18" s="34">
        <f>AX34*'Fixed data'!$G$9</f>
        <v>0</v>
      </c>
      <c r="AY18" s="34">
        <f>AY34*'Fixed data'!$G$9</f>
        <v>0</v>
      </c>
      <c r="AZ18" s="34">
        <f>AZ34*'Fixed data'!$G$9</f>
        <v>0</v>
      </c>
      <c r="BA18" s="34">
        <f>BA34*'Fixed data'!$G$9</f>
        <v>0</v>
      </c>
      <c r="BB18" s="34">
        <f>BB34*'Fixed data'!$G$9</f>
        <v>0</v>
      </c>
      <c r="BC18" s="34">
        <f>BC34*'Fixed data'!$G$9</f>
        <v>0</v>
      </c>
      <c r="BD18" s="34">
        <f>BD34*'Fixed data'!$G$9</f>
        <v>0</v>
      </c>
      <c r="BP18" s="22" t="s">
        <v>380</v>
      </c>
    </row>
    <row r="19" spans="1:68" ht="15" customHeight="1" x14ac:dyDescent="0.3">
      <c r="A19" s="170"/>
      <c r="B19" s="9" t="s">
        <v>70</v>
      </c>
      <c r="C19" s="9"/>
      <c r="D19" s="4" t="s">
        <v>40</v>
      </c>
      <c r="E19" s="34">
        <f>E35*'Fixed data'!$G$10</f>
        <v>-1.7968102031590925E-4</v>
      </c>
      <c r="F19" s="34">
        <f>F35*'Fixed data'!$G$10</f>
        <v>-1.9663542268317922E-4</v>
      </c>
      <c r="G19" s="34">
        <f>G35*'Fixed data'!$G$10</f>
        <v>-2.146400398504342E-4</v>
      </c>
      <c r="H19" s="34">
        <f>H35*'Fixed data'!$G$10</f>
        <v>-2.3282829345484875E-4</v>
      </c>
      <c r="I19" s="34">
        <f>I35*'Fixed data'!$G$10</f>
        <v>-2.5574195838646527E-4</v>
      </c>
      <c r="J19" s="34">
        <f>J35*'Fixed data'!$G$10</f>
        <v>-2.8013275060727533E-4</v>
      </c>
      <c r="K19" s="34">
        <f>K35*'Fixed data'!$G$10</f>
        <v>-3.0604739415646744E-4</v>
      </c>
      <c r="L19" s="34">
        <f>L35*'Fixed data'!$G$10</f>
        <v>-3.329230855829679E-4</v>
      </c>
      <c r="M19" s="34">
        <f>M35*'Fixed data'!$G$10</f>
        <v>-3.6859847004764527E-4</v>
      </c>
      <c r="N19" s="34">
        <f>N35*'Fixed data'!$G$10</f>
        <v>-4.0676654016310085E-4</v>
      </c>
      <c r="O19" s="34">
        <f>O35*'Fixed data'!$G$10</f>
        <v>-4.4751239326764713E-4</v>
      </c>
      <c r="P19" s="34">
        <f>P35*'Fixed data'!$G$10</f>
        <v>-4.8545920238721716E-4</v>
      </c>
      <c r="Q19" s="34">
        <f>Q35*'Fixed data'!$G$10</f>
        <v>-5.163354628847913E-4</v>
      </c>
      <c r="R19" s="34">
        <f>R35*'Fixed data'!$G$10</f>
        <v>-5.3225019729563334E-4</v>
      </c>
      <c r="S19" s="34">
        <f>S35*'Fixed data'!$G$10</f>
        <v>-5.397439729847123E-4</v>
      </c>
      <c r="T19" s="34">
        <f>T35*'Fixed data'!$G$10</f>
        <v>-5.4565090104752984E-4</v>
      </c>
      <c r="U19" s="34">
        <f>U35*'Fixed data'!$G$10</f>
        <v>-5.4759285767975129E-4</v>
      </c>
      <c r="V19" s="34">
        <f>V35*'Fixed data'!$G$10</f>
        <v>-5.4960491792756087E-4</v>
      </c>
      <c r="W19" s="34">
        <f>W35*'Fixed data'!$G$10</f>
        <v>-5.5051006102173772E-4</v>
      </c>
      <c r="X19" s="34">
        <f>X35*'Fixed data'!$G$10</f>
        <v>-5.5051006102173772E-4</v>
      </c>
      <c r="Y19" s="34">
        <f>Y35*'Fixed data'!$G$10</f>
        <v>-5.5051006102173772E-4</v>
      </c>
      <c r="Z19" s="34">
        <f>Z35*'Fixed data'!$G$10</f>
        <v>-5.5051006102173772E-4</v>
      </c>
      <c r="AA19" s="34">
        <f>AA35*'Fixed data'!$G$10</f>
        <v>-5.5051006102173772E-4</v>
      </c>
      <c r="AB19" s="34">
        <f>AB35*'Fixed data'!$G$10</f>
        <v>-5.5051006102173772E-4</v>
      </c>
      <c r="AC19" s="34">
        <f>AC35*'Fixed data'!$G$10</f>
        <v>-5.5051006102173772E-4</v>
      </c>
      <c r="AD19" s="34">
        <f>AD35*'Fixed data'!$G$10</f>
        <v>-5.5051006102173772E-4</v>
      </c>
      <c r="AE19" s="34">
        <f>AE35*'Fixed data'!$G$10</f>
        <v>-5.5051006102173772E-4</v>
      </c>
      <c r="AF19" s="34">
        <f>AF35*'Fixed data'!$G$10</f>
        <v>-5.5051006102173772E-4</v>
      </c>
      <c r="AG19" s="34">
        <f>AG35*'Fixed data'!$G$10</f>
        <v>-5.5051006102173772E-4</v>
      </c>
      <c r="AH19" s="34">
        <f>AH35*'Fixed data'!$G$10</f>
        <v>-5.5051006102173772E-4</v>
      </c>
      <c r="AI19" s="34">
        <f>AI35*'Fixed data'!$G$10</f>
        <v>-5.5051006102173772E-4</v>
      </c>
      <c r="AJ19" s="34">
        <f>AJ35*'Fixed data'!$G$10</f>
        <v>-5.5051006102173772E-4</v>
      </c>
      <c r="AK19" s="34">
        <f>AK35*'Fixed data'!$G$10</f>
        <v>-5.5051006102173772E-4</v>
      </c>
      <c r="AL19" s="34">
        <f>AL35*'Fixed data'!$G$10</f>
        <v>-5.5051006102173772E-4</v>
      </c>
      <c r="AM19" s="34">
        <f>AM35*'Fixed data'!$G$10</f>
        <v>-5.5051006102173772E-4</v>
      </c>
      <c r="AN19" s="34">
        <f>AN35*'Fixed data'!$G$10</f>
        <v>-5.5051006102173772E-4</v>
      </c>
      <c r="AO19" s="34">
        <f>AO35*'Fixed data'!$G$10</f>
        <v>-5.5051006102173772E-4</v>
      </c>
      <c r="AP19" s="34">
        <f>AP35*'Fixed data'!$G$10</f>
        <v>-5.5051006102173772E-4</v>
      </c>
      <c r="AQ19" s="34">
        <f>AQ35*'Fixed data'!$G$10</f>
        <v>-5.5051006102173772E-4</v>
      </c>
      <c r="AR19" s="34">
        <f>AR35*'Fixed data'!$G$10</f>
        <v>-5.5051006102173772E-4</v>
      </c>
      <c r="AS19" s="34">
        <f>AS35*'Fixed data'!$G$10</f>
        <v>-5.5051006102173772E-4</v>
      </c>
      <c r="AT19" s="34">
        <f>AT35*'Fixed data'!$G$10</f>
        <v>-5.5051006102173772E-4</v>
      </c>
      <c r="AU19" s="34">
        <f>AU35*'Fixed data'!$G$10</f>
        <v>-5.5051006102173772E-4</v>
      </c>
      <c r="AV19" s="34">
        <f>AV35*'Fixed data'!$G$10</f>
        <v>-5.5051006102173772E-4</v>
      </c>
      <c r="AW19" s="34">
        <f>AW35*'Fixed data'!$G$10</f>
        <v>-5.5051006102173772E-4</v>
      </c>
      <c r="AX19" s="34">
        <f>AX35*'Fixed data'!$G$10</f>
        <v>0</v>
      </c>
      <c r="AY19" s="34">
        <f>AY35*'Fixed data'!$G$10</f>
        <v>0</v>
      </c>
      <c r="AZ19" s="34">
        <f>AZ35*'Fixed data'!$G$10</f>
        <v>0</v>
      </c>
      <c r="BA19" s="34">
        <f>BA35*'Fixed data'!$G$10</f>
        <v>0</v>
      </c>
      <c r="BB19" s="34">
        <f>BB35*'Fixed data'!$G$10</f>
        <v>0</v>
      </c>
      <c r="BC19" s="34">
        <f>BC35*'Fixed data'!$G$10</f>
        <v>0</v>
      </c>
      <c r="BD19" s="34">
        <f>BD35*'Fixed data'!$G$10</f>
        <v>0</v>
      </c>
      <c r="BP19" s="22" t="s">
        <v>381</v>
      </c>
    </row>
    <row r="20" spans="1:68" ht="15" customHeight="1" x14ac:dyDescent="0.3">
      <c r="A20" s="170"/>
      <c r="B20" s="4" t="s">
        <v>83</v>
      </c>
      <c r="D20" s="9" t="s">
        <v>40</v>
      </c>
      <c r="E20" s="34">
        <f>'Fixed data'!$G$11*E36/1000000</f>
        <v>-3.0741596241558849E-3</v>
      </c>
      <c r="F20" s="34">
        <f>'Fixed data'!$G$11*F36/1000000</f>
        <v>-3.3691880645707376E-3</v>
      </c>
      <c r="G20" s="34">
        <f>'Fixed data'!$G$11*G36/1000000</f>
        <v>-3.6828120189209292E-3</v>
      </c>
      <c r="H20" s="34">
        <f>'Fixed data'!$G$11*H36/1000000</f>
        <v>-3.9980440806636477E-3</v>
      </c>
      <c r="I20" s="34">
        <f>'Fixed data'!$G$11*I36/1000000</f>
        <v>-4.399438443494854E-3</v>
      </c>
      <c r="J20" s="34">
        <f>'Fixed data'!$G$11*J36/1000000</f>
        <v>-4.8272395893385845E-3</v>
      </c>
      <c r="K20" s="34">
        <f>'Fixed data'!$G$11*K36/1000000</f>
        <v>-5.2823001755931964E-3</v>
      </c>
      <c r="L20" s="34">
        <f>'Fixed data'!$G$11*L36/1000000</f>
        <v>-5.752697389478794E-3</v>
      </c>
      <c r="M20" s="34">
        <f>'Fixed data'!$G$11*M36/1000000</f>
        <v>-6.3815600888924009E-3</v>
      </c>
      <c r="N20" s="34">
        <f>'Fixed data'!$G$11*N36/1000000</f>
        <v>-7.0552542988393582E-3</v>
      </c>
      <c r="O20" s="34">
        <f>'Fixed data'!$G$11*O36/1000000</f>
        <v>-7.7753415930477184E-3</v>
      </c>
      <c r="P20" s="34">
        <f>'Fixed data'!$G$11*P36/1000000</f>
        <v>-8.3973400284968417E-3</v>
      </c>
      <c r="Q20" s="34">
        <f>'Fixed data'!$G$11*Q36/1000000</f>
        <v>-8.874295221066841E-3</v>
      </c>
      <c r="R20" s="34">
        <f>'Fixed data'!$G$11*R36/1000000</f>
        <v>-9.1802396021719371E-3</v>
      </c>
      <c r="S20" s="34">
        <f>'Fixed data'!$G$11*S36/1000000</f>
        <v>-9.3609144880783708E-3</v>
      </c>
      <c r="T20" s="34">
        <f>'Fixed data'!$G$11*T36/1000000</f>
        <v>-9.5142133479097449E-3</v>
      </c>
      <c r="U20" s="34">
        <f>'Fixed data'!$G$11*U36/1000000</f>
        <v>-9.560479668236567E-3</v>
      </c>
      <c r="V20" s="34">
        <f>'Fixed data'!$G$11*V36/1000000</f>
        <v>-9.608070098294336E-3</v>
      </c>
      <c r="W20" s="34">
        <f>'Fixed data'!$G$11*W36/1000000</f>
        <v>-9.6304188753531719E-3</v>
      </c>
      <c r="X20" s="34">
        <f>'Fixed data'!$G$11*X36/1000000</f>
        <v>-9.6304188753531719E-3</v>
      </c>
      <c r="Y20" s="34">
        <f>'Fixed data'!$G$11*Y36/1000000</f>
        <v>-9.6304188753531719E-3</v>
      </c>
      <c r="Z20" s="34">
        <f>'Fixed data'!$G$11*Z36/1000000</f>
        <v>-9.6304188753531719E-3</v>
      </c>
      <c r="AA20" s="34">
        <f>'Fixed data'!$G$11*AA36/1000000</f>
        <v>-9.6304188753531719E-3</v>
      </c>
      <c r="AB20" s="34">
        <f>'Fixed data'!$G$11*AB36/1000000</f>
        <v>-9.6304188753531719E-3</v>
      </c>
      <c r="AC20" s="34">
        <f>'Fixed data'!$G$11*AC36/1000000</f>
        <v>-9.6304188753531719E-3</v>
      </c>
      <c r="AD20" s="34">
        <f>'Fixed data'!$G$11*AD36/1000000</f>
        <v>-9.6304188753531719E-3</v>
      </c>
      <c r="AE20" s="34">
        <f>'Fixed data'!$G$11*AE36/1000000</f>
        <v>-9.6304188753531719E-3</v>
      </c>
      <c r="AF20" s="34">
        <f>'Fixed data'!$G$11*AF36/1000000</f>
        <v>-9.6304188753531719E-3</v>
      </c>
      <c r="AG20" s="34">
        <f>'Fixed data'!$G$11*AG36/1000000</f>
        <v>-9.6304188753531719E-3</v>
      </c>
      <c r="AH20" s="34">
        <f>'Fixed data'!$G$11*AH36/1000000</f>
        <v>-9.6304188753531719E-3</v>
      </c>
      <c r="AI20" s="34">
        <f>'Fixed data'!$G$11*AI36/1000000</f>
        <v>-9.6304188753531719E-3</v>
      </c>
      <c r="AJ20" s="34">
        <f>'Fixed data'!$G$11*AJ36/1000000</f>
        <v>-9.6304188753531719E-3</v>
      </c>
      <c r="AK20" s="34">
        <f>'Fixed data'!$G$11*AK36/1000000</f>
        <v>-9.6304188753531719E-3</v>
      </c>
      <c r="AL20" s="34">
        <f>'Fixed data'!$G$11*AL36/1000000</f>
        <v>-9.6304188753531719E-3</v>
      </c>
      <c r="AM20" s="34">
        <f>'Fixed data'!$G$11*AM36/1000000</f>
        <v>-9.6304188753531719E-3</v>
      </c>
      <c r="AN20" s="34">
        <f>'Fixed data'!$G$11*AN36/1000000</f>
        <v>-9.6304188753531719E-3</v>
      </c>
      <c r="AO20" s="34">
        <f>'Fixed data'!$G$11*AO36/1000000</f>
        <v>-9.6304188753531719E-3</v>
      </c>
      <c r="AP20" s="34">
        <f>'Fixed data'!$G$11*AP36/1000000</f>
        <v>-9.6304188753531719E-3</v>
      </c>
      <c r="AQ20" s="34">
        <f>'Fixed data'!$G$11*AQ36/1000000</f>
        <v>-9.6304188753531719E-3</v>
      </c>
      <c r="AR20" s="34">
        <f>'Fixed data'!$G$11*AR36/1000000</f>
        <v>-9.6304188753531719E-3</v>
      </c>
      <c r="AS20" s="34">
        <f>'Fixed data'!$G$11*AS36/1000000</f>
        <v>-9.6304188753531719E-3</v>
      </c>
      <c r="AT20" s="34">
        <f>'Fixed data'!$G$11*AT36/1000000</f>
        <v>-9.6304188753531719E-3</v>
      </c>
      <c r="AU20" s="34">
        <f>'Fixed data'!$G$11*AU36/1000000</f>
        <v>-9.6304188753531719E-3</v>
      </c>
      <c r="AV20" s="34">
        <f>'Fixed data'!$G$11*AV36/1000000</f>
        <v>-9.6304188753531719E-3</v>
      </c>
      <c r="AW20" s="34">
        <f>'Fixed data'!$G$11*AW36/1000000</f>
        <v>-9.6304188753531719E-3</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c r="BP20" s="22" t="s">
        <v>382</v>
      </c>
    </row>
    <row r="21" spans="1:68" ht="15" customHeight="1" x14ac:dyDescent="0.3">
      <c r="A21" s="170"/>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c r="BP21" s="22" t="s">
        <v>383</v>
      </c>
    </row>
    <row r="22" spans="1:68" ht="15" customHeight="1" x14ac:dyDescent="0.3">
      <c r="A22" s="170"/>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c r="BP22" s="22" t="s">
        <v>384</v>
      </c>
    </row>
    <row r="23" spans="1:68" ht="15" customHeight="1" x14ac:dyDescent="0.3">
      <c r="A23" s="170"/>
      <c r="B23" s="9" t="s">
        <v>210</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c r="BP23" s="22" t="s">
        <v>385</v>
      </c>
    </row>
    <row r="24" spans="1:68" ht="15.75" customHeight="1" thickBot="1" x14ac:dyDescent="0.35">
      <c r="A24" s="171"/>
      <c r="B24" s="13" t="s">
        <v>100</v>
      </c>
      <c r="C24" s="13"/>
      <c r="D24" s="13" t="s">
        <v>40</v>
      </c>
      <c r="E24" s="53">
        <f>SUM(E13:E23)</f>
        <v>-1.2837995739921571</v>
      </c>
      <c r="F24" s="53">
        <f t="shared" ref="F24:BD24" si="1">SUM(F13:F23)</f>
        <v>-1.4071068748674513</v>
      </c>
      <c r="G24" s="53">
        <f t="shared" si="1"/>
        <v>-1.5381929632847766</v>
      </c>
      <c r="H24" s="53">
        <f t="shared" si="1"/>
        <v>-1.6704302280018024</v>
      </c>
      <c r="I24" s="53">
        <f t="shared" si="1"/>
        <v>-1.8387409043585432</v>
      </c>
      <c r="J24" s="53">
        <f t="shared" si="1"/>
        <v>-2.0181843172004337</v>
      </c>
      <c r="K24" s="53">
        <f t="shared" si="1"/>
        <v>-2.20910086013712</v>
      </c>
      <c r="L24" s="53">
        <f t="shared" si="1"/>
        <v>-2.406451099906914</v>
      </c>
      <c r="M24" s="53">
        <f t="shared" si="1"/>
        <v>-2.6705340201789762</v>
      </c>
      <c r="N24" s="53">
        <f t="shared" si="1"/>
        <v>-2.9535128798022945</v>
      </c>
      <c r="O24" s="53">
        <f t="shared" si="1"/>
        <v>-3.2560483509353464</v>
      </c>
      <c r="P24" s="53">
        <f t="shared" si="1"/>
        <v>-3.5272790093842303</v>
      </c>
      <c r="Q24" s="53">
        <f t="shared" si="1"/>
        <v>-3.7532698320597109</v>
      </c>
      <c r="R24" s="53">
        <f t="shared" si="1"/>
        <v>-3.9030365634592146</v>
      </c>
      <c r="S24" s="53">
        <f t="shared" si="1"/>
        <v>-4.0093507117753475</v>
      </c>
      <c r="T24" s="53">
        <f t="shared" si="1"/>
        <v>-4.1068749290026609</v>
      </c>
      <c r="U24" s="53">
        <f t="shared" si="1"/>
        <v>-4.147160225964587</v>
      </c>
      <c r="V24" s="53">
        <f t="shared" si="1"/>
        <v>-4.1868950324292777</v>
      </c>
      <c r="W24" s="53">
        <f t="shared" si="1"/>
        <v>-4.2064355658195112</v>
      </c>
      <c r="X24" s="53">
        <f t="shared" si="1"/>
        <v>-4.2064893086055521</v>
      </c>
      <c r="Y24" s="53">
        <f t="shared" si="1"/>
        <v>-4.206543051391594</v>
      </c>
      <c r="Z24" s="53">
        <f t="shared" si="1"/>
        <v>-4.2065891166367724</v>
      </c>
      <c r="AA24" s="53">
        <f t="shared" si="1"/>
        <v>-4.2066428594228142</v>
      </c>
      <c r="AB24" s="53">
        <f t="shared" si="1"/>
        <v>-4.2066966022088552</v>
      </c>
      <c r="AC24" s="53">
        <f t="shared" si="1"/>
        <v>-4.2067503449948971</v>
      </c>
      <c r="AD24" s="53">
        <f t="shared" si="1"/>
        <v>-4.2068040877809389</v>
      </c>
      <c r="AE24" s="53">
        <f t="shared" si="1"/>
        <v>-4.2068578305669799</v>
      </c>
      <c r="AF24" s="53">
        <f t="shared" si="1"/>
        <v>-4.2069115733530218</v>
      </c>
      <c r="AG24" s="53">
        <f t="shared" si="1"/>
        <v>-4.2069653161390628</v>
      </c>
      <c r="AH24" s="53">
        <f t="shared" si="1"/>
        <v>-4.2070190589251046</v>
      </c>
      <c r="AI24" s="53">
        <f t="shared" si="1"/>
        <v>-4.207065124170283</v>
      </c>
      <c r="AJ24" s="53">
        <f t="shared" si="1"/>
        <v>-4.2071188669563249</v>
      </c>
      <c r="AK24" s="53">
        <f t="shared" si="1"/>
        <v>-4.2071726097423658</v>
      </c>
      <c r="AL24" s="53">
        <f t="shared" si="1"/>
        <v>-4.2072263525284077</v>
      </c>
      <c r="AM24" s="53">
        <f t="shared" si="1"/>
        <v>-4.2072800953144496</v>
      </c>
      <c r="AN24" s="53">
        <f t="shared" si="1"/>
        <v>-4.2073415156413541</v>
      </c>
      <c r="AO24" s="53">
        <f t="shared" si="1"/>
        <v>-4.207395258427395</v>
      </c>
      <c r="AP24" s="53">
        <f t="shared" si="1"/>
        <v>-4.2074490012134369</v>
      </c>
      <c r="AQ24" s="53">
        <f t="shared" si="1"/>
        <v>-4.2075027439994788</v>
      </c>
      <c r="AR24" s="53">
        <f t="shared" si="1"/>
        <v>-4.2075564867855197</v>
      </c>
      <c r="AS24" s="53">
        <f t="shared" si="1"/>
        <v>-4.2076179071124242</v>
      </c>
      <c r="AT24" s="53">
        <f t="shared" si="1"/>
        <v>-4.2076639723576035</v>
      </c>
      <c r="AU24" s="53">
        <f t="shared" si="1"/>
        <v>-4.2077177151436445</v>
      </c>
      <c r="AV24" s="53">
        <f t="shared" si="1"/>
        <v>-4.2077714579296863</v>
      </c>
      <c r="AW24" s="53">
        <f t="shared" si="1"/>
        <v>-4.2078175231748647</v>
      </c>
      <c r="AX24" s="53">
        <f t="shared" si="1"/>
        <v>0</v>
      </c>
      <c r="AY24" s="53">
        <f t="shared" si="1"/>
        <v>0</v>
      </c>
      <c r="AZ24" s="53">
        <f t="shared" si="1"/>
        <v>0</v>
      </c>
      <c r="BA24" s="53">
        <f t="shared" si="1"/>
        <v>0</v>
      </c>
      <c r="BB24" s="53">
        <f t="shared" si="1"/>
        <v>0</v>
      </c>
      <c r="BC24" s="53">
        <f t="shared" si="1"/>
        <v>0</v>
      </c>
      <c r="BD24" s="53">
        <f t="shared" si="1"/>
        <v>0</v>
      </c>
      <c r="BP24" s="22" t="s">
        <v>386</v>
      </c>
    </row>
    <row r="25" spans="1:68" x14ac:dyDescent="0.3">
      <c r="A25" s="74"/>
      <c r="B25" s="14"/>
      <c r="BP25" s="22" t="s">
        <v>387</v>
      </c>
    </row>
    <row r="26" spans="1:68" x14ac:dyDescent="0.3">
      <c r="A26" s="74"/>
      <c r="BP26" s="22" t="s">
        <v>388</v>
      </c>
    </row>
    <row r="27" spans="1:68" x14ac:dyDescent="0.3">
      <c r="A27" s="116"/>
      <c r="B27" s="123" t="s">
        <v>216</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c r="BP27" s="22" t="s">
        <v>389</v>
      </c>
    </row>
    <row r="28" spans="1:68" x14ac:dyDescent="0.3">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c r="BP28" s="22" t="s">
        <v>390</v>
      </c>
    </row>
    <row r="29" spans="1:68" ht="12.75" customHeight="1" x14ac:dyDescent="0.3">
      <c r="A29" s="172" t="s">
        <v>307</v>
      </c>
      <c r="B29" s="4" t="s">
        <v>211</v>
      </c>
      <c r="D29" s="4" t="s">
        <v>87</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c r="BP29" s="22" t="s">
        <v>391</v>
      </c>
    </row>
    <row r="30" spans="1:68" x14ac:dyDescent="0.3">
      <c r="A30" s="172"/>
      <c r="B30" s="4" t="s">
        <v>212</v>
      </c>
      <c r="D30" s="4" t="s">
        <v>89</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c r="BP30" s="22" t="s">
        <v>392</v>
      </c>
    </row>
    <row r="31" spans="1:68" ht="12.75" customHeight="1" x14ac:dyDescent="0.3">
      <c r="A31" s="172"/>
      <c r="B31" s="4" t="s">
        <v>213</v>
      </c>
      <c r="D31" s="4" t="s">
        <v>208</v>
      </c>
      <c r="E31" s="139">
        <v>-62138.454566827779</v>
      </c>
      <c r="F31" s="139">
        <v>-68106.851614297702</v>
      </c>
      <c r="G31" s="139">
        <v>-74451.749106938616</v>
      </c>
      <c r="H31" s="139">
        <v>-80852.398076901212</v>
      </c>
      <c r="I31" s="139">
        <v>-88999.1763725661</v>
      </c>
      <c r="J31" s="139">
        <v>-97683.667606145551</v>
      </c>
      <c r="K31" s="139">
        <v>-106923.28318043522</v>
      </c>
      <c r="L31" s="139">
        <v>-116474.03438939119</v>
      </c>
      <c r="M31" s="139">
        <v>-129254.62220989581</v>
      </c>
      <c r="N31" s="139">
        <v>-142949.49881120963</v>
      </c>
      <c r="O31" s="139">
        <v>-157590.60824462216</v>
      </c>
      <c r="P31" s="139">
        <v>-170716.86665096</v>
      </c>
      <c r="Q31" s="139">
        <v>-181655.48092773953</v>
      </c>
      <c r="R31" s="139">
        <v>-188905.86928126559</v>
      </c>
      <c r="S31" s="139">
        <v>-194055.13252694247</v>
      </c>
      <c r="T31" s="139">
        <v>-198779.87211066743</v>
      </c>
      <c r="U31" s="139">
        <v>-200730.84063863536</v>
      </c>
      <c r="V31" s="139">
        <v>-202654.95187839508</v>
      </c>
      <c r="W31" s="139">
        <v>-203599.92903567944</v>
      </c>
      <c r="X31" s="139">
        <v>-203599.92903567944</v>
      </c>
      <c r="Y31" s="139">
        <v>-203599.92903567944</v>
      </c>
      <c r="Z31" s="139">
        <v>-203599.92903567944</v>
      </c>
      <c r="AA31" s="139">
        <v>-203599.92903567944</v>
      </c>
      <c r="AB31" s="139">
        <v>-203599.92903567944</v>
      </c>
      <c r="AC31" s="139">
        <v>-203599.92903567944</v>
      </c>
      <c r="AD31" s="139">
        <v>-203599.92903567944</v>
      </c>
      <c r="AE31" s="139">
        <v>-203599.92903567944</v>
      </c>
      <c r="AF31" s="139">
        <v>-203599.92903567944</v>
      </c>
      <c r="AG31" s="139">
        <v>-203599.92903567944</v>
      </c>
      <c r="AH31" s="139">
        <v>-203599.92903567944</v>
      </c>
      <c r="AI31" s="139">
        <v>-203599.92903567944</v>
      </c>
      <c r="AJ31" s="139">
        <v>-203599.92903567944</v>
      </c>
      <c r="AK31" s="139">
        <v>-203599.92903567944</v>
      </c>
      <c r="AL31" s="139">
        <v>-203599.92903567944</v>
      </c>
      <c r="AM31" s="139">
        <v>-203599.92903567944</v>
      </c>
      <c r="AN31" s="139">
        <v>-203599.92903567944</v>
      </c>
      <c r="AO31" s="139">
        <v>-203599.92903567944</v>
      </c>
      <c r="AP31" s="139">
        <v>-203599.92903567944</v>
      </c>
      <c r="AQ31" s="139">
        <v>-203599.92903567944</v>
      </c>
      <c r="AR31" s="139">
        <v>-203599.92903567944</v>
      </c>
      <c r="AS31" s="139">
        <v>-203599.92903567944</v>
      </c>
      <c r="AT31" s="139">
        <v>-203599.92903567944</v>
      </c>
      <c r="AU31" s="139">
        <v>-203599.92903567944</v>
      </c>
      <c r="AV31" s="139">
        <v>-203599.92903567944</v>
      </c>
      <c r="AW31" s="139">
        <v>-203599.92903567944</v>
      </c>
      <c r="AX31" s="43"/>
      <c r="AY31" s="43"/>
      <c r="AZ31" s="43"/>
      <c r="BA31" s="43"/>
      <c r="BB31" s="43"/>
      <c r="BC31" s="43"/>
      <c r="BD31" s="43"/>
      <c r="BP31" s="22" t="s">
        <v>393</v>
      </c>
    </row>
    <row r="32" spans="1:68" x14ac:dyDescent="0.3">
      <c r="A32" s="172"/>
      <c r="B32" s="4" t="s">
        <v>214</v>
      </c>
      <c r="D32" s="4" t="s">
        <v>88</v>
      </c>
      <c r="E32" s="139">
        <v>-848801.41799945966</v>
      </c>
      <c r="F32" s="139">
        <v>-930328.7843592437</v>
      </c>
      <c r="G32" s="139">
        <v>-1016999.0883554058</v>
      </c>
      <c r="H32" s="139">
        <v>-1104430.946127892</v>
      </c>
      <c r="I32" s="139">
        <v>-1215714.6636234601</v>
      </c>
      <c r="J32" s="139">
        <v>-1334343.4568614603</v>
      </c>
      <c r="K32" s="139">
        <v>-1460555.1629517842</v>
      </c>
      <c r="L32" s="139">
        <v>-1591016.9264195685</v>
      </c>
      <c r="M32" s="139">
        <v>-1765597.7650286483</v>
      </c>
      <c r="N32" s="139">
        <v>-1952667.6477904317</v>
      </c>
      <c r="O32" s="139">
        <v>-2152662.9255959457</v>
      </c>
      <c r="P32" s="139">
        <v>-2331965.4675341081</v>
      </c>
      <c r="Q32" s="139">
        <v>-2481385.037706919</v>
      </c>
      <c r="R32" s="139">
        <v>-2580424.1035583783</v>
      </c>
      <c r="S32" s="139">
        <v>-2650762.2059609736</v>
      </c>
      <c r="T32" s="139">
        <v>-2715301.3951118393</v>
      </c>
      <c r="U32" s="139">
        <v>-2741951.3229136229</v>
      </c>
      <c r="V32" s="139">
        <v>-2768234.3870963259</v>
      </c>
      <c r="W32" s="139">
        <v>-2781142.6401749202</v>
      </c>
      <c r="X32" s="139">
        <v>-2781142.6401749202</v>
      </c>
      <c r="Y32" s="139">
        <v>-2781142.6401749202</v>
      </c>
      <c r="Z32" s="139">
        <v>-2781142.6401749202</v>
      </c>
      <c r="AA32" s="139">
        <v>-2781142.6401749202</v>
      </c>
      <c r="AB32" s="139">
        <v>-2781142.6401749202</v>
      </c>
      <c r="AC32" s="139">
        <v>-2781142.6401749202</v>
      </c>
      <c r="AD32" s="139">
        <v>-2781142.6401749202</v>
      </c>
      <c r="AE32" s="139">
        <v>-2781142.6401749202</v>
      </c>
      <c r="AF32" s="139">
        <v>-2781142.6401749202</v>
      </c>
      <c r="AG32" s="139">
        <v>-2781142.6401749202</v>
      </c>
      <c r="AH32" s="139">
        <v>-2781142.6401749202</v>
      </c>
      <c r="AI32" s="139">
        <v>-2781142.6401749202</v>
      </c>
      <c r="AJ32" s="139">
        <v>-2781142.6401749202</v>
      </c>
      <c r="AK32" s="139">
        <v>-2781142.6401749202</v>
      </c>
      <c r="AL32" s="139">
        <v>-2781142.6401749202</v>
      </c>
      <c r="AM32" s="139">
        <v>-2781142.6401749202</v>
      </c>
      <c r="AN32" s="139">
        <v>-2781142.6401749202</v>
      </c>
      <c r="AO32" s="139">
        <v>-2781142.6401749202</v>
      </c>
      <c r="AP32" s="139">
        <v>-2781142.6401749202</v>
      </c>
      <c r="AQ32" s="139">
        <v>-2781142.6401749202</v>
      </c>
      <c r="AR32" s="139">
        <v>-2781142.6401749202</v>
      </c>
      <c r="AS32" s="139">
        <v>-2781142.6401749202</v>
      </c>
      <c r="AT32" s="139">
        <v>-2781142.6401749202</v>
      </c>
      <c r="AU32" s="139">
        <v>-2781142.6401749202</v>
      </c>
      <c r="AV32" s="139">
        <v>-2781142.6401749202</v>
      </c>
      <c r="AW32" s="139">
        <v>-2781142.6401749202</v>
      </c>
      <c r="AX32" s="43"/>
      <c r="AY32" s="43"/>
      <c r="AZ32" s="43"/>
      <c r="BA32" s="43"/>
      <c r="BB32" s="43"/>
      <c r="BC32" s="43"/>
      <c r="BD32" s="43"/>
      <c r="BP32" s="22" t="s">
        <v>394</v>
      </c>
    </row>
    <row r="33" spans="1:68" ht="16.5" x14ac:dyDescent="0.3">
      <c r="A33" s="172"/>
      <c r="B33" s="4" t="s">
        <v>331</v>
      </c>
      <c r="D33" s="4" t="s">
        <v>89</v>
      </c>
      <c r="E33" s="140">
        <v>-2.2684703094965575</v>
      </c>
      <c r="F33" s="140">
        <v>-2.4861765147334332</v>
      </c>
      <c r="G33" s="140">
        <v>-2.7176046548967476</v>
      </c>
      <c r="H33" s="140">
        <v>-2.9502195058712388</v>
      </c>
      <c r="I33" s="140">
        <v>-3.2464148869807006</v>
      </c>
      <c r="J33" s="140">
        <v>-3.5620962716236995</v>
      </c>
      <c r="K33" s="140">
        <v>-3.8978928502510484</v>
      </c>
      <c r="L33" s="140">
        <v>-4.2450066686017012</v>
      </c>
      <c r="M33" s="140">
        <v>-4.7090547701079792</v>
      </c>
      <c r="N33" s="140">
        <v>-5.2061848023552386</v>
      </c>
      <c r="O33" s="140">
        <v>-5.7375490778391178</v>
      </c>
      <c r="P33" s="140">
        <v>-6.1965315633189357</v>
      </c>
      <c r="Q33" s="140">
        <v>-6.5484872363989766</v>
      </c>
      <c r="R33" s="140">
        <v>-6.7742517260467041</v>
      </c>
      <c r="S33" s="140">
        <v>-6.907576930408962</v>
      </c>
      <c r="T33" s="140">
        <v>-7.0207007327547606</v>
      </c>
      <c r="U33" s="140">
        <v>-7.0548418866999603</v>
      </c>
      <c r="V33" s="140">
        <v>-7.0899599954109895</v>
      </c>
      <c r="W33" s="140">
        <v>-7.1064516888325029</v>
      </c>
      <c r="X33" s="140">
        <v>-7.1064516888325029</v>
      </c>
      <c r="Y33" s="140">
        <v>-7.1064516888325029</v>
      </c>
      <c r="Z33" s="140">
        <v>-7.1064516888325029</v>
      </c>
      <c r="AA33" s="140">
        <v>-7.1064516888325029</v>
      </c>
      <c r="AB33" s="140">
        <v>-7.1064516888325029</v>
      </c>
      <c r="AC33" s="140">
        <v>-7.1064516888325029</v>
      </c>
      <c r="AD33" s="140">
        <v>-7.1064516888325029</v>
      </c>
      <c r="AE33" s="140">
        <v>-7.1064516888325029</v>
      </c>
      <c r="AF33" s="140">
        <v>-7.1064516888325029</v>
      </c>
      <c r="AG33" s="140">
        <v>-7.1064516888325029</v>
      </c>
      <c r="AH33" s="140">
        <v>-7.1064516888325029</v>
      </c>
      <c r="AI33" s="140">
        <v>-7.1064516888325029</v>
      </c>
      <c r="AJ33" s="140">
        <v>-7.1064516888325029</v>
      </c>
      <c r="AK33" s="140">
        <v>-7.1064516888325029</v>
      </c>
      <c r="AL33" s="140">
        <v>-7.1064516888325029</v>
      </c>
      <c r="AM33" s="140">
        <v>-7.1064516888325029</v>
      </c>
      <c r="AN33" s="140">
        <v>-7.1064516888325029</v>
      </c>
      <c r="AO33" s="140">
        <v>-7.1064516888325029</v>
      </c>
      <c r="AP33" s="140">
        <v>-7.1064516888325029</v>
      </c>
      <c r="AQ33" s="140">
        <v>-7.1064516888325029</v>
      </c>
      <c r="AR33" s="140">
        <v>-7.1064516888325029</v>
      </c>
      <c r="AS33" s="140">
        <v>-7.1064516888325029</v>
      </c>
      <c r="AT33" s="140">
        <v>-7.1064516888325029</v>
      </c>
      <c r="AU33" s="140">
        <v>-7.1064516888325029</v>
      </c>
      <c r="AV33" s="140">
        <v>-7.1064516888325029</v>
      </c>
      <c r="AW33" s="140">
        <v>-7.1064516888325029</v>
      </c>
      <c r="AX33" s="37"/>
      <c r="AY33" s="37"/>
      <c r="AZ33" s="37"/>
      <c r="BA33" s="37"/>
      <c r="BB33" s="37"/>
      <c r="BC33" s="37"/>
      <c r="BD33" s="37"/>
      <c r="BP33" s="22" t="s">
        <v>395</v>
      </c>
    </row>
    <row r="34" spans="1:68" ht="16.5" x14ac:dyDescent="0.3">
      <c r="A34" s="172"/>
      <c r="B34" s="4" t="s">
        <v>332</v>
      </c>
      <c r="D34" s="4" t="s">
        <v>42</v>
      </c>
      <c r="E34" s="140">
        <v>-6.5471882757279609E-4</v>
      </c>
      <c r="F34" s="140">
        <v>-7.1649744934144716E-4</v>
      </c>
      <c r="G34" s="140">
        <v>-7.8210288212099161E-4</v>
      </c>
      <c r="H34" s="140">
        <v>-8.4837730668862001E-4</v>
      </c>
      <c r="I34" s="140">
        <v>-9.3187019371121786E-4</v>
      </c>
      <c r="J34" s="140">
        <v>-1.0207454652958279E-3</v>
      </c>
      <c r="K34" s="140">
        <v>-1.1151733762223811E-3</v>
      </c>
      <c r="L34" s="140">
        <v>-1.2131025526088393E-3</v>
      </c>
      <c r="M34" s="140">
        <v>-1.3430969816465943E-3</v>
      </c>
      <c r="N34" s="140">
        <v>-1.4821743464756196E-3</v>
      </c>
      <c r="O34" s="140">
        <v>-1.6306447297558513E-3</v>
      </c>
      <c r="P34" s="140">
        <v>-1.7689083833561717E-3</v>
      </c>
      <c r="Q34" s="140">
        <v>-1.8813991042718743E-3</v>
      </c>
      <c r="R34" s="140">
        <v>-1.9393606410114774E-3</v>
      </c>
      <c r="S34" s="140">
        <v>-1.9666305079489997E-3</v>
      </c>
      <c r="T34" s="140">
        <v>-1.9881181920382266E-3</v>
      </c>
      <c r="U34" s="140">
        <v>-1.9951833324531138E-3</v>
      </c>
      <c r="V34" s="140">
        <v>-2.0025032589405384E-3</v>
      </c>
      <c r="W34" s="140">
        <v>-2.0057958946407949E-3</v>
      </c>
      <c r="X34" s="140">
        <v>-2.0057958946407949E-3</v>
      </c>
      <c r="Y34" s="140">
        <v>-2.0057958946407949E-3</v>
      </c>
      <c r="Z34" s="140">
        <v>-2.0057958946407949E-3</v>
      </c>
      <c r="AA34" s="140">
        <v>-2.0057958946407949E-3</v>
      </c>
      <c r="AB34" s="140">
        <v>-2.0057958946407949E-3</v>
      </c>
      <c r="AC34" s="140">
        <v>-2.0057958946407949E-3</v>
      </c>
      <c r="AD34" s="140">
        <v>-2.0057958946407949E-3</v>
      </c>
      <c r="AE34" s="140">
        <v>-2.0057958946407949E-3</v>
      </c>
      <c r="AF34" s="140">
        <v>-2.0057958946407949E-3</v>
      </c>
      <c r="AG34" s="140">
        <v>-2.0057958946407949E-3</v>
      </c>
      <c r="AH34" s="140">
        <v>-2.0057958946407949E-3</v>
      </c>
      <c r="AI34" s="140">
        <v>-2.0057958946407949E-3</v>
      </c>
      <c r="AJ34" s="140">
        <v>-2.0057958946407949E-3</v>
      </c>
      <c r="AK34" s="140">
        <v>-2.0057958946407949E-3</v>
      </c>
      <c r="AL34" s="140">
        <v>-2.0057958946407949E-3</v>
      </c>
      <c r="AM34" s="140">
        <v>-2.0057958946407949E-3</v>
      </c>
      <c r="AN34" s="140">
        <v>-2.0057958946407949E-3</v>
      </c>
      <c r="AO34" s="140">
        <v>-2.0057958946407949E-3</v>
      </c>
      <c r="AP34" s="140">
        <v>-2.0057958946407949E-3</v>
      </c>
      <c r="AQ34" s="140">
        <v>-2.0057958946407949E-3</v>
      </c>
      <c r="AR34" s="140">
        <v>-2.0057958946407949E-3</v>
      </c>
      <c r="AS34" s="140">
        <v>-2.0057958946407949E-3</v>
      </c>
      <c r="AT34" s="140">
        <v>-2.0057958946407949E-3</v>
      </c>
      <c r="AU34" s="140">
        <v>-2.0057958946407949E-3</v>
      </c>
      <c r="AV34" s="140">
        <v>-2.0057958946407949E-3</v>
      </c>
      <c r="AW34" s="140">
        <v>-2.0057958946407949E-3</v>
      </c>
      <c r="AX34" s="35"/>
      <c r="AY34" s="35"/>
      <c r="AZ34" s="35"/>
      <c r="BA34" s="35"/>
      <c r="BB34" s="35"/>
      <c r="BC34" s="35"/>
      <c r="BD34" s="35"/>
      <c r="BP34" s="22" t="s">
        <v>396</v>
      </c>
    </row>
    <row r="35" spans="1:68" ht="16.5" x14ac:dyDescent="0.3">
      <c r="A35" s="172"/>
      <c r="B35" s="4" t="s">
        <v>333</v>
      </c>
      <c r="D35" s="4" t="s">
        <v>42</v>
      </c>
      <c r="E35" s="140">
        <v>-6.5367536691819739E-3</v>
      </c>
      <c r="F35" s="140">
        <v>-7.1535508784152449E-3</v>
      </c>
      <c r="G35" s="140">
        <v>-7.8085546574640785E-3</v>
      </c>
      <c r="H35" s="140">
        <v>-8.4702390873256008E-3</v>
      </c>
      <c r="I35" s="140">
        <v>-9.3038328806645445E-3</v>
      </c>
      <c r="J35" s="140">
        <v>-1.0191164220743308E-2</v>
      </c>
      <c r="K35" s="140">
        <v>-1.1133932917224969E-2</v>
      </c>
      <c r="L35" s="140">
        <v>-1.2111664311643284E-2</v>
      </c>
      <c r="M35" s="140">
        <v>-1.3409526489234165E-2</v>
      </c>
      <c r="N35" s="140">
        <v>-1.4798071990223333E-2</v>
      </c>
      <c r="O35" s="140">
        <v>-1.6280396635958382E-2</v>
      </c>
      <c r="P35" s="140">
        <v>-1.7660892713451632E-2</v>
      </c>
      <c r="Q35" s="140">
        <v>-1.8784163878894061E-2</v>
      </c>
      <c r="R35" s="140">
        <v>-1.9363138210023886E-2</v>
      </c>
      <c r="S35" s="140">
        <v>-1.9635760024200422E-2</v>
      </c>
      <c r="T35" s="140">
        <v>-1.9850652691329813E-2</v>
      </c>
      <c r="U35" s="140">
        <v>-1.9921300621304542E-2</v>
      </c>
      <c r="V35" s="140">
        <v>-1.9994498904486371E-2</v>
      </c>
      <c r="W35" s="140">
        <v>-2.002742779943361E-2</v>
      </c>
      <c r="X35" s="140">
        <v>-2.002742779943361E-2</v>
      </c>
      <c r="Y35" s="140">
        <v>-2.002742779943361E-2</v>
      </c>
      <c r="Z35" s="140">
        <v>-2.002742779943361E-2</v>
      </c>
      <c r="AA35" s="140">
        <v>-2.002742779943361E-2</v>
      </c>
      <c r="AB35" s="140">
        <v>-2.002742779943361E-2</v>
      </c>
      <c r="AC35" s="140">
        <v>-2.002742779943361E-2</v>
      </c>
      <c r="AD35" s="140">
        <v>-2.002742779943361E-2</v>
      </c>
      <c r="AE35" s="140">
        <v>-2.002742779943361E-2</v>
      </c>
      <c r="AF35" s="140">
        <v>-2.002742779943361E-2</v>
      </c>
      <c r="AG35" s="140">
        <v>-2.002742779943361E-2</v>
      </c>
      <c r="AH35" s="140">
        <v>-2.002742779943361E-2</v>
      </c>
      <c r="AI35" s="140">
        <v>-2.002742779943361E-2</v>
      </c>
      <c r="AJ35" s="140">
        <v>-2.002742779943361E-2</v>
      </c>
      <c r="AK35" s="140">
        <v>-2.002742779943361E-2</v>
      </c>
      <c r="AL35" s="140">
        <v>-2.002742779943361E-2</v>
      </c>
      <c r="AM35" s="140">
        <v>-2.002742779943361E-2</v>
      </c>
      <c r="AN35" s="140">
        <v>-2.002742779943361E-2</v>
      </c>
      <c r="AO35" s="140">
        <v>-2.002742779943361E-2</v>
      </c>
      <c r="AP35" s="140">
        <v>-2.002742779943361E-2</v>
      </c>
      <c r="AQ35" s="140">
        <v>-2.002742779943361E-2</v>
      </c>
      <c r="AR35" s="140">
        <v>-2.002742779943361E-2</v>
      </c>
      <c r="AS35" s="140">
        <v>-2.002742779943361E-2</v>
      </c>
      <c r="AT35" s="140">
        <v>-2.002742779943361E-2</v>
      </c>
      <c r="AU35" s="140">
        <v>-2.002742779943361E-2</v>
      </c>
      <c r="AV35" s="140">
        <v>-2.002742779943361E-2</v>
      </c>
      <c r="AW35" s="140">
        <v>-2.002742779943361E-2</v>
      </c>
      <c r="AX35" s="35"/>
      <c r="AY35" s="35"/>
      <c r="AZ35" s="35"/>
      <c r="BA35" s="35"/>
      <c r="BB35" s="35"/>
      <c r="BC35" s="35"/>
      <c r="BD35" s="35"/>
      <c r="BP35" s="22" t="s">
        <v>397</v>
      </c>
    </row>
    <row r="36" spans="1:68" x14ac:dyDescent="0.3">
      <c r="A36" s="172"/>
      <c r="B36" s="4" t="s">
        <v>215</v>
      </c>
      <c r="D36" s="4" t="s">
        <v>90</v>
      </c>
      <c r="E36" s="140">
        <v>-85.20062109171424</v>
      </c>
      <c r="F36" s="140">
        <v>-93.377361871714356</v>
      </c>
      <c r="G36" s="140">
        <v>-102.06947905714286</v>
      </c>
      <c r="H36" s="140">
        <v>-110.80616508914291</v>
      </c>
      <c r="I36" s="140">
        <v>-121.93084734285709</v>
      </c>
      <c r="J36" s="140">
        <v>-133.78739605399994</v>
      </c>
      <c r="K36" s="140">
        <v>-146.39944270200007</v>
      </c>
      <c r="L36" s="140">
        <v>-159.43654541714281</v>
      </c>
      <c r="M36" s="140">
        <v>-176.86553386342862</v>
      </c>
      <c r="N36" s="140">
        <v>-195.53703181114284</v>
      </c>
      <c r="O36" s="140">
        <v>-215.49431842200011</v>
      </c>
      <c r="P36" s="140">
        <v>-232.73306315142884</v>
      </c>
      <c r="Q36" s="140">
        <v>-245.95192085828597</v>
      </c>
      <c r="R36" s="140">
        <v>-254.43119795400017</v>
      </c>
      <c r="S36" s="140">
        <v>-259.43861929085728</v>
      </c>
      <c r="T36" s="140">
        <v>-263.68731150828597</v>
      </c>
      <c r="U36" s="140">
        <v>-264.96958689714313</v>
      </c>
      <c r="V36" s="140">
        <v>-266.28856011085747</v>
      </c>
      <c r="W36" s="140">
        <v>-266.90795855428604</v>
      </c>
      <c r="X36" s="140">
        <v>-266.90795855428604</v>
      </c>
      <c r="Y36" s="140">
        <v>-266.90795855428604</v>
      </c>
      <c r="Z36" s="140">
        <v>-266.90795855428604</v>
      </c>
      <c r="AA36" s="140">
        <v>-266.90795855428604</v>
      </c>
      <c r="AB36" s="140">
        <v>-266.90795855428604</v>
      </c>
      <c r="AC36" s="140">
        <v>-266.90795855428604</v>
      </c>
      <c r="AD36" s="140">
        <v>-266.90795855428604</v>
      </c>
      <c r="AE36" s="140">
        <v>-266.90795855428604</v>
      </c>
      <c r="AF36" s="140">
        <v>-266.90795855428604</v>
      </c>
      <c r="AG36" s="140">
        <v>-266.90795855428604</v>
      </c>
      <c r="AH36" s="140">
        <v>-266.90795855428604</v>
      </c>
      <c r="AI36" s="140">
        <v>-266.90795855428604</v>
      </c>
      <c r="AJ36" s="140">
        <v>-266.90795855428604</v>
      </c>
      <c r="AK36" s="140">
        <v>-266.90795855428604</v>
      </c>
      <c r="AL36" s="140">
        <v>-266.90795855428604</v>
      </c>
      <c r="AM36" s="140">
        <v>-266.90795855428604</v>
      </c>
      <c r="AN36" s="140">
        <v>-266.90795855428604</v>
      </c>
      <c r="AO36" s="140">
        <v>-266.90795855428604</v>
      </c>
      <c r="AP36" s="140">
        <v>-266.90795855428604</v>
      </c>
      <c r="AQ36" s="140">
        <v>-266.90795855428604</v>
      </c>
      <c r="AR36" s="140">
        <v>-266.90795855428604</v>
      </c>
      <c r="AS36" s="140">
        <v>-266.90795855428604</v>
      </c>
      <c r="AT36" s="140">
        <v>-266.90795855428604</v>
      </c>
      <c r="AU36" s="140">
        <v>-266.90795855428604</v>
      </c>
      <c r="AV36" s="140">
        <v>-266.90795855428604</v>
      </c>
      <c r="AW36" s="140">
        <v>-266.90795855428604</v>
      </c>
      <c r="AX36" s="68"/>
      <c r="AY36" s="68"/>
      <c r="AZ36" s="68"/>
      <c r="BA36" s="68"/>
      <c r="BB36" s="68"/>
      <c r="BC36" s="68"/>
      <c r="BD36" s="68"/>
      <c r="BP36" s="22" t="s">
        <v>398</v>
      </c>
    </row>
    <row r="37" spans="1:68" x14ac:dyDescent="0.3">
      <c r="C37" s="36"/>
      <c r="BP37" s="22" t="s">
        <v>399</v>
      </c>
    </row>
    <row r="38" spans="1:68" ht="16.5" x14ac:dyDescent="0.3">
      <c r="A38" s="85"/>
      <c r="C38" s="36"/>
    </row>
    <row r="39" spans="1:68" ht="16.5" x14ac:dyDescent="0.3">
      <c r="A39" s="85">
        <v>1</v>
      </c>
      <c r="B39" s="4" t="s">
        <v>334</v>
      </c>
    </row>
    <row r="40" spans="1:68" x14ac:dyDescent="0.3">
      <c r="B40" s="129" t="s">
        <v>154</v>
      </c>
    </row>
    <row r="41" spans="1:68" x14ac:dyDescent="0.3">
      <c r="B41" s="4" t="s">
        <v>318</v>
      </c>
    </row>
    <row r="42" spans="1:68" x14ac:dyDescent="0.3">
      <c r="B42" s="4" t="s">
        <v>335</v>
      </c>
    </row>
    <row r="43" spans="1:68" ht="16.5" x14ac:dyDescent="0.3">
      <c r="A43" s="85">
        <v>2</v>
      </c>
      <c r="B43" s="69" t="s">
        <v>153</v>
      </c>
    </row>
    <row r="48" spans="1:68" x14ac:dyDescent="0.3">
      <c r="C48" s="36"/>
    </row>
    <row r="113" spans="2:2" x14ac:dyDescent="0.3">
      <c r="B113" s="4" t="s">
        <v>197</v>
      </c>
    </row>
    <row r="114" spans="2:2" x14ac:dyDescent="0.3">
      <c r="B114" s="4" t="s">
        <v>196</v>
      </c>
    </row>
    <row r="115" spans="2:2" x14ac:dyDescent="0.3">
      <c r="B115" s="4" t="s">
        <v>319</v>
      </c>
    </row>
    <row r="116" spans="2:2" x14ac:dyDescent="0.3">
      <c r="B116" s="4" t="s">
        <v>157</v>
      </c>
    </row>
    <row r="117" spans="2:2" x14ac:dyDescent="0.3">
      <c r="B117" s="4" t="s">
        <v>158</v>
      </c>
    </row>
    <row r="118" spans="2:2" x14ac:dyDescent="0.3">
      <c r="B118" s="4" t="s">
        <v>159</v>
      </c>
    </row>
    <row r="119" spans="2:2" x14ac:dyDescent="0.3">
      <c r="B119" s="4" t="s">
        <v>160</v>
      </c>
    </row>
    <row r="120" spans="2:2" x14ac:dyDescent="0.3">
      <c r="B120" s="4" t="s">
        <v>161</v>
      </c>
    </row>
    <row r="121" spans="2:2" x14ac:dyDescent="0.3">
      <c r="B121" s="4" t="s">
        <v>162</v>
      </c>
    </row>
    <row r="122" spans="2:2" x14ac:dyDescent="0.3">
      <c r="B122" s="4" t="s">
        <v>163</v>
      </c>
    </row>
    <row r="123" spans="2:2" x14ac:dyDescent="0.3">
      <c r="B123" s="4" t="s">
        <v>164</v>
      </c>
    </row>
    <row r="124" spans="2:2" x14ac:dyDescent="0.3">
      <c r="B124" s="4" t="s">
        <v>165</v>
      </c>
    </row>
    <row r="125" spans="2:2" x14ac:dyDescent="0.3">
      <c r="B125" s="4" t="s">
        <v>198</v>
      </c>
    </row>
    <row r="126" spans="2:2" x14ac:dyDescent="0.3">
      <c r="B126" s="4" t="s">
        <v>166</v>
      </c>
    </row>
    <row r="127" spans="2:2" x14ac:dyDescent="0.3">
      <c r="B127" s="4" t="s">
        <v>167</v>
      </c>
    </row>
    <row r="128" spans="2:2" x14ac:dyDescent="0.3">
      <c r="B128" s="4" t="s">
        <v>168</v>
      </c>
    </row>
    <row r="129" spans="2:2" x14ac:dyDescent="0.3">
      <c r="B129" s="4" t="s">
        <v>169</v>
      </c>
    </row>
    <row r="130" spans="2:2" x14ac:dyDescent="0.3">
      <c r="B130" s="4" t="s">
        <v>170</v>
      </c>
    </row>
    <row r="131" spans="2:2" x14ac:dyDescent="0.3">
      <c r="B131" s="4" t="s">
        <v>171</v>
      </c>
    </row>
    <row r="132" spans="2:2" x14ac:dyDescent="0.3">
      <c r="B132" s="4" t="s">
        <v>172</v>
      </c>
    </row>
    <row r="133" spans="2:2" x14ac:dyDescent="0.3">
      <c r="B133" s="4" t="s">
        <v>173</v>
      </c>
    </row>
    <row r="134" spans="2:2" x14ac:dyDescent="0.3">
      <c r="B134" s="4" t="s">
        <v>174</v>
      </c>
    </row>
    <row r="135" spans="2:2" x14ac:dyDescent="0.3">
      <c r="B135" s="4" t="s">
        <v>199</v>
      </c>
    </row>
    <row r="136" spans="2:2" x14ac:dyDescent="0.3">
      <c r="B136" s="4" t="s">
        <v>200</v>
      </c>
    </row>
    <row r="137" spans="2:2" x14ac:dyDescent="0.3">
      <c r="B137" s="4" t="s">
        <v>175</v>
      </c>
    </row>
    <row r="138" spans="2:2" x14ac:dyDescent="0.3">
      <c r="B138" s="4" t="s">
        <v>176</v>
      </c>
    </row>
    <row r="139" spans="2:2" x14ac:dyDescent="0.3">
      <c r="B139" s="4" t="s">
        <v>177</v>
      </c>
    </row>
    <row r="140" spans="2:2" x14ac:dyDescent="0.3">
      <c r="B140" s="4" t="s">
        <v>178</v>
      </c>
    </row>
    <row r="141" spans="2:2" x14ac:dyDescent="0.3">
      <c r="B141" s="4" t="s">
        <v>179</v>
      </c>
    </row>
    <row r="142" spans="2:2" x14ac:dyDescent="0.3">
      <c r="B142" s="4" t="s">
        <v>180</v>
      </c>
    </row>
    <row r="143" spans="2:2" x14ac:dyDescent="0.3">
      <c r="B143" s="4" t="s">
        <v>181</v>
      </c>
    </row>
    <row r="144" spans="2:2" x14ac:dyDescent="0.3">
      <c r="B144" s="4" t="s">
        <v>182</v>
      </c>
    </row>
    <row r="145" spans="2:2" x14ac:dyDescent="0.3">
      <c r="B145" s="4" t="s">
        <v>183</v>
      </c>
    </row>
    <row r="146" spans="2:2" x14ac:dyDescent="0.3">
      <c r="B146" s="4" t="s">
        <v>184</v>
      </c>
    </row>
    <row r="147" spans="2:2" x14ac:dyDescent="0.3">
      <c r="B147" s="4" t="s">
        <v>185</v>
      </c>
    </row>
    <row r="148" spans="2:2" x14ac:dyDescent="0.3">
      <c r="B148" s="4" t="s">
        <v>186</v>
      </c>
    </row>
    <row r="149" spans="2:2" x14ac:dyDescent="0.3">
      <c r="B149" s="4" t="s">
        <v>187</v>
      </c>
    </row>
    <row r="150" spans="2:2" x14ac:dyDescent="0.3">
      <c r="B150" s="4" t="s">
        <v>188</v>
      </c>
    </row>
    <row r="151" spans="2:2" x14ac:dyDescent="0.3">
      <c r="B151" s="4" t="s">
        <v>189</v>
      </c>
    </row>
    <row r="152" spans="2:2" x14ac:dyDescent="0.3">
      <c r="B152" s="4" t="s">
        <v>190</v>
      </c>
    </row>
    <row r="153" spans="2:2" x14ac:dyDescent="0.3">
      <c r="B153" s="4" t="s">
        <v>191</v>
      </c>
    </row>
    <row r="154" spans="2:2" x14ac:dyDescent="0.3">
      <c r="B154" s="4" t="s">
        <v>192</v>
      </c>
    </row>
    <row r="155" spans="2:2" x14ac:dyDescent="0.3">
      <c r="B155" s="4" t="s">
        <v>193</v>
      </c>
    </row>
    <row r="156" spans="2:2" x14ac:dyDescent="0.3">
      <c r="B156" s="4" t="s">
        <v>194</v>
      </c>
    </row>
    <row r="157" spans="2:2" x14ac:dyDescent="0.3">
      <c r="B157" s="4" t="s">
        <v>195</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20"/>
  <sheetViews>
    <sheetView workbookViewId="0">
      <selection sqref="A1:XFD1048576"/>
    </sheetView>
  </sheetViews>
  <sheetFormatPr defaultRowHeight="15" x14ac:dyDescent="0.25"/>
  <cols>
    <col min="1" max="1" width="5.85546875" customWidth="1"/>
    <col min="2" max="2" width="64.85546875" customWidth="1"/>
    <col min="3" max="3" width="47.42578125" customWidth="1"/>
  </cols>
  <sheetData>
    <row r="1" spans="1:3" ht="18.75" x14ac:dyDescent="0.3">
      <c r="A1" s="1" t="s">
        <v>302</v>
      </c>
    </row>
    <row r="2" spans="1:3" x14ac:dyDescent="0.25">
      <c r="A2" t="s">
        <v>77</v>
      </c>
    </row>
    <row r="4" spans="1:3" ht="15.75" thickBot="1" x14ac:dyDescent="0.3"/>
    <row r="5" spans="1:3" ht="75" x14ac:dyDescent="0.25">
      <c r="A5" s="176" t="s">
        <v>11</v>
      </c>
      <c r="B5" s="132" t="s">
        <v>199</v>
      </c>
      <c r="C5" s="135" t="s">
        <v>354</v>
      </c>
    </row>
    <row r="6" spans="1:3" x14ac:dyDescent="0.25">
      <c r="A6" s="177"/>
      <c r="B6" s="133" t="s">
        <v>197</v>
      </c>
      <c r="C6" s="136"/>
    </row>
    <row r="7" spans="1:3" x14ac:dyDescent="0.25">
      <c r="A7" s="177"/>
      <c r="B7" s="133" t="s">
        <v>197</v>
      </c>
      <c r="C7" s="136"/>
    </row>
    <row r="8" spans="1:3" x14ac:dyDescent="0.25">
      <c r="A8" s="177"/>
      <c r="B8" s="133" t="s">
        <v>197</v>
      </c>
      <c r="C8" s="136"/>
    </row>
    <row r="9" spans="1:3" x14ac:dyDescent="0.25">
      <c r="A9" s="177"/>
      <c r="B9" s="133" t="s">
        <v>197</v>
      </c>
      <c r="C9" s="136"/>
    </row>
    <row r="10" spans="1:3" ht="15.75" thickBot="1" x14ac:dyDescent="0.3">
      <c r="A10" s="178"/>
      <c r="B10" s="134" t="s">
        <v>196</v>
      </c>
      <c r="C10" s="137"/>
    </row>
    <row r="11" spans="1:3" x14ac:dyDescent="0.25">
      <c r="A11" s="179" t="s">
        <v>307</v>
      </c>
      <c r="B11" s="132" t="s">
        <v>211</v>
      </c>
      <c r="C11" s="135"/>
    </row>
    <row r="12" spans="1:3" x14ac:dyDescent="0.25">
      <c r="A12" s="180"/>
      <c r="B12" s="133" t="s">
        <v>212</v>
      </c>
      <c r="C12" s="136"/>
    </row>
    <row r="13" spans="1:3" ht="90" x14ac:dyDescent="0.25">
      <c r="A13" s="180"/>
      <c r="B13" s="133" t="s">
        <v>213</v>
      </c>
      <c r="C13" s="136" t="s">
        <v>352</v>
      </c>
    </row>
    <row r="14" spans="1:3" ht="90" x14ac:dyDescent="0.25">
      <c r="A14" s="180"/>
      <c r="B14" s="133" t="s">
        <v>214</v>
      </c>
      <c r="C14" s="136" t="s">
        <v>353</v>
      </c>
    </row>
    <row r="15" spans="1:3" ht="94.5" x14ac:dyDescent="0.25">
      <c r="A15" s="180"/>
      <c r="B15" s="133" t="s">
        <v>331</v>
      </c>
      <c r="C15" s="136" t="s">
        <v>355</v>
      </c>
    </row>
    <row r="16" spans="1:3" ht="105" x14ac:dyDescent="0.25">
      <c r="A16" s="180"/>
      <c r="B16" s="133" t="s">
        <v>332</v>
      </c>
      <c r="C16" s="136" t="s">
        <v>357</v>
      </c>
    </row>
    <row r="17" spans="1:3" ht="105" x14ac:dyDescent="0.25">
      <c r="A17" s="180"/>
      <c r="B17" s="133" t="s">
        <v>333</v>
      </c>
      <c r="C17" s="136" t="s">
        <v>358</v>
      </c>
    </row>
    <row r="18" spans="1:3" ht="90.75" thickBot="1" x14ac:dyDescent="0.3">
      <c r="A18" s="181"/>
      <c r="B18" s="134" t="s">
        <v>215</v>
      </c>
      <c r="C18" s="137" t="s">
        <v>356</v>
      </c>
    </row>
    <row r="20" spans="1:3" x14ac:dyDescent="0.25">
      <c r="B20" s="138"/>
    </row>
  </sheetData>
  <mergeCells count="2">
    <mergeCell ref="A5:A10"/>
    <mergeCell ref="A11:A18"/>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E214"/>
  <sheetViews>
    <sheetView zoomScale="80" zoomScaleNormal="80" zoomScaleSheetLayoutView="75" workbookViewId="0">
      <pane xSplit="2" ySplit="12" topLeftCell="C13" activePane="bottomRight" state="frozen"/>
      <selection activeCell="E64" sqref="E64:V64"/>
      <selection pane="topRight" activeCell="E64" sqref="E64:V64"/>
      <selection pane="bottomLeft" activeCell="E64" sqref="E64:V64"/>
      <selection pane="bottomRight" activeCell="E88" sqref="E88:F9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6" width="13.140625" style="4" customWidth="1"/>
    <col min="57" max="16384" width="9.140625" style="22"/>
  </cols>
  <sheetData>
    <row r="1" spans="1:56" x14ac:dyDescent="0.3">
      <c r="A1" s="2"/>
      <c r="B1" s="3" t="s">
        <v>301</v>
      </c>
      <c r="C1" s="3" t="s">
        <v>343</v>
      </c>
      <c r="D1" s="3"/>
      <c r="E1" s="3" t="str">
        <f>'Option summary'!G2&amp;" - "&amp;'Option summary'!G3</f>
        <v>West Midlands - 132kV CB OD (Air Ins)</v>
      </c>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17.403929662947622</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31.772802971861132</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43.479602483250481</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59.428639054990285</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3" t="s">
        <v>11</v>
      </c>
      <c r="B13" s="61" t="s">
        <v>160</v>
      </c>
      <c r="C13" s="60"/>
      <c r="D13" s="61" t="s">
        <v>40</v>
      </c>
      <c r="E13" s="62">
        <v>-1.1195999999999999</v>
      </c>
      <c r="F13" s="62">
        <v>-0.96899999999999997</v>
      </c>
      <c r="G13" s="62">
        <v>-0.9587</v>
      </c>
      <c r="H13" s="62">
        <v>-0.94889999999999997</v>
      </c>
      <c r="I13" s="62">
        <v>-0.93810000000000004</v>
      </c>
      <c r="J13" s="62">
        <v>-0.92869999999999997</v>
      </c>
      <c r="K13" s="62">
        <v>-1.0492999999999999</v>
      </c>
      <c r="L13" s="62">
        <v>-1.0382</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4"/>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4"/>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4"/>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4"/>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5"/>
      <c r="B18" s="124" t="s">
        <v>196</v>
      </c>
      <c r="C18" s="130"/>
      <c r="D18" s="125" t="s">
        <v>40</v>
      </c>
      <c r="E18" s="59">
        <f>SUM(E13:E17)</f>
        <v>-1.1195999999999999</v>
      </c>
      <c r="F18" s="59">
        <f t="shared" ref="F18:AW18" si="0">SUM(F13:F17)</f>
        <v>-0.96899999999999997</v>
      </c>
      <c r="G18" s="59">
        <f t="shared" si="0"/>
        <v>-0.9587</v>
      </c>
      <c r="H18" s="59">
        <f t="shared" si="0"/>
        <v>-0.94889999999999997</v>
      </c>
      <c r="I18" s="59">
        <f t="shared" si="0"/>
        <v>-0.93810000000000004</v>
      </c>
      <c r="J18" s="59">
        <f t="shared" si="0"/>
        <v>-0.92869999999999997</v>
      </c>
      <c r="K18" s="59">
        <f t="shared" si="0"/>
        <v>-1.0492999999999999</v>
      </c>
      <c r="L18" s="59">
        <f t="shared" si="0"/>
        <v>-1.0382</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300</v>
      </c>
      <c r="B19" s="61" t="s">
        <v>199</v>
      </c>
      <c r="C19" s="8"/>
      <c r="D19" s="9" t="s">
        <v>40</v>
      </c>
      <c r="E19" s="62">
        <v>0</v>
      </c>
      <c r="F19" s="62">
        <v>6.5852817892705084E-3</v>
      </c>
      <c r="G19" s="62">
        <v>1.4809347670693779E-2</v>
      </c>
      <c r="H19" s="62">
        <v>2.4189267634396425E-2</v>
      </c>
      <c r="I19" s="62">
        <v>3.52885116094971E-2</v>
      </c>
      <c r="J19" s="62">
        <v>4.9352713875799606E-2</v>
      </c>
      <c r="K19" s="62">
        <v>6.2982594669656833E-2</v>
      </c>
      <c r="L19" s="62">
        <v>8.3505645106618481E-2</v>
      </c>
      <c r="M19" s="62">
        <v>0.10642442969028584</v>
      </c>
      <c r="N19" s="62">
        <v>0.11935154076232575</v>
      </c>
      <c r="O19" s="62">
        <v>0.13316869812880616</v>
      </c>
      <c r="P19" s="62">
        <v>0.1451173656686513</v>
      </c>
      <c r="Q19" s="62">
        <v>0.1543011507008934</v>
      </c>
      <c r="R19" s="62">
        <v>0.16022439426864904</v>
      </c>
      <c r="S19" s="62">
        <v>0.16376057569061542</v>
      </c>
      <c r="T19" s="62">
        <v>0.16677572655337414</v>
      </c>
      <c r="U19" s="62">
        <v>0.16767204496532129</v>
      </c>
      <c r="V19" s="62">
        <v>0.16858067521378495</v>
      </c>
      <c r="W19" s="62">
        <v>0.16900737814190059</v>
      </c>
      <c r="X19" s="62">
        <v>0.16900737814190059</v>
      </c>
      <c r="Y19" s="62">
        <v>0.16900737814190059</v>
      </c>
      <c r="Z19" s="62">
        <v>0.16900737814190059</v>
      </c>
      <c r="AA19" s="62">
        <v>0.16900737814190059</v>
      </c>
      <c r="AB19" s="62">
        <v>0.16900737814190059</v>
      </c>
      <c r="AC19" s="62">
        <v>0.16900737814190059</v>
      </c>
      <c r="AD19" s="62">
        <v>0.16900737814190059</v>
      </c>
      <c r="AE19" s="62">
        <v>0.16900737814190059</v>
      </c>
      <c r="AF19" s="62">
        <v>0.16900737814190059</v>
      </c>
      <c r="AG19" s="62">
        <v>0.16900737814190059</v>
      </c>
      <c r="AH19" s="62">
        <v>0.16900737814190059</v>
      </c>
      <c r="AI19" s="62">
        <v>0.16900737814190059</v>
      </c>
      <c r="AJ19" s="62">
        <v>0.16900737814190059</v>
      </c>
      <c r="AK19" s="62">
        <v>0.16900737814190059</v>
      </c>
      <c r="AL19" s="62">
        <v>0.16900737814190059</v>
      </c>
      <c r="AM19" s="62">
        <v>0.16900737814190059</v>
      </c>
      <c r="AN19" s="62">
        <v>0.16900737814190059</v>
      </c>
      <c r="AO19" s="62">
        <v>0.16900737814190059</v>
      </c>
      <c r="AP19" s="62">
        <v>0.16900737814190059</v>
      </c>
      <c r="AQ19" s="62">
        <v>0.16900737814190059</v>
      </c>
      <c r="AR19" s="62">
        <v>0.16900737814190059</v>
      </c>
      <c r="AS19" s="62">
        <v>0.16900737814190059</v>
      </c>
      <c r="AT19" s="62">
        <v>0.16900737814190059</v>
      </c>
      <c r="AU19" s="62">
        <v>0.16900737814190059</v>
      </c>
      <c r="AV19" s="62">
        <v>0.16900737814190059</v>
      </c>
      <c r="AW19" s="62">
        <v>0.16900737814190059</v>
      </c>
      <c r="AX19" s="33"/>
      <c r="AY19" s="33"/>
      <c r="AZ19" s="33"/>
      <c r="BA19" s="33"/>
      <c r="BB19" s="33"/>
      <c r="BC19" s="33"/>
      <c r="BD19" s="33"/>
    </row>
    <row r="20" spans="1:56" x14ac:dyDescent="0.3">
      <c r="A20" s="182"/>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320</v>
      </c>
      <c r="C25" s="8"/>
      <c r="D25" s="9" t="s">
        <v>40</v>
      </c>
      <c r="E25" s="67">
        <f>SUM(E19:E24)</f>
        <v>0</v>
      </c>
      <c r="F25" s="67">
        <f t="shared" ref="F25:BD25" si="1">SUM(F19:F24)</f>
        <v>6.5852817892705084E-3</v>
      </c>
      <c r="G25" s="67">
        <f t="shared" si="1"/>
        <v>1.4809347670693779E-2</v>
      </c>
      <c r="H25" s="67">
        <f t="shared" si="1"/>
        <v>2.4189267634396425E-2</v>
      </c>
      <c r="I25" s="67">
        <f t="shared" si="1"/>
        <v>3.52885116094971E-2</v>
      </c>
      <c r="J25" s="67">
        <f t="shared" si="1"/>
        <v>4.9352713875799606E-2</v>
      </c>
      <c r="K25" s="67">
        <f t="shared" si="1"/>
        <v>6.2982594669656833E-2</v>
      </c>
      <c r="L25" s="67">
        <f t="shared" si="1"/>
        <v>8.3505645106618481E-2</v>
      </c>
      <c r="M25" s="67">
        <f t="shared" si="1"/>
        <v>0.10642442969028584</v>
      </c>
      <c r="N25" s="67">
        <f t="shared" si="1"/>
        <v>0.11935154076232575</v>
      </c>
      <c r="O25" s="67">
        <f t="shared" si="1"/>
        <v>0.13316869812880616</v>
      </c>
      <c r="P25" s="67">
        <f t="shared" si="1"/>
        <v>0.1451173656686513</v>
      </c>
      <c r="Q25" s="67">
        <f t="shared" si="1"/>
        <v>0.1543011507008934</v>
      </c>
      <c r="R25" s="67">
        <f t="shared" si="1"/>
        <v>0.16022439426864904</v>
      </c>
      <c r="S25" s="67">
        <f t="shared" si="1"/>
        <v>0.16376057569061542</v>
      </c>
      <c r="T25" s="67">
        <f t="shared" si="1"/>
        <v>0.16677572655337414</v>
      </c>
      <c r="U25" s="67">
        <f t="shared" si="1"/>
        <v>0.16767204496532129</v>
      </c>
      <c r="V25" s="67">
        <f t="shared" si="1"/>
        <v>0.16858067521378495</v>
      </c>
      <c r="W25" s="67">
        <f t="shared" si="1"/>
        <v>0.16900737814190059</v>
      </c>
      <c r="X25" s="67">
        <f t="shared" si="1"/>
        <v>0.16900737814190059</v>
      </c>
      <c r="Y25" s="67">
        <f t="shared" si="1"/>
        <v>0.16900737814190059</v>
      </c>
      <c r="Z25" s="67">
        <f t="shared" si="1"/>
        <v>0.16900737814190059</v>
      </c>
      <c r="AA25" s="67">
        <f t="shared" si="1"/>
        <v>0.16900737814190059</v>
      </c>
      <c r="AB25" s="67">
        <f t="shared" si="1"/>
        <v>0.16900737814190059</v>
      </c>
      <c r="AC25" s="67">
        <f t="shared" si="1"/>
        <v>0.16900737814190059</v>
      </c>
      <c r="AD25" s="67">
        <f t="shared" si="1"/>
        <v>0.16900737814190059</v>
      </c>
      <c r="AE25" s="67">
        <f t="shared" si="1"/>
        <v>0.16900737814190059</v>
      </c>
      <c r="AF25" s="67">
        <f t="shared" si="1"/>
        <v>0.16900737814190059</v>
      </c>
      <c r="AG25" s="67">
        <f t="shared" si="1"/>
        <v>0.16900737814190059</v>
      </c>
      <c r="AH25" s="67">
        <f t="shared" si="1"/>
        <v>0.16900737814190059</v>
      </c>
      <c r="AI25" s="67">
        <f t="shared" si="1"/>
        <v>0.16900737814190059</v>
      </c>
      <c r="AJ25" s="67">
        <f t="shared" si="1"/>
        <v>0.16900737814190059</v>
      </c>
      <c r="AK25" s="67">
        <f t="shared" si="1"/>
        <v>0.16900737814190059</v>
      </c>
      <c r="AL25" s="67">
        <f t="shared" si="1"/>
        <v>0.16900737814190059</v>
      </c>
      <c r="AM25" s="67">
        <f t="shared" si="1"/>
        <v>0.16900737814190059</v>
      </c>
      <c r="AN25" s="67">
        <f t="shared" si="1"/>
        <v>0.16900737814190059</v>
      </c>
      <c r="AO25" s="67">
        <f t="shared" si="1"/>
        <v>0.16900737814190059</v>
      </c>
      <c r="AP25" s="67">
        <f t="shared" si="1"/>
        <v>0.16900737814190059</v>
      </c>
      <c r="AQ25" s="67">
        <f t="shared" si="1"/>
        <v>0.16900737814190059</v>
      </c>
      <c r="AR25" s="67">
        <f t="shared" si="1"/>
        <v>0.16900737814190059</v>
      </c>
      <c r="AS25" s="67">
        <f t="shared" si="1"/>
        <v>0.16900737814190059</v>
      </c>
      <c r="AT25" s="67">
        <f t="shared" si="1"/>
        <v>0.16900737814190059</v>
      </c>
      <c r="AU25" s="67">
        <f t="shared" si="1"/>
        <v>0.16900737814190059</v>
      </c>
      <c r="AV25" s="67">
        <f t="shared" si="1"/>
        <v>0.16900737814190059</v>
      </c>
      <c r="AW25" s="67">
        <f t="shared" si="1"/>
        <v>0.16900737814190059</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-1.1195999999999999</v>
      </c>
      <c r="F26" s="59">
        <f t="shared" ref="F26:BD26" si="2">F18+F25</f>
        <v>-0.96241471821072944</v>
      </c>
      <c r="G26" s="59">
        <f t="shared" si="2"/>
        <v>-0.94389065232930625</v>
      </c>
      <c r="H26" s="59">
        <f t="shared" si="2"/>
        <v>-0.92471073236560353</v>
      </c>
      <c r="I26" s="59">
        <f t="shared" si="2"/>
        <v>-0.90281148839050296</v>
      </c>
      <c r="J26" s="59">
        <f t="shared" si="2"/>
        <v>-0.87934728612420032</v>
      </c>
      <c r="K26" s="59">
        <f t="shared" si="2"/>
        <v>-0.98631740533034307</v>
      </c>
      <c r="L26" s="59">
        <f t="shared" si="2"/>
        <v>-0.9546943548933815</v>
      </c>
      <c r="M26" s="59">
        <f t="shared" si="2"/>
        <v>0.10642442969028584</v>
      </c>
      <c r="N26" s="59">
        <f t="shared" si="2"/>
        <v>0.11935154076232575</v>
      </c>
      <c r="O26" s="59">
        <f t="shared" si="2"/>
        <v>0.13316869812880616</v>
      </c>
      <c r="P26" s="59">
        <f t="shared" si="2"/>
        <v>0.1451173656686513</v>
      </c>
      <c r="Q26" s="59">
        <f t="shared" si="2"/>
        <v>0.1543011507008934</v>
      </c>
      <c r="R26" s="59">
        <f t="shared" si="2"/>
        <v>0.16022439426864904</v>
      </c>
      <c r="S26" s="59">
        <f t="shared" si="2"/>
        <v>0.16376057569061542</v>
      </c>
      <c r="T26" s="59">
        <f t="shared" si="2"/>
        <v>0.16677572655337414</v>
      </c>
      <c r="U26" s="59">
        <f t="shared" si="2"/>
        <v>0.16767204496532129</v>
      </c>
      <c r="V26" s="59">
        <f t="shared" si="2"/>
        <v>0.16858067521378495</v>
      </c>
      <c r="W26" s="59">
        <f t="shared" si="2"/>
        <v>0.16900737814190059</v>
      </c>
      <c r="X26" s="59">
        <f t="shared" si="2"/>
        <v>0.16900737814190059</v>
      </c>
      <c r="Y26" s="59">
        <f t="shared" si="2"/>
        <v>0.16900737814190059</v>
      </c>
      <c r="Z26" s="59">
        <f t="shared" si="2"/>
        <v>0.16900737814190059</v>
      </c>
      <c r="AA26" s="59">
        <f t="shared" si="2"/>
        <v>0.16900737814190059</v>
      </c>
      <c r="AB26" s="59">
        <f t="shared" si="2"/>
        <v>0.16900737814190059</v>
      </c>
      <c r="AC26" s="59">
        <f t="shared" si="2"/>
        <v>0.16900737814190059</v>
      </c>
      <c r="AD26" s="59">
        <f t="shared" si="2"/>
        <v>0.16900737814190059</v>
      </c>
      <c r="AE26" s="59">
        <f t="shared" si="2"/>
        <v>0.16900737814190059</v>
      </c>
      <c r="AF26" s="59">
        <f t="shared" si="2"/>
        <v>0.16900737814190059</v>
      </c>
      <c r="AG26" s="59">
        <f t="shared" si="2"/>
        <v>0.16900737814190059</v>
      </c>
      <c r="AH26" s="59">
        <f t="shared" si="2"/>
        <v>0.16900737814190059</v>
      </c>
      <c r="AI26" s="59">
        <f t="shared" si="2"/>
        <v>0.16900737814190059</v>
      </c>
      <c r="AJ26" s="59">
        <f t="shared" si="2"/>
        <v>0.16900737814190059</v>
      </c>
      <c r="AK26" s="59">
        <f t="shared" si="2"/>
        <v>0.16900737814190059</v>
      </c>
      <c r="AL26" s="59">
        <f t="shared" si="2"/>
        <v>0.16900737814190059</v>
      </c>
      <c r="AM26" s="59">
        <f t="shared" si="2"/>
        <v>0.16900737814190059</v>
      </c>
      <c r="AN26" s="59">
        <f t="shared" si="2"/>
        <v>0.16900737814190059</v>
      </c>
      <c r="AO26" s="59">
        <f t="shared" si="2"/>
        <v>0.16900737814190059</v>
      </c>
      <c r="AP26" s="59">
        <f t="shared" si="2"/>
        <v>0.16900737814190059</v>
      </c>
      <c r="AQ26" s="59">
        <f t="shared" si="2"/>
        <v>0.16900737814190059</v>
      </c>
      <c r="AR26" s="59">
        <f t="shared" si="2"/>
        <v>0.16900737814190059</v>
      </c>
      <c r="AS26" s="59">
        <f t="shared" si="2"/>
        <v>0.16900737814190059</v>
      </c>
      <c r="AT26" s="59">
        <f t="shared" si="2"/>
        <v>0.16900737814190059</v>
      </c>
      <c r="AU26" s="59">
        <f t="shared" si="2"/>
        <v>0.16900737814190059</v>
      </c>
      <c r="AV26" s="59">
        <f t="shared" si="2"/>
        <v>0.16900737814190059</v>
      </c>
      <c r="AW26" s="59">
        <f t="shared" si="2"/>
        <v>0.16900737814190059</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-0.89568000000000003</v>
      </c>
      <c r="F28" s="34">
        <f t="shared" ref="F28:AW28" si="4">F26*F27</f>
        <v>-0.76993177456858364</v>
      </c>
      <c r="G28" s="34">
        <f t="shared" si="4"/>
        <v>-0.75511252186344502</v>
      </c>
      <c r="H28" s="34">
        <f t="shared" si="4"/>
        <v>-0.73976858589248284</v>
      </c>
      <c r="I28" s="34">
        <f t="shared" si="4"/>
        <v>-0.72224919071240246</v>
      </c>
      <c r="J28" s="34">
        <f t="shared" si="4"/>
        <v>-0.70347782889936028</v>
      </c>
      <c r="K28" s="34">
        <f t="shared" si="4"/>
        <v>-0.78905392426427445</v>
      </c>
      <c r="L28" s="34">
        <f t="shared" si="4"/>
        <v>-0.76375548391470527</v>
      </c>
      <c r="M28" s="34">
        <f t="shared" si="4"/>
        <v>8.513954375222868E-2</v>
      </c>
      <c r="N28" s="34">
        <f t="shared" si="4"/>
        <v>9.5481232609860606E-2</v>
      </c>
      <c r="O28" s="34">
        <f t="shared" si="4"/>
        <v>0.10653495850304494</v>
      </c>
      <c r="P28" s="34">
        <f t="shared" si="4"/>
        <v>0.11609389253492104</v>
      </c>
      <c r="Q28" s="34">
        <f t="shared" si="4"/>
        <v>0.12344092056071472</v>
      </c>
      <c r="R28" s="34">
        <f t="shared" si="4"/>
        <v>0.12817951541491923</v>
      </c>
      <c r="S28" s="34">
        <f t="shared" si="4"/>
        <v>0.13100846055249235</v>
      </c>
      <c r="T28" s="34">
        <f t="shared" si="4"/>
        <v>0.13342058124269932</v>
      </c>
      <c r="U28" s="34">
        <f t="shared" si="4"/>
        <v>0.13413763597225703</v>
      </c>
      <c r="V28" s="34">
        <f t="shared" si="4"/>
        <v>0.13486454017102797</v>
      </c>
      <c r="W28" s="34">
        <f t="shared" si="4"/>
        <v>0.13520590251352047</v>
      </c>
      <c r="X28" s="34">
        <f t="shared" si="4"/>
        <v>0.13520590251352047</v>
      </c>
      <c r="Y28" s="34">
        <f t="shared" si="4"/>
        <v>0.13520590251352047</v>
      </c>
      <c r="Z28" s="34">
        <f t="shared" si="4"/>
        <v>0.13520590251352047</v>
      </c>
      <c r="AA28" s="34">
        <f t="shared" si="4"/>
        <v>0.13520590251352047</v>
      </c>
      <c r="AB28" s="34">
        <f t="shared" si="4"/>
        <v>0.13520590251352047</v>
      </c>
      <c r="AC28" s="34">
        <f t="shared" si="4"/>
        <v>0.13520590251352047</v>
      </c>
      <c r="AD28" s="34">
        <f t="shared" si="4"/>
        <v>0.13520590251352047</v>
      </c>
      <c r="AE28" s="34">
        <f t="shared" si="4"/>
        <v>0.13520590251352047</v>
      </c>
      <c r="AF28" s="34">
        <f t="shared" si="4"/>
        <v>0.13520590251352047</v>
      </c>
      <c r="AG28" s="34">
        <f t="shared" si="4"/>
        <v>0.13520590251352047</v>
      </c>
      <c r="AH28" s="34">
        <f t="shared" si="4"/>
        <v>0.13520590251352047</v>
      </c>
      <c r="AI28" s="34">
        <f t="shared" si="4"/>
        <v>0.13520590251352047</v>
      </c>
      <c r="AJ28" s="34">
        <f t="shared" si="4"/>
        <v>0.13520590251352047</v>
      </c>
      <c r="AK28" s="34">
        <f t="shared" si="4"/>
        <v>0.13520590251352047</v>
      </c>
      <c r="AL28" s="34">
        <f t="shared" si="4"/>
        <v>0.13520590251352047</v>
      </c>
      <c r="AM28" s="34">
        <f t="shared" si="4"/>
        <v>0.13520590251352047</v>
      </c>
      <c r="AN28" s="34">
        <f t="shared" si="4"/>
        <v>0.13520590251352047</v>
      </c>
      <c r="AO28" s="34">
        <f t="shared" si="4"/>
        <v>0.13520590251352047</v>
      </c>
      <c r="AP28" s="34">
        <f t="shared" si="4"/>
        <v>0.13520590251352047</v>
      </c>
      <c r="AQ28" s="34">
        <f t="shared" si="4"/>
        <v>0.13520590251352047</v>
      </c>
      <c r="AR28" s="34">
        <f t="shared" si="4"/>
        <v>0.13520590251352047</v>
      </c>
      <c r="AS28" s="34">
        <f t="shared" si="4"/>
        <v>0.13520590251352047</v>
      </c>
      <c r="AT28" s="34">
        <f t="shared" si="4"/>
        <v>0.13520590251352047</v>
      </c>
      <c r="AU28" s="34">
        <f t="shared" si="4"/>
        <v>0.13520590251352047</v>
      </c>
      <c r="AV28" s="34">
        <f t="shared" si="4"/>
        <v>0.13520590251352047</v>
      </c>
      <c r="AW28" s="34">
        <f t="shared" si="4"/>
        <v>0.13520590251352047</v>
      </c>
      <c r="AX28" s="34"/>
      <c r="AY28" s="34"/>
      <c r="AZ28" s="34"/>
      <c r="BA28" s="34"/>
      <c r="BB28" s="34"/>
      <c r="BC28" s="34"/>
      <c r="BD28" s="34"/>
    </row>
    <row r="29" spans="1:56" x14ac:dyDescent="0.3">
      <c r="A29" s="115"/>
      <c r="B29" s="9" t="s">
        <v>92</v>
      </c>
      <c r="C29" s="11" t="s">
        <v>44</v>
      </c>
      <c r="D29" s="9" t="s">
        <v>40</v>
      </c>
      <c r="E29" s="34">
        <f>E26-E28</f>
        <v>-0.2239199999999999</v>
      </c>
      <c r="F29" s="34">
        <f t="shared" ref="F29:AW29" si="5">F26-F28</f>
        <v>-0.1924829436421458</v>
      </c>
      <c r="G29" s="34">
        <f t="shared" si="5"/>
        <v>-0.18877813046586123</v>
      </c>
      <c r="H29" s="34">
        <f t="shared" si="5"/>
        <v>-0.18494214647312068</v>
      </c>
      <c r="I29" s="34">
        <f t="shared" si="5"/>
        <v>-0.1805622976781005</v>
      </c>
      <c r="J29" s="34">
        <f t="shared" si="5"/>
        <v>-0.17586945722484004</v>
      </c>
      <c r="K29" s="34">
        <f t="shared" si="5"/>
        <v>-0.19726348106606861</v>
      </c>
      <c r="L29" s="34">
        <f t="shared" si="5"/>
        <v>-0.19093887097867623</v>
      </c>
      <c r="M29" s="34">
        <f t="shared" si="5"/>
        <v>2.1284885938057163E-2</v>
      </c>
      <c r="N29" s="34">
        <f t="shared" si="5"/>
        <v>2.3870308152465144E-2</v>
      </c>
      <c r="O29" s="34">
        <f t="shared" si="5"/>
        <v>2.6633739625761224E-2</v>
      </c>
      <c r="P29" s="34">
        <f t="shared" si="5"/>
        <v>2.9023473133730257E-2</v>
      </c>
      <c r="Q29" s="34">
        <f t="shared" si="5"/>
        <v>3.0860230140178677E-2</v>
      </c>
      <c r="R29" s="34">
        <f t="shared" si="5"/>
        <v>3.2044878853729808E-2</v>
      </c>
      <c r="S29" s="34">
        <f t="shared" si="5"/>
        <v>3.2752115138123067E-2</v>
      </c>
      <c r="T29" s="34">
        <f t="shared" si="5"/>
        <v>3.3355145310674822E-2</v>
      </c>
      <c r="U29" s="34">
        <f t="shared" si="5"/>
        <v>3.3534408993064257E-2</v>
      </c>
      <c r="V29" s="34">
        <f t="shared" si="5"/>
        <v>3.3716135042756973E-2</v>
      </c>
      <c r="W29" s="34">
        <f t="shared" si="5"/>
        <v>3.3801475628380123E-2</v>
      </c>
      <c r="X29" s="34">
        <f t="shared" si="5"/>
        <v>3.3801475628380123E-2</v>
      </c>
      <c r="Y29" s="34">
        <f t="shared" si="5"/>
        <v>3.3801475628380123E-2</v>
      </c>
      <c r="Z29" s="34">
        <f t="shared" si="5"/>
        <v>3.3801475628380123E-2</v>
      </c>
      <c r="AA29" s="34">
        <f t="shared" si="5"/>
        <v>3.3801475628380123E-2</v>
      </c>
      <c r="AB29" s="34">
        <f t="shared" si="5"/>
        <v>3.3801475628380123E-2</v>
      </c>
      <c r="AC29" s="34">
        <f t="shared" si="5"/>
        <v>3.3801475628380123E-2</v>
      </c>
      <c r="AD29" s="34">
        <f t="shared" si="5"/>
        <v>3.3801475628380123E-2</v>
      </c>
      <c r="AE29" s="34">
        <f t="shared" si="5"/>
        <v>3.3801475628380123E-2</v>
      </c>
      <c r="AF29" s="34">
        <f t="shared" si="5"/>
        <v>3.3801475628380123E-2</v>
      </c>
      <c r="AG29" s="34">
        <f t="shared" si="5"/>
        <v>3.3801475628380123E-2</v>
      </c>
      <c r="AH29" s="34">
        <f t="shared" si="5"/>
        <v>3.3801475628380123E-2</v>
      </c>
      <c r="AI29" s="34">
        <f t="shared" si="5"/>
        <v>3.3801475628380123E-2</v>
      </c>
      <c r="AJ29" s="34">
        <f t="shared" si="5"/>
        <v>3.3801475628380123E-2</v>
      </c>
      <c r="AK29" s="34">
        <f t="shared" si="5"/>
        <v>3.3801475628380123E-2</v>
      </c>
      <c r="AL29" s="34">
        <f t="shared" si="5"/>
        <v>3.3801475628380123E-2</v>
      </c>
      <c r="AM29" s="34">
        <f t="shared" si="5"/>
        <v>3.3801475628380123E-2</v>
      </c>
      <c r="AN29" s="34">
        <f t="shared" si="5"/>
        <v>3.3801475628380123E-2</v>
      </c>
      <c r="AO29" s="34">
        <f t="shared" si="5"/>
        <v>3.3801475628380123E-2</v>
      </c>
      <c r="AP29" s="34">
        <f t="shared" si="5"/>
        <v>3.3801475628380123E-2</v>
      </c>
      <c r="AQ29" s="34">
        <f t="shared" si="5"/>
        <v>3.3801475628380123E-2</v>
      </c>
      <c r="AR29" s="34">
        <f t="shared" si="5"/>
        <v>3.3801475628380123E-2</v>
      </c>
      <c r="AS29" s="34">
        <f t="shared" si="5"/>
        <v>3.3801475628380123E-2</v>
      </c>
      <c r="AT29" s="34">
        <f t="shared" si="5"/>
        <v>3.3801475628380123E-2</v>
      </c>
      <c r="AU29" s="34">
        <f t="shared" si="5"/>
        <v>3.3801475628380123E-2</v>
      </c>
      <c r="AV29" s="34">
        <f t="shared" si="5"/>
        <v>3.3801475628380123E-2</v>
      </c>
      <c r="AW29" s="34">
        <f t="shared" si="5"/>
        <v>3.3801475628380123E-2</v>
      </c>
      <c r="AX29" s="34"/>
      <c r="AY29" s="34"/>
      <c r="AZ29" s="34"/>
      <c r="BA29" s="34"/>
      <c r="BB29" s="34"/>
      <c r="BC29" s="34"/>
      <c r="BD29" s="34"/>
    </row>
    <row r="30" spans="1:56" ht="16.5" hidden="1" customHeight="1" outlineLevel="1" x14ac:dyDescent="0.35">
      <c r="A30" s="115"/>
      <c r="B30" s="9" t="s">
        <v>1</v>
      </c>
      <c r="C30" s="11" t="s">
        <v>53</v>
      </c>
      <c r="D30" s="9" t="s">
        <v>40</v>
      </c>
      <c r="F30" s="34">
        <f>$E$28/'Fixed data'!$C$7</f>
        <v>-1.9904000000000002E-2</v>
      </c>
      <c r="G30" s="34">
        <f>$E$28/'Fixed data'!$C$7</f>
        <v>-1.9904000000000002E-2</v>
      </c>
      <c r="H30" s="34">
        <f>$E$28/'Fixed data'!$C$7</f>
        <v>-1.9904000000000002E-2</v>
      </c>
      <c r="I30" s="34">
        <f>$E$28/'Fixed data'!$C$7</f>
        <v>-1.9904000000000002E-2</v>
      </c>
      <c r="J30" s="34">
        <f>$E$28/'Fixed data'!$C$7</f>
        <v>-1.9904000000000002E-2</v>
      </c>
      <c r="K30" s="34">
        <f>$E$28/'Fixed data'!$C$7</f>
        <v>-1.9904000000000002E-2</v>
      </c>
      <c r="L30" s="34">
        <f>$E$28/'Fixed data'!$C$7</f>
        <v>-1.9904000000000002E-2</v>
      </c>
      <c r="M30" s="34">
        <f>$E$28/'Fixed data'!$C$7</f>
        <v>-1.9904000000000002E-2</v>
      </c>
      <c r="N30" s="34">
        <f>$E$28/'Fixed data'!$C$7</f>
        <v>-1.9904000000000002E-2</v>
      </c>
      <c r="O30" s="34">
        <f>$E$28/'Fixed data'!$C$7</f>
        <v>-1.9904000000000002E-2</v>
      </c>
      <c r="P30" s="34">
        <f>$E$28/'Fixed data'!$C$7</f>
        <v>-1.9904000000000002E-2</v>
      </c>
      <c r="Q30" s="34">
        <f>$E$28/'Fixed data'!$C$7</f>
        <v>-1.9904000000000002E-2</v>
      </c>
      <c r="R30" s="34">
        <f>$E$28/'Fixed data'!$C$7</f>
        <v>-1.9904000000000002E-2</v>
      </c>
      <c r="S30" s="34">
        <f>$E$28/'Fixed data'!$C$7</f>
        <v>-1.9904000000000002E-2</v>
      </c>
      <c r="T30" s="34">
        <f>$E$28/'Fixed data'!$C$7</f>
        <v>-1.9904000000000002E-2</v>
      </c>
      <c r="U30" s="34">
        <f>$E$28/'Fixed data'!$C$7</f>
        <v>-1.9904000000000002E-2</v>
      </c>
      <c r="V30" s="34">
        <f>$E$28/'Fixed data'!$C$7</f>
        <v>-1.9904000000000002E-2</v>
      </c>
      <c r="W30" s="34">
        <f>$E$28/'Fixed data'!$C$7</f>
        <v>-1.9904000000000002E-2</v>
      </c>
      <c r="X30" s="34">
        <f>$E$28/'Fixed data'!$C$7</f>
        <v>-1.9904000000000002E-2</v>
      </c>
      <c r="Y30" s="34">
        <f>$E$28/'Fixed data'!$C$7</f>
        <v>-1.9904000000000002E-2</v>
      </c>
      <c r="Z30" s="34">
        <f>$E$28/'Fixed data'!$C$7</f>
        <v>-1.9904000000000002E-2</v>
      </c>
      <c r="AA30" s="34">
        <f>$E$28/'Fixed data'!$C$7</f>
        <v>-1.9904000000000002E-2</v>
      </c>
      <c r="AB30" s="34">
        <f>$E$28/'Fixed data'!$C$7</f>
        <v>-1.9904000000000002E-2</v>
      </c>
      <c r="AC30" s="34">
        <f>$E$28/'Fixed data'!$C$7</f>
        <v>-1.9904000000000002E-2</v>
      </c>
      <c r="AD30" s="34">
        <f>$E$28/'Fixed data'!$C$7</f>
        <v>-1.9904000000000002E-2</v>
      </c>
      <c r="AE30" s="34">
        <f>$E$28/'Fixed data'!$C$7</f>
        <v>-1.9904000000000002E-2</v>
      </c>
      <c r="AF30" s="34">
        <f>$E$28/'Fixed data'!$C$7</f>
        <v>-1.9904000000000002E-2</v>
      </c>
      <c r="AG30" s="34">
        <f>$E$28/'Fixed data'!$C$7</f>
        <v>-1.9904000000000002E-2</v>
      </c>
      <c r="AH30" s="34">
        <f>$E$28/'Fixed data'!$C$7</f>
        <v>-1.9904000000000002E-2</v>
      </c>
      <c r="AI30" s="34">
        <f>$E$28/'Fixed data'!$C$7</f>
        <v>-1.9904000000000002E-2</v>
      </c>
      <c r="AJ30" s="34">
        <f>$E$28/'Fixed data'!$C$7</f>
        <v>-1.9904000000000002E-2</v>
      </c>
      <c r="AK30" s="34">
        <f>$E$28/'Fixed data'!$C$7</f>
        <v>-1.9904000000000002E-2</v>
      </c>
      <c r="AL30" s="34">
        <f>$E$28/'Fixed data'!$C$7</f>
        <v>-1.9904000000000002E-2</v>
      </c>
      <c r="AM30" s="34">
        <f>$E$28/'Fixed data'!$C$7</f>
        <v>-1.9904000000000002E-2</v>
      </c>
      <c r="AN30" s="34">
        <f>$E$28/'Fixed data'!$C$7</f>
        <v>-1.9904000000000002E-2</v>
      </c>
      <c r="AO30" s="34">
        <f>$E$28/'Fixed data'!$C$7</f>
        <v>-1.9904000000000002E-2</v>
      </c>
      <c r="AP30" s="34">
        <f>$E$28/'Fixed data'!$C$7</f>
        <v>-1.9904000000000002E-2</v>
      </c>
      <c r="AQ30" s="34">
        <f>$E$28/'Fixed data'!$C$7</f>
        <v>-1.9904000000000002E-2</v>
      </c>
      <c r="AR30" s="34">
        <f>$E$28/'Fixed data'!$C$7</f>
        <v>-1.9904000000000002E-2</v>
      </c>
      <c r="AS30" s="34">
        <f>$E$28/'Fixed data'!$C$7</f>
        <v>-1.9904000000000002E-2</v>
      </c>
      <c r="AT30" s="34">
        <f>$E$28/'Fixed data'!$C$7</f>
        <v>-1.9904000000000002E-2</v>
      </c>
      <c r="AU30" s="34">
        <f>$E$28/'Fixed data'!$C$7</f>
        <v>-1.9904000000000002E-2</v>
      </c>
      <c r="AV30" s="34">
        <f>$E$28/'Fixed data'!$C$7</f>
        <v>-1.9904000000000002E-2</v>
      </c>
      <c r="AW30" s="34">
        <f>$E$28/'Fixed data'!$C$7</f>
        <v>-1.9904000000000002E-2</v>
      </c>
      <c r="AX30" s="34">
        <f>$E$28/'Fixed data'!$C$7</f>
        <v>-1.9904000000000002E-2</v>
      </c>
      <c r="AY30" s="34"/>
      <c r="AZ30" s="34"/>
      <c r="BA30" s="34"/>
      <c r="BB30" s="34"/>
      <c r="BC30" s="34"/>
      <c r="BD30" s="34"/>
    </row>
    <row r="31" spans="1:56" ht="16.5" hidden="1" customHeight="1" outlineLevel="1" x14ac:dyDescent="0.35">
      <c r="A31" s="115"/>
      <c r="B31" s="9" t="s">
        <v>2</v>
      </c>
      <c r="C31" s="11" t="s">
        <v>54</v>
      </c>
      <c r="D31" s="9" t="s">
        <v>40</v>
      </c>
      <c r="F31" s="34"/>
      <c r="G31" s="34">
        <f>$F$28/'Fixed data'!$C$7</f>
        <v>-1.7109594990412969E-2</v>
      </c>
      <c r="H31" s="34">
        <f>$F$28/'Fixed data'!$C$7</f>
        <v>-1.7109594990412969E-2</v>
      </c>
      <c r="I31" s="34">
        <f>$F$28/'Fixed data'!$C$7</f>
        <v>-1.7109594990412969E-2</v>
      </c>
      <c r="J31" s="34">
        <f>$F$28/'Fixed data'!$C$7</f>
        <v>-1.7109594990412969E-2</v>
      </c>
      <c r="K31" s="34">
        <f>$F$28/'Fixed data'!$C$7</f>
        <v>-1.7109594990412969E-2</v>
      </c>
      <c r="L31" s="34">
        <f>$F$28/'Fixed data'!$C$7</f>
        <v>-1.7109594990412969E-2</v>
      </c>
      <c r="M31" s="34">
        <f>$F$28/'Fixed data'!$C$7</f>
        <v>-1.7109594990412969E-2</v>
      </c>
      <c r="N31" s="34">
        <f>$F$28/'Fixed data'!$C$7</f>
        <v>-1.7109594990412969E-2</v>
      </c>
      <c r="O31" s="34">
        <f>$F$28/'Fixed data'!$C$7</f>
        <v>-1.7109594990412969E-2</v>
      </c>
      <c r="P31" s="34">
        <f>$F$28/'Fixed data'!$C$7</f>
        <v>-1.7109594990412969E-2</v>
      </c>
      <c r="Q31" s="34">
        <f>$F$28/'Fixed data'!$C$7</f>
        <v>-1.7109594990412969E-2</v>
      </c>
      <c r="R31" s="34">
        <f>$F$28/'Fixed data'!$C$7</f>
        <v>-1.7109594990412969E-2</v>
      </c>
      <c r="S31" s="34">
        <f>$F$28/'Fixed data'!$C$7</f>
        <v>-1.7109594990412969E-2</v>
      </c>
      <c r="T31" s="34">
        <f>$F$28/'Fixed data'!$C$7</f>
        <v>-1.7109594990412969E-2</v>
      </c>
      <c r="U31" s="34">
        <f>$F$28/'Fixed data'!$C$7</f>
        <v>-1.7109594990412969E-2</v>
      </c>
      <c r="V31" s="34">
        <f>$F$28/'Fixed data'!$C$7</f>
        <v>-1.7109594990412969E-2</v>
      </c>
      <c r="W31" s="34">
        <f>$F$28/'Fixed data'!$C$7</f>
        <v>-1.7109594990412969E-2</v>
      </c>
      <c r="X31" s="34">
        <f>$F$28/'Fixed data'!$C$7</f>
        <v>-1.7109594990412969E-2</v>
      </c>
      <c r="Y31" s="34">
        <f>$F$28/'Fixed data'!$C$7</f>
        <v>-1.7109594990412969E-2</v>
      </c>
      <c r="Z31" s="34">
        <f>$F$28/'Fixed data'!$C$7</f>
        <v>-1.7109594990412969E-2</v>
      </c>
      <c r="AA31" s="34">
        <f>$F$28/'Fixed data'!$C$7</f>
        <v>-1.7109594990412969E-2</v>
      </c>
      <c r="AB31" s="34">
        <f>$F$28/'Fixed data'!$C$7</f>
        <v>-1.7109594990412969E-2</v>
      </c>
      <c r="AC31" s="34">
        <f>$F$28/'Fixed data'!$C$7</f>
        <v>-1.7109594990412969E-2</v>
      </c>
      <c r="AD31" s="34">
        <f>$F$28/'Fixed data'!$C$7</f>
        <v>-1.7109594990412969E-2</v>
      </c>
      <c r="AE31" s="34">
        <f>$F$28/'Fixed data'!$C$7</f>
        <v>-1.7109594990412969E-2</v>
      </c>
      <c r="AF31" s="34">
        <f>$F$28/'Fixed data'!$C$7</f>
        <v>-1.7109594990412969E-2</v>
      </c>
      <c r="AG31" s="34">
        <f>$F$28/'Fixed data'!$C$7</f>
        <v>-1.7109594990412969E-2</v>
      </c>
      <c r="AH31" s="34">
        <f>$F$28/'Fixed data'!$C$7</f>
        <v>-1.7109594990412969E-2</v>
      </c>
      <c r="AI31" s="34">
        <f>$F$28/'Fixed data'!$C$7</f>
        <v>-1.7109594990412969E-2</v>
      </c>
      <c r="AJ31" s="34">
        <f>$F$28/'Fixed data'!$C$7</f>
        <v>-1.7109594990412969E-2</v>
      </c>
      <c r="AK31" s="34">
        <f>$F$28/'Fixed data'!$C$7</f>
        <v>-1.7109594990412969E-2</v>
      </c>
      <c r="AL31" s="34">
        <f>$F$28/'Fixed data'!$C$7</f>
        <v>-1.7109594990412969E-2</v>
      </c>
      <c r="AM31" s="34">
        <f>$F$28/'Fixed data'!$C$7</f>
        <v>-1.7109594990412969E-2</v>
      </c>
      <c r="AN31" s="34">
        <f>$F$28/'Fixed data'!$C$7</f>
        <v>-1.7109594990412969E-2</v>
      </c>
      <c r="AO31" s="34">
        <f>$F$28/'Fixed data'!$C$7</f>
        <v>-1.7109594990412969E-2</v>
      </c>
      <c r="AP31" s="34">
        <f>$F$28/'Fixed data'!$C$7</f>
        <v>-1.7109594990412969E-2</v>
      </c>
      <c r="AQ31" s="34">
        <f>$F$28/'Fixed data'!$C$7</f>
        <v>-1.7109594990412969E-2</v>
      </c>
      <c r="AR31" s="34">
        <f>$F$28/'Fixed data'!$C$7</f>
        <v>-1.7109594990412969E-2</v>
      </c>
      <c r="AS31" s="34">
        <f>$F$28/'Fixed data'!$C$7</f>
        <v>-1.7109594990412969E-2</v>
      </c>
      <c r="AT31" s="34">
        <f>$F$28/'Fixed data'!$C$7</f>
        <v>-1.7109594990412969E-2</v>
      </c>
      <c r="AU31" s="34">
        <f>$F$28/'Fixed data'!$C$7</f>
        <v>-1.7109594990412969E-2</v>
      </c>
      <c r="AV31" s="34">
        <f>$F$28/'Fixed data'!$C$7</f>
        <v>-1.7109594990412969E-2</v>
      </c>
      <c r="AW31" s="34">
        <f>$F$28/'Fixed data'!$C$7</f>
        <v>-1.7109594990412969E-2</v>
      </c>
      <c r="AX31" s="34">
        <f>$F$28/'Fixed data'!$C$7</f>
        <v>-1.7109594990412969E-2</v>
      </c>
      <c r="AY31" s="34">
        <f>$F$28/'Fixed data'!$C$7</f>
        <v>-1.7109594990412969E-2</v>
      </c>
      <c r="AZ31" s="34"/>
      <c r="BA31" s="34"/>
      <c r="BB31" s="34"/>
      <c r="BC31" s="34"/>
      <c r="BD31" s="34"/>
    </row>
    <row r="32" spans="1:56" ht="16.5" hidden="1" customHeight="1" outlineLevel="1" x14ac:dyDescent="0.35">
      <c r="A32" s="115"/>
      <c r="B32" s="9" t="s">
        <v>3</v>
      </c>
      <c r="C32" s="11" t="s">
        <v>55</v>
      </c>
      <c r="D32" s="9" t="s">
        <v>40</v>
      </c>
      <c r="F32" s="34"/>
      <c r="G32" s="34"/>
      <c r="H32" s="34">
        <f>$G$28/'Fixed data'!$C$7</f>
        <v>-1.6780278263632112E-2</v>
      </c>
      <c r="I32" s="34">
        <f>$G$28/'Fixed data'!$C$7</f>
        <v>-1.6780278263632112E-2</v>
      </c>
      <c r="J32" s="34">
        <f>$G$28/'Fixed data'!$C$7</f>
        <v>-1.6780278263632112E-2</v>
      </c>
      <c r="K32" s="34">
        <f>$G$28/'Fixed data'!$C$7</f>
        <v>-1.6780278263632112E-2</v>
      </c>
      <c r="L32" s="34">
        <f>$G$28/'Fixed data'!$C$7</f>
        <v>-1.6780278263632112E-2</v>
      </c>
      <c r="M32" s="34">
        <f>$G$28/'Fixed data'!$C$7</f>
        <v>-1.6780278263632112E-2</v>
      </c>
      <c r="N32" s="34">
        <f>$G$28/'Fixed data'!$C$7</f>
        <v>-1.6780278263632112E-2</v>
      </c>
      <c r="O32" s="34">
        <f>$G$28/'Fixed data'!$C$7</f>
        <v>-1.6780278263632112E-2</v>
      </c>
      <c r="P32" s="34">
        <f>$G$28/'Fixed data'!$C$7</f>
        <v>-1.6780278263632112E-2</v>
      </c>
      <c r="Q32" s="34">
        <f>$G$28/'Fixed data'!$C$7</f>
        <v>-1.6780278263632112E-2</v>
      </c>
      <c r="R32" s="34">
        <f>$G$28/'Fixed data'!$C$7</f>
        <v>-1.6780278263632112E-2</v>
      </c>
      <c r="S32" s="34">
        <f>$G$28/'Fixed data'!$C$7</f>
        <v>-1.6780278263632112E-2</v>
      </c>
      <c r="T32" s="34">
        <f>$G$28/'Fixed data'!$C$7</f>
        <v>-1.6780278263632112E-2</v>
      </c>
      <c r="U32" s="34">
        <f>$G$28/'Fixed data'!$C$7</f>
        <v>-1.6780278263632112E-2</v>
      </c>
      <c r="V32" s="34">
        <f>$G$28/'Fixed data'!$C$7</f>
        <v>-1.6780278263632112E-2</v>
      </c>
      <c r="W32" s="34">
        <f>$G$28/'Fixed data'!$C$7</f>
        <v>-1.6780278263632112E-2</v>
      </c>
      <c r="X32" s="34">
        <f>$G$28/'Fixed data'!$C$7</f>
        <v>-1.6780278263632112E-2</v>
      </c>
      <c r="Y32" s="34">
        <f>$G$28/'Fixed data'!$C$7</f>
        <v>-1.6780278263632112E-2</v>
      </c>
      <c r="Z32" s="34">
        <f>$G$28/'Fixed data'!$C$7</f>
        <v>-1.6780278263632112E-2</v>
      </c>
      <c r="AA32" s="34">
        <f>$G$28/'Fixed data'!$C$7</f>
        <v>-1.6780278263632112E-2</v>
      </c>
      <c r="AB32" s="34">
        <f>$G$28/'Fixed data'!$C$7</f>
        <v>-1.6780278263632112E-2</v>
      </c>
      <c r="AC32" s="34">
        <f>$G$28/'Fixed data'!$C$7</f>
        <v>-1.6780278263632112E-2</v>
      </c>
      <c r="AD32" s="34">
        <f>$G$28/'Fixed data'!$C$7</f>
        <v>-1.6780278263632112E-2</v>
      </c>
      <c r="AE32" s="34">
        <f>$G$28/'Fixed data'!$C$7</f>
        <v>-1.6780278263632112E-2</v>
      </c>
      <c r="AF32" s="34">
        <f>$G$28/'Fixed data'!$C$7</f>
        <v>-1.6780278263632112E-2</v>
      </c>
      <c r="AG32" s="34">
        <f>$G$28/'Fixed data'!$C$7</f>
        <v>-1.6780278263632112E-2</v>
      </c>
      <c r="AH32" s="34">
        <f>$G$28/'Fixed data'!$C$7</f>
        <v>-1.6780278263632112E-2</v>
      </c>
      <c r="AI32" s="34">
        <f>$G$28/'Fixed data'!$C$7</f>
        <v>-1.6780278263632112E-2</v>
      </c>
      <c r="AJ32" s="34">
        <f>$G$28/'Fixed data'!$C$7</f>
        <v>-1.6780278263632112E-2</v>
      </c>
      <c r="AK32" s="34">
        <f>$G$28/'Fixed data'!$C$7</f>
        <v>-1.6780278263632112E-2</v>
      </c>
      <c r="AL32" s="34">
        <f>$G$28/'Fixed data'!$C$7</f>
        <v>-1.6780278263632112E-2</v>
      </c>
      <c r="AM32" s="34">
        <f>$G$28/'Fixed data'!$C$7</f>
        <v>-1.6780278263632112E-2</v>
      </c>
      <c r="AN32" s="34">
        <f>$G$28/'Fixed data'!$C$7</f>
        <v>-1.6780278263632112E-2</v>
      </c>
      <c r="AO32" s="34">
        <f>$G$28/'Fixed data'!$C$7</f>
        <v>-1.6780278263632112E-2</v>
      </c>
      <c r="AP32" s="34">
        <f>$G$28/'Fixed data'!$C$7</f>
        <v>-1.6780278263632112E-2</v>
      </c>
      <c r="AQ32" s="34">
        <f>$G$28/'Fixed data'!$C$7</f>
        <v>-1.6780278263632112E-2</v>
      </c>
      <c r="AR32" s="34">
        <f>$G$28/'Fixed data'!$C$7</f>
        <v>-1.6780278263632112E-2</v>
      </c>
      <c r="AS32" s="34">
        <f>$G$28/'Fixed data'!$C$7</f>
        <v>-1.6780278263632112E-2</v>
      </c>
      <c r="AT32" s="34">
        <f>$G$28/'Fixed data'!$C$7</f>
        <v>-1.6780278263632112E-2</v>
      </c>
      <c r="AU32" s="34">
        <f>$G$28/'Fixed data'!$C$7</f>
        <v>-1.6780278263632112E-2</v>
      </c>
      <c r="AV32" s="34">
        <f>$G$28/'Fixed data'!$C$7</f>
        <v>-1.6780278263632112E-2</v>
      </c>
      <c r="AW32" s="34">
        <f>$G$28/'Fixed data'!$C$7</f>
        <v>-1.6780278263632112E-2</v>
      </c>
      <c r="AX32" s="34">
        <f>$G$28/'Fixed data'!$C$7</f>
        <v>-1.6780278263632112E-2</v>
      </c>
      <c r="AY32" s="34">
        <f>$G$28/'Fixed data'!$C$7</f>
        <v>-1.6780278263632112E-2</v>
      </c>
      <c r="AZ32" s="34">
        <f>$G$28/'Fixed data'!$C$7</f>
        <v>-1.6780278263632112E-2</v>
      </c>
      <c r="BA32" s="34"/>
      <c r="BB32" s="34"/>
      <c r="BC32" s="34"/>
      <c r="BD32" s="34"/>
    </row>
    <row r="33" spans="1:57" ht="16.5" hidden="1" customHeight="1" outlineLevel="1" x14ac:dyDescent="0.35">
      <c r="A33" s="115"/>
      <c r="B33" s="9" t="s">
        <v>4</v>
      </c>
      <c r="C33" s="11" t="s">
        <v>56</v>
      </c>
      <c r="D33" s="9" t="s">
        <v>40</v>
      </c>
      <c r="F33" s="34"/>
      <c r="G33" s="34"/>
      <c r="H33" s="34"/>
      <c r="I33" s="34">
        <f>$H$28/'Fixed data'!$C$7</f>
        <v>-1.6439301908721841E-2</v>
      </c>
      <c r="J33" s="34">
        <f>$H$28/'Fixed data'!$C$7</f>
        <v>-1.6439301908721841E-2</v>
      </c>
      <c r="K33" s="34">
        <f>$H$28/'Fixed data'!$C$7</f>
        <v>-1.6439301908721841E-2</v>
      </c>
      <c r="L33" s="34">
        <f>$H$28/'Fixed data'!$C$7</f>
        <v>-1.6439301908721841E-2</v>
      </c>
      <c r="M33" s="34">
        <f>$H$28/'Fixed data'!$C$7</f>
        <v>-1.6439301908721841E-2</v>
      </c>
      <c r="N33" s="34">
        <f>$H$28/'Fixed data'!$C$7</f>
        <v>-1.6439301908721841E-2</v>
      </c>
      <c r="O33" s="34">
        <f>$H$28/'Fixed data'!$C$7</f>
        <v>-1.6439301908721841E-2</v>
      </c>
      <c r="P33" s="34">
        <f>$H$28/'Fixed data'!$C$7</f>
        <v>-1.6439301908721841E-2</v>
      </c>
      <c r="Q33" s="34">
        <f>$H$28/'Fixed data'!$C$7</f>
        <v>-1.6439301908721841E-2</v>
      </c>
      <c r="R33" s="34">
        <f>$H$28/'Fixed data'!$C$7</f>
        <v>-1.6439301908721841E-2</v>
      </c>
      <c r="S33" s="34">
        <f>$H$28/'Fixed data'!$C$7</f>
        <v>-1.6439301908721841E-2</v>
      </c>
      <c r="T33" s="34">
        <f>$H$28/'Fixed data'!$C$7</f>
        <v>-1.6439301908721841E-2</v>
      </c>
      <c r="U33" s="34">
        <f>$H$28/'Fixed data'!$C$7</f>
        <v>-1.6439301908721841E-2</v>
      </c>
      <c r="V33" s="34">
        <f>$H$28/'Fixed data'!$C$7</f>
        <v>-1.6439301908721841E-2</v>
      </c>
      <c r="W33" s="34">
        <f>$H$28/'Fixed data'!$C$7</f>
        <v>-1.6439301908721841E-2</v>
      </c>
      <c r="X33" s="34">
        <f>$H$28/'Fixed data'!$C$7</f>
        <v>-1.6439301908721841E-2</v>
      </c>
      <c r="Y33" s="34">
        <f>$H$28/'Fixed data'!$C$7</f>
        <v>-1.6439301908721841E-2</v>
      </c>
      <c r="Z33" s="34">
        <f>$H$28/'Fixed data'!$C$7</f>
        <v>-1.6439301908721841E-2</v>
      </c>
      <c r="AA33" s="34">
        <f>$H$28/'Fixed data'!$C$7</f>
        <v>-1.6439301908721841E-2</v>
      </c>
      <c r="AB33" s="34">
        <f>$H$28/'Fixed data'!$C$7</f>
        <v>-1.6439301908721841E-2</v>
      </c>
      <c r="AC33" s="34">
        <f>$H$28/'Fixed data'!$C$7</f>
        <v>-1.6439301908721841E-2</v>
      </c>
      <c r="AD33" s="34">
        <f>$H$28/'Fixed data'!$C$7</f>
        <v>-1.6439301908721841E-2</v>
      </c>
      <c r="AE33" s="34">
        <f>$H$28/'Fixed data'!$C$7</f>
        <v>-1.6439301908721841E-2</v>
      </c>
      <c r="AF33" s="34">
        <f>$H$28/'Fixed data'!$C$7</f>
        <v>-1.6439301908721841E-2</v>
      </c>
      <c r="AG33" s="34">
        <f>$H$28/'Fixed data'!$C$7</f>
        <v>-1.6439301908721841E-2</v>
      </c>
      <c r="AH33" s="34">
        <f>$H$28/'Fixed data'!$C$7</f>
        <v>-1.6439301908721841E-2</v>
      </c>
      <c r="AI33" s="34">
        <f>$H$28/'Fixed data'!$C$7</f>
        <v>-1.6439301908721841E-2</v>
      </c>
      <c r="AJ33" s="34">
        <f>$H$28/'Fixed data'!$C$7</f>
        <v>-1.6439301908721841E-2</v>
      </c>
      <c r="AK33" s="34">
        <f>$H$28/'Fixed data'!$C$7</f>
        <v>-1.6439301908721841E-2</v>
      </c>
      <c r="AL33" s="34">
        <f>$H$28/'Fixed data'!$C$7</f>
        <v>-1.6439301908721841E-2</v>
      </c>
      <c r="AM33" s="34">
        <f>$H$28/'Fixed data'!$C$7</f>
        <v>-1.6439301908721841E-2</v>
      </c>
      <c r="AN33" s="34">
        <f>$H$28/'Fixed data'!$C$7</f>
        <v>-1.6439301908721841E-2</v>
      </c>
      <c r="AO33" s="34">
        <f>$H$28/'Fixed data'!$C$7</f>
        <v>-1.6439301908721841E-2</v>
      </c>
      <c r="AP33" s="34">
        <f>$H$28/'Fixed data'!$C$7</f>
        <v>-1.6439301908721841E-2</v>
      </c>
      <c r="AQ33" s="34">
        <f>$H$28/'Fixed data'!$C$7</f>
        <v>-1.6439301908721841E-2</v>
      </c>
      <c r="AR33" s="34">
        <f>$H$28/'Fixed data'!$C$7</f>
        <v>-1.6439301908721841E-2</v>
      </c>
      <c r="AS33" s="34">
        <f>$H$28/'Fixed data'!$C$7</f>
        <v>-1.6439301908721841E-2</v>
      </c>
      <c r="AT33" s="34">
        <f>$H$28/'Fixed data'!$C$7</f>
        <v>-1.6439301908721841E-2</v>
      </c>
      <c r="AU33" s="34">
        <f>$H$28/'Fixed data'!$C$7</f>
        <v>-1.6439301908721841E-2</v>
      </c>
      <c r="AV33" s="34">
        <f>$H$28/'Fixed data'!$C$7</f>
        <v>-1.6439301908721841E-2</v>
      </c>
      <c r="AW33" s="34">
        <f>$H$28/'Fixed data'!$C$7</f>
        <v>-1.6439301908721841E-2</v>
      </c>
      <c r="AX33" s="34">
        <f>$H$28/'Fixed data'!$C$7</f>
        <v>-1.6439301908721841E-2</v>
      </c>
      <c r="AY33" s="34">
        <f>$H$28/'Fixed data'!$C$7</f>
        <v>-1.6439301908721841E-2</v>
      </c>
      <c r="AZ33" s="34">
        <f>$H$28/'Fixed data'!$C$7</f>
        <v>-1.6439301908721841E-2</v>
      </c>
      <c r="BA33" s="34">
        <f>$H$28/'Fixed data'!$C$7</f>
        <v>-1.6439301908721841E-2</v>
      </c>
      <c r="BB33" s="34"/>
      <c r="BC33" s="34"/>
      <c r="BD33" s="34"/>
    </row>
    <row r="34" spans="1:57" ht="16.5" hidden="1" customHeight="1" outlineLevel="1" x14ac:dyDescent="0.35">
      <c r="A34" s="115"/>
      <c r="B34" s="9" t="s">
        <v>5</v>
      </c>
      <c r="C34" s="11" t="s">
        <v>57</v>
      </c>
      <c r="D34" s="9" t="s">
        <v>40</v>
      </c>
      <c r="F34" s="34"/>
      <c r="G34" s="34"/>
      <c r="H34" s="34"/>
      <c r="I34" s="34"/>
      <c r="J34" s="34">
        <f>$I$28/'Fixed data'!$C$7</f>
        <v>-1.6049982015831167E-2</v>
      </c>
      <c r="K34" s="34">
        <f>$I$28/'Fixed data'!$C$7</f>
        <v>-1.6049982015831167E-2</v>
      </c>
      <c r="L34" s="34">
        <f>$I$28/'Fixed data'!$C$7</f>
        <v>-1.6049982015831167E-2</v>
      </c>
      <c r="M34" s="34">
        <f>$I$28/'Fixed data'!$C$7</f>
        <v>-1.6049982015831167E-2</v>
      </c>
      <c r="N34" s="34">
        <f>$I$28/'Fixed data'!$C$7</f>
        <v>-1.6049982015831167E-2</v>
      </c>
      <c r="O34" s="34">
        <f>$I$28/'Fixed data'!$C$7</f>
        <v>-1.6049982015831167E-2</v>
      </c>
      <c r="P34" s="34">
        <f>$I$28/'Fixed data'!$C$7</f>
        <v>-1.6049982015831167E-2</v>
      </c>
      <c r="Q34" s="34">
        <f>$I$28/'Fixed data'!$C$7</f>
        <v>-1.6049982015831167E-2</v>
      </c>
      <c r="R34" s="34">
        <f>$I$28/'Fixed data'!$C$7</f>
        <v>-1.6049982015831167E-2</v>
      </c>
      <c r="S34" s="34">
        <f>$I$28/'Fixed data'!$C$7</f>
        <v>-1.6049982015831167E-2</v>
      </c>
      <c r="T34" s="34">
        <f>$I$28/'Fixed data'!$C$7</f>
        <v>-1.6049982015831167E-2</v>
      </c>
      <c r="U34" s="34">
        <f>$I$28/'Fixed data'!$C$7</f>
        <v>-1.6049982015831167E-2</v>
      </c>
      <c r="V34" s="34">
        <f>$I$28/'Fixed data'!$C$7</f>
        <v>-1.6049982015831167E-2</v>
      </c>
      <c r="W34" s="34">
        <f>$I$28/'Fixed data'!$C$7</f>
        <v>-1.6049982015831167E-2</v>
      </c>
      <c r="X34" s="34">
        <f>$I$28/'Fixed data'!$C$7</f>
        <v>-1.6049982015831167E-2</v>
      </c>
      <c r="Y34" s="34">
        <f>$I$28/'Fixed data'!$C$7</f>
        <v>-1.6049982015831167E-2</v>
      </c>
      <c r="Z34" s="34">
        <f>$I$28/'Fixed data'!$C$7</f>
        <v>-1.6049982015831167E-2</v>
      </c>
      <c r="AA34" s="34">
        <f>$I$28/'Fixed data'!$C$7</f>
        <v>-1.6049982015831167E-2</v>
      </c>
      <c r="AB34" s="34">
        <f>$I$28/'Fixed data'!$C$7</f>
        <v>-1.6049982015831167E-2</v>
      </c>
      <c r="AC34" s="34">
        <f>$I$28/'Fixed data'!$C$7</f>
        <v>-1.6049982015831167E-2</v>
      </c>
      <c r="AD34" s="34">
        <f>$I$28/'Fixed data'!$C$7</f>
        <v>-1.6049982015831167E-2</v>
      </c>
      <c r="AE34" s="34">
        <f>$I$28/'Fixed data'!$C$7</f>
        <v>-1.6049982015831167E-2</v>
      </c>
      <c r="AF34" s="34">
        <f>$I$28/'Fixed data'!$C$7</f>
        <v>-1.6049982015831167E-2</v>
      </c>
      <c r="AG34" s="34">
        <f>$I$28/'Fixed data'!$C$7</f>
        <v>-1.6049982015831167E-2</v>
      </c>
      <c r="AH34" s="34">
        <f>$I$28/'Fixed data'!$C$7</f>
        <v>-1.6049982015831167E-2</v>
      </c>
      <c r="AI34" s="34">
        <f>$I$28/'Fixed data'!$C$7</f>
        <v>-1.6049982015831167E-2</v>
      </c>
      <c r="AJ34" s="34">
        <f>$I$28/'Fixed data'!$C$7</f>
        <v>-1.6049982015831167E-2</v>
      </c>
      <c r="AK34" s="34">
        <f>$I$28/'Fixed data'!$C$7</f>
        <v>-1.6049982015831167E-2</v>
      </c>
      <c r="AL34" s="34">
        <f>$I$28/'Fixed data'!$C$7</f>
        <v>-1.6049982015831167E-2</v>
      </c>
      <c r="AM34" s="34">
        <f>$I$28/'Fixed data'!$C$7</f>
        <v>-1.6049982015831167E-2</v>
      </c>
      <c r="AN34" s="34">
        <f>$I$28/'Fixed data'!$C$7</f>
        <v>-1.6049982015831167E-2</v>
      </c>
      <c r="AO34" s="34">
        <f>$I$28/'Fixed data'!$C$7</f>
        <v>-1.6049982015831167E-2</v>
      </c>
      <c r="AP34" s="34">
        <f>$I$28/'Fixed data'!$C$7</f>
        <v>-1.6049982015831167E-2</v>
      </c>
      <c r="AQ34" s="34">
        <f>$I$28/'Fixed data'!$C$7</f>
        <v>-1.6049982015831167E-2</v>
      </c>
      <c r="AR34" s="34">
        <f>$I$28/'Fixed data'!$C$7</f>
        <v>-1.6049982015831167E-2</v>
      </c>
      <c r="AS34" s="34">
        <f>$I$28/'Fixed data'!$C$7</f>
        <v>-1.6049982015831167E-2</v>
      </c>
      <c r="AT34" s="34">
        <f>$I$28/'Fixed data'!$C$7</f>
        <v>-1.6049982015831167E-2</v>
      </c>
      <c r="AU34" s="34">
        <f>$I$28/'Fixed data'!$C$7</f>
        <v>-1.6049982015831167E-2</v>
      </c>
      <c r="AV34" s="34">
        <f>$I$28/'Fixed data'!$C$7</f>
        <v>-1.6049982015831167E-2</v>
      </c>
      <c r="AW34" s="34">
        <f>$I$28/'Fixed data'!$C$7</f>
        <v>-1.6049982015831167E-2</v>
      </c>
      <c r="AX34" s="34">
        <f>$I$28/'Fixed data'!$C$7</f>
        <v>-1.6049982015831167E-2</v>
      </c>
      <c r="AY34" s="34">
        <f>$I$28/'Fixed data'!$C$7</f>
        <v>-1.6049982015831167E-2</v>
      </c>
      <c r="AZ34" s="34">
        <f>$I$28/'Fixed data'!$C$7</f>
        <v>-1.6049982015831167E-2</v>
      </c>
      <c r="BA34" s="34">
        <f>$I$28/'Fixed data'!$C$7</f>
        <v>-1.6049982015831167E-2</v>
      </c>
      <c r="BB34" s="34">
        <f>$I$28/'Fixed data'!$C$7</f>
        <v>-1.6049982015831167E-2</v>
      </c>
      <c r="BC34" s="34"/>
      <c r="BD34" s="34"/>
    </row>
    <row r="35" spans="1:57" ht="16.5" hidden="1" customHeight="1" outlineLevel="1" x14ac:dyDescent="0.35">
      <c r="A35" s="115"/>
      <c r="B35" s="9" t="s">
        <v>6</v>
      </c>
      <c r="C35" s="11" t="s">
        <v>58</v>
      </c>
      <c r="D35" s="9" t="s">
        <v>40</v>
      </c>
      <c r="F35" s="34"/>
      <c r="G35" s="34"/>
      <c r="H35" s="34"/>
      <c r="I35" s="34"/>
      <c r="J35" s="34"/>
      <c r="K35" s="34">
        <f>$J$28/'Fixed data'!$C$7</f>
        <v>-1.5632840642208008E-2</v>
      </c>
      <c r="L35" s="34">
        <f>$J$28/'Fixed data'!$C$7</f>
        <v>-1.5632840642208008E-2</v>
      </c>
      <c r="M35" s="34">
        <f>$J$28/'Fixed data'!$C$7</f>
        <v>-1.5632840642208008E-2</v>
      </c>
      <c r="N35" s="34">
        <f>$J$28/'Fixed data'!$C$7</f>
        <v>-1.5632840642208008E-2</v>
      </c>
      <c r="O35" s="34">
        <f>$J$28/'Fixed data'!$C$7</f>
        <v>-1.5632840642208008E-2</v>
      </c>
      <c r="P35" s="34">
        <f>$J$28/'Fixed data'!$C$7</f>
        <v>-1.5632840642208008E-2</v>
      </c>
      <c r="Q35" s="34">
        <f>$J$28/'Fixed data'!$C$7</f>
        <v>-1.5632840642208008E-2</v>
      </c>
      <c r="R35" s="34">
        <f>$J$28/'Fixed data'!$C$7</f>
        <v>-1.5632840642208008E-2</v>
      </c>
      <c r="S35" s="34">
        <f>$J$28/'Fixed data'!$C$7</f>
        <v>-1.5632840642208008E-2</v>
      </c>
      <c r="T35" s="34">
        <f>$J$28/'Fixed data'!$C$7</f>
        <v>-1.5632840642208008E-2</v>
      </c>
      <c r="U35" s="34">
        <f>$J$28/'Fixed data'!$C$7</f>
        <v>-1.5632840642208008E-2</v>
      </c>
      <c r="V35" s="34">
        <f>$J$28/'Fixed data'!$C$7</f>
        <v>-1.5632840642208008E-2</v>
      </c>
      <c r="W35" s="34">
        <f>$J$28/'Fixed data'!$C$7</f>
        <v>-1.5632840642208008E-2</v>
      </c>
      <c r="X35" s="34">
        <f>$J$28/'Fixed data'!$C$7</f>
        <v>-1.5632840642208008E-2</v>
      </c>
      <c r="Y35" s="34">
        <f>$J$28/'Fixed data'!$C$7</f>
        <v>-1.5632840642208008E-2</v>
      </c>
      <c r="Z35" s="34">
        <f>$J$28/'Fixed data'!$C$7</f>
        <v>-1.5632840642208008E-2</v>
      </c>
      <c r="AA35" s="34">
        <f>$J$28/'Fixed data'!$C$7</f>
        <v>-1.5632840642208008E-2</v>
      </c>
      <c r="AB35" s="34">
        <f>$J$28/'Fixed data'!$C$7</f>
        <v>-1.5632840642208008E-2</v>
      </c>
      <c r="AC35" s="34">
        <f>$J$28/'Fixed data'!$C$7</f>
        <v>-1.5632840642208008E-2</v>
      </c>
      <c r="AD35" s="34">
        <f>$J$28/'Fixed data'!$C$7</f>
        <v>-1.5632840642208008E-2</v>
      </c>
      <c r="AE35" s="34">
        <f>$J$28/'Fixed data'!$C$7</f>
        <v>-1.5632840642208008E-2</v>
      </c>
      <c r="AF35" s="34">
        <f>$J$28/'Fixed data'!$C$7</f>
        <v>-1.5632840642208008E-2</v>
      </c>
      <c r="AG35" s="34">
        <f>$J$28/'Fixed data'!$C$7</f>
        <v>-1.5632840642208008E-2</v>
      </c>
      <c r="AH35" s="34">
        <f>$J$28/'Fixed data'!$C$7</f>
        <v>-1.5632840642208008E-2</v>
      </c>
      <c r="AI35" s="34">
        <f>$J$28/'Fixed data'!$C$7</f>
        <v>-1.5632840642208008E-2</v>
      </c>
      <c r="AJ35" s="34">
        <f>$J$28/'Fixed data'!$C$7</f>
        <v>-1.5632840642208008E-2</v>
      </c>
      <c r="AK35" s="34">
        <f>$J$28/'Fixed data'!$C$7</f>
        <v>-1.5632840642208008E-2</v>
      </c>
      <c r="AL35" s="34">
        <f>$J$28/'Fixed data'!$C$7</f>
        <v>-1.5632840642208008E-2</v>
      </c>
      <c r="AM35" s="34">
        <f>$J$28/'Fixed data'!$C$7</f>
        <v>-1.5632840642208008E-2</v>
      </c>
      <c r="AN35" s="34">
        <f>$J$28/'Fixed data'!$C$7</f>
        <v>-1.5632840642208008E-2</v>
      </c>
      <c r="AO35" s="34">
        <f>$J$28/'Fixed data'!$C$7</f>
        <v>-1.5632840642208008E-2</v>
      </c>
      <c r="AP35" s="34">
        <f>$J$28/'Fixed data'!$C$7</f>
        <v>-1.5632840642208008E-2</v>
      </c>
      <c r="AQ35" s="34">
        <f>$J$28/'Fixed data'!$C$7</f>
        <v>-1.5632840642208008E-2</v>
      </c>
      <c r="AR35" s="34">
        <f>$J$28/'Fixed data'!$C$7</f>
        <v>-1.5632840642208008E-2</v>
      </c>
      <c r="AS35" s="34">
        <f>$J$28/'Fixed data'!$C$7</f>
        <v>-1.5632840642208008E-2</v>
      </c>
      <c r="AT35" s="34">
        <f>$J$28/'Fixed data'!$C$7</f>
        <v>-1.5632840642208008E-2</v>
      </c>
      <c r="AU35" s="34">
        <f>$J$28/'Fixed data'!$C$7</f>
        <v>-1.5632840642208008E-2</v>
      </c>
      <c r="AV35" s="34">
        <f>$J$28/'Fixed data'!$C$7</f>
        <v>-1.5632840642208008E-2</v>
      </c>
      <c r="AW35" s="34">
        <f>$J$28/'Fixed data'!$C$7</f>
        <v>-1.5632840642208008E-2</v>
      </c>
      <c r="AX35" s="34">
        <f>$J$28/'Fixed data'!$C$7</f>
        <v>-1.5632840642208008E-2</v>
      </c>
      <c r="AY35" s="34">
        <f>$J$28/'Fixed data'!$C$7</f>
        <v>-1.5632840642208008E-2</v>
      </c>
      <c r="AZ35" s="34">
        <f>$J$28/'Fixed data'!$C$7</f>
        <v>-1.5632840642208008E-2</v>
      </c>
      <c r="BA35" s="34">
        <f>$J$28/'Fixed data'!$C$7</f>
        <v>-1.5632840642208008E-2</v>
      </c>
      <c r="BB35" s="34">
        <f>$J$28/'Fixed data'!$C$7</f>
        <v>-1.5632840642208008E-2</v>
      </c>
      <c r="BC35" s="34">
        <f>$J$28/'Fixed data'!$C$7</f>
        <v>-1.5632840642208008E-2</v>
      </c>
      <c r="BD35" s="34"/>
    </row>
    <row r="36" spans="1:57" ht="16.5" hidden="1" customHeight="1" outlineLevel="1" x14ac:dyDescent="0.35">
      <c r="A36" s="115"/>
      <c r="B36" s="9" t="s">
        <v>32</v>
      </c>
      <c r="C36" s="11" t="s">
        <v>59</v>
      </c>
      <c r="D36" s="9" t="s">
        <v>40</v>
      </c>
      <c r="F36" s="34"/>
      <c r="G36" s="34"/>
      <c r="H36" s="34"/>
      <c r="I36" s="34"/>
      <c r="J36" s="34"/>
      <c r="K36" s="34"/>
      <c r="L36" s="34">
        <f>$K$28/'Fixed data'!$C$7</f>
        <v>-1.7534531650317209E-2</v>
      </c>
      <c r="M36" s="34">
        <f>$K$28/'Fixed data'!$C$7</f>
        <v>-1.7534531650317209E-2</v>
      </c>
      <c r="N36" s="34">
        <f>$K$28/'Fixed data'!$C$7</f>
        <v>-1.7534531650317209E-2</v>
      </c>
      <c r="O36" s="34">
        <f>$K$28/'Fixed data'!$C$7</f>
        <v>-1.7534531650317209E-2</v>
      </c>
      <c r="P36" s="34">
        <f>$K$28/'Fixed data'!$C$7</f>
        <v>-1.7534531650317209E-2</v>
      </c>
      <c r="Q36" s="34">
        <f>$K$28/'Fixed data'!$C$7</f>
        <v>-1.7534531650317209E-2</v>
      </c>
      <c r="R36" s="34">
        <f>$K$28/'Fixed data'!$C$7</f>
        <v>-1.7534531650317209E-2</v>
      </c>
      <c r="S36" s="34">
        <f>$K$28/'Fixed data'!$C$7</f>
        <v>-1.7534531650317209E-2</v>
      </c>
      <c r="T36" s="34">
        <f>$K$28/'Fixed data'!$C$7</f>
        <v>-1.7534531650317209E-2</v>
      </c>
      <c r="U36" s="34">
        <f>$K$28/'Fixed data'!$C$7</f>
        <v>-1.7534531650317209E-2</v>
      </c>
      <c r="V36" s="34">
        <f>$K$28/'Fixed data'!$C$7</f>
        <v>-1.7534531650317209E-2</v>
      </c>
      <c r="W36" s="34">
        <f>$K$28/'Fixed data'!$C$7</f>
        <v>-1.7534531650317209E-2</v>
      </c>
      <c r="X36" s="34">
        <f>$K$28/'Fixed data'!$C$7</f>
        <v>-1.7534531650317209E-2</v>
      </c>
      <c r="Y36" s="34">
        <f>$K$28/'Fixed data'!$C$7</f>
        <v>-1.7534531650317209E-2</v>
      </c>
      <c r="Z36" s="34">
        <f>$K$28/'Fixed data'!$C$7</f>
        <v>-1.7534531650317209E-2</v>
      </c>
      <c r="AA36" s="34">
        <f>$K$28/'Fixed data'!$C$7</f>
        <v>-1.7534531650317209E-2</v>
      </c>
      <c r="AB36" s="34">
        <f>$K$28/'Fixed data'!$C$7</f>
        <v>-1.7534531650317209E-2</v>
      </c>
      <c r="AC36" s="34">
        <f>$K$28/'Fixed data'!$C$7</f>
        <v>-1.7534531650317209E-2</v>
      </c>
      <c r="AD36" s="34">
        <f>$K$28/'Fixed data'!$C$7</f>
        <v>-1.7534531650317209E-2</v>
      </c>
      <c r="AE36" s="34">
        <f>$K$28/'Fixed data'!$C$7</f>
        <v>-1.7534531650317209E-2</v>
      </c>
      <c r="AF36" s="34">
        <f>$K$28/'Fixed data'!$C$7</f>
        <v>-1.7534531650317209E-2</v>
      </c>
      <c r="AG36" s="34">
        <f>$K$28/'Fixed data'!$C$7</f>
        <v>-1.7534531650317209E-2</v>
      </c>
      <c r="AH36" s="34">
        <f>$K$28/'Fixed data'!$C$7</f>
        <v>-1.7534531650317209E-2</v>
      </c>
      <c r="AI36" s="34">
        <f>$K$28/'Fixed data'!$C$7</f>
        <v>-1.7534531650317209E-2</v>
      </c>
      <c r="AJ36" s="34">
        <f>$K$28/'Fixed data'!$C$7</f>
        <v>-1.7534531650317209E-2</v>
      </c>
      <c r="AK36" s="34">
        <f>$K$28/'Fixed data'!$C$7</f>
        <v>-1.7534531650317209E-2</v>
      </c>
      <c r="AL36" s="34">
        <f>$K$28/'Fixed data'!$C$7</f>
        <v>-1.7534531650317209E-2</v>
      </c>
      <c r="AM36" s="34">
        <f>$K$28/'Fixed data'!$C$7</f>
        <v>-1.7534531650317209E-2</v>
      </c>
      <c r="AN36" s="34">
        <f>$K$28/'Fixed data'!$C$7</f>
        <v>-1.7534531650317209E-2</v>
      </c>
      <c r="AO36" s="34">
        <f>$K$28/'Fixed data'!$C$7</f>
        <v>-1.7534531650317209E-2</v>
      </c>
      <c r="AP36" s="34">
        <f>$K$28/'Fixed data'!$C$7</f>
        <v>-1.7534531650317209E-2</v>
      </c>
      <c r="AQ36" s="34">
        <f>$K$28/'Fixed data'!$C$7</f>
        <v>-1.7534531650317209E-2</v>
      </c>
      <c r="AR36" s="34">
        <f>$K$28/'Fixed data'!$C$7</f>
        <v>-1.7534531650317209E-2</v>
      </c>
      <c r="AS36" s="34">
        <f>$K$28/'Fixed data'!$C$7</f>
        <v>-1.7534531650317209E-2</v>
      </c>
      <c r="AT36" s="34">
        <f>$K$28/'Fixed data'!$C$7</f>
        <v>-1.7534531650317209E-2</v>
      </c>
      <c r="AU36" s="34">
        <f>$K$28/'Fixed data'!$C$7</f>
        <v>-1.7534531650317209E-2</v>
      </c>
      <c r="AV36" s="34">
        <f>$K$28/'Fixed data'!$C$7</f>
        <v>-1.7534531650317209E-2</v>
      </c>
      <c r="AW36" s="34">
        <f>$K$28/'Fixed data'!$C$7</f>
        <v>-1.7534531650317209E-2</v>
      </c>
      <c r="AX36" s="34">
        <f>$K$28/'Fixed data'!$C$7</f>
        <v>-1.7534531650317209E-2</v>
      </c>
      <c r="AY36" s="34">
        <f>$K$28/'Fixed data'!$C$7</f>
        <v>-1.7534531650317209E-2</v>
      </c>
      <c r="AZ36" s="34">
        <f>$K$28/'Fixed data'!$C$7</f>
        <v>-1.7534531650317209E-2</v>
      </c>
      <c r="BA36" s="34">
        <f>$K$28/'Fixed data'!$C$7</f>
        <v>-1.7534531650317209E-2</v>
      </c>
      <c r="BB36" s="34">
        <f>$K$28/'Fixed data'!$C$7</f>
        <v>-1.7534531650317209E-2</v>
      </c>
      <c r="BC36" s="34">
        <f>$K$28/'Fixed data'!$C$7</f>
        <v>-1.7534531650317209E-2</v>
      </c>
      <c r="BD36" s="34">
        <f>$K$28/'Fixed data'!$C$7</f>
        <v>-1.7534531650317209E-2</v>
      </c>
    </row>
    <row r="37" spans="1:57" ht="16.5" hidden="1" customHeight="1" outlineLevel="1" x14ac:dyDescent="0.35">
      <c r="A37" s="115"/>
      <c r="B37" s="9" t="s">
        <v>33</v>
      </c>
      <c r="C37" s="11" t="s">
        <v>60</v>
      </c>
      <c r="D37" s="9" t="s">
        <v>40</v>
      </c>
      <c r="F37" s="34"/>
      <c r="G37" s="34"/>
      <c r="H37" s="34"/>
      <c r="I37" s="34"/>
      <c r="J37" s="34"/>
      <c r="K37" s="34"/>
      <c r="L37" s="34"/>
      <c r="M37" s="34">
        <f>$L$28/'Fixed data'!$C$7</f>
        <v>-1.6972344086993451E-2</v>
      </c>
      <c r="N37" s="34">
        <f>$L$28/'Fixed data'!$C$7</f>
        <v>-1.6972344086993451E-2</v>
      </c>
      <c r="O37" s="34">
        <f>$L$28/'Fixed data'!$C$7</f>
        <v>-1.6972344086993451E-2</v>
      </c>
      <c r="P37" s="34">
        <f>$L$28/'Fixed data'!$C$7</f>
        <v>-1.6972344086993451E-2</v>
      </c>
      <c r="Q37" s="34">
        <f>$L$28/'Fixed data'!$C$7</f>
        <v>-1.6972344086993451E-2</v>
      </c>
      <c r="R37" s="34">
        <f>$L$28/'Fixed data'!$C$7</f>
        <v>-1.6972344086993451E-2</v>
      </c>
      <c r="S37" s="34">
        <f>$L$28/'Fixed data'!$C$7</f>
        <v>-1.6972344086993451E-2</v>
      </c>
      <c r="T37" s="34">
        <f>$L$28/'Fixed data'!$C$7</f>
        <v>-1.6972344086993451E-2</v>
      </c>
      <c r="U37" s="34">
        <f>$L$28/'Fixed data'!$C$7</f>
        <v>-1.6972344086993451E-2</v>
      </c>
      <c r="V37" s="34">
        <f>$L$28/'Fixed data'!$C$7</f>
        <v>-1.6972344086993451E-2</v>
      </c>
      <c r="W37" s="34">
        <f>$L$28/'Fixed data'!$C$7</f>
        <v>-1.6972344086993451E-2</v>
      </c>
      <c r="X37" s="34">
        <f>$L$28/'Fixed data'!$C$7</f>
        <v>-1.6972344086993451E-2</v>
      </c>
      <c r="Y37" s="34">
        <f>$L$28/'Fixed data'!$C$7</f>
        <v>-1.6972344086993451E-2</v>
      </c>
      <c r="Z37" s="34">
        <f>$L$28/'Fixed data'!$C$7</f>
        <v>-1.6972344086993451E-2</v>
      </c>
      <c r="AA37" s="34">
        <f>$L$28/'Fixed data'!$C$7</f>
        <v>-1.6972344086993451E-2</v>
      </c>
      <c r="AB37" s="34">
        <f>$L$28/'Fixed data'!$C$7</f>
        <v>-1.6972344086993451E-2</v>
      </c>
      <c r="AC37" s="34">
        <f>$L$28/'Fixed data'!$C$7</f>
        <v>-1.6972344086993451E-2</v>
      </c>
      <c r="AD37" s="34">
        <f>$L$28/'Fixed data'!$C$7</f>
        <v>-1.6972344086993451E-2</v>
      </c>
      <c r="AE37" s="34">
        <f>$L$28/'Fixed data'!$C$7</f>
        <v>-1.6972344086993451E-2</v>
      </c>
      <c r="AF37" s="34">
        <f>$L$28/'Fixed data'!$C$7</f>
        <v>-1.6972344086993451E-2</v>
      </c>
      <c r="AG37" s="34">
        <f>$L$28/'Fixed data'!$C$7</f>
        <v>-1.6972344086993451E-2</v>
      </c>
      <c r="AH37" s="34">
        <f>$L$28/'Fixed data'!$C$7</f>
        <v>-1.6972344086993451E-2</v>
      </c>
      <c r="AI37" s="34">
        <f>$L$28/'Fixed data'!$C$7</f>
        <v>-1.6972344086993451E-2</v>
      </c>
      <c r="AJ37" s="34">
        <f>$L$28/'Fixed data'!$C$7</f>
        <v>-1.6972344086993451E-2</v>
      </c>
      <c r="AK37" s="34">
        <f>$L$28/'Fixed data'!$C$7</f>
        <v>-1.6972344086993451E-2</v>
      </c>
      <c r="AL37" s="34">
        <f>$L$28/'Fixed data'!$C$7</f>
        <v>-1.6972344086993451E-2</v>
      </c>
      <c r="AM37" s="34">
        <f>$L$28/'Fixed data'!$C$7</f>
        <v>-1.6972344086993451E-2</v>
      </c>
      <c r="AN37" s="34">
        <f>$L$28/'Fixed data'!$C$7</f>
        <v>-1.6972344086993451E-2</v>
      </c>
      <c r="AO37" s="34">
        <f>$L$28/'Fixed data'!$C$7</f>
        <v>-1.6972344086993451E-2</v>
      </c>
      <c r="AP37" s="34">
        <f>$L$28/'Fixed data'!$C$7</f>
        <v>-1.6972344086993451E-2</v>
      </c>
      <c r="AQ37" s="34">
        <f>$L$28/'Fixed data'!$C$7</f>
        <v>-1.6972344086993451E-2</v>
      </c>
      <c r="AR37" s="34">
        <f>$L$28/'Fixed data'!$C$7</f>
        <v>-1.6972344086993451E-2</v>
      </c>
      <c r="AS37" s="34">
        <f>$L$28/'Fixed data'!$C$7</f>
        <v>-1.6972344086993451E-2</v>
      </c>
      <c r="AT37" s="34">
        <f>$L$28/'Fixed data'!$C$7</f>
        <v>-1.6972344086993451E-2</v>
      </c>
      <c r="AU37" s="34">
        <f>$L$28/'Fixed data'!$C$7</f>
        <v>-1.6972344086993451E-2</v>
      </c>
      <c r="AV37" s="34">
        <f>$L$28/'Fixed data'!$C$7</f>
        <v>-1.6972344086993451E-2</v>
      </c>
      <c r="AW37" s="34">
        <f>$L$28/'Fixed data'!$C$7</f>
        <v>-1.6972344086993451E-2</v>
      </c>
      <c r="AX37" s="34">
        <f>$L$28/'Fixed data'!$C$7</f>
        <v>-1.6972344086993451E-2</v>
      </c>
      <c r="AY37" s="34">
        <f>$L$28/'Fixed data'!$C$7</f>
        <v>-1.6972344086993451E-2</v>
      </c>
      <c r="AZ37" s="34">
        <f>$L$28/'Fixed data'!$C$7</f>
        <v>-1.6972344086993451E-2</v>
      </c>
      <c r="BA37" s="34">
        <f>$L$28/'Fixed data'!$C$7</f>
        <v>-1.6972344086993451E-2</v>
      </c>
      <c r="BB37" s="34">
        <f>$L$28/'Fixed data'!$C$7</f>
        <v>-1.6972344086993451E-2</v>
      </c>
      <c r="BC37" s="34">
        <f>$L$28/'Fixed data'!$C$7</f>
        <v>-1.6972344086993451E-2</v>
      </c>
      <c r="BD37" s="34">
        <f>$L$28/'Fixed data'!$C$7</f>
        <v>-1.6972344086993451E-2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1.8919898611606373E-3</v>
      </c>
      <c r="O38" s="34">
        <f>$M$28/'Fixed data'!$C$7</f>
        <v>1.8919898611606373E-3</v>
      </c>
      <c r="P38" s="34">
        <f>$M$28/'Fixed data'!$C$7</f>
        <v>1.8919898611606373E-3</v>
      </c>
      <c r="Q38" s="34">
        <f>$M$28/'Fixed data'!$C$7</f>
        <v>1.8919898611606373E-3</v>
      </c>
      <c r="R38" s="34">
        <f>$M$28/'Fixed data'!$C$7</f>
        <v>1.8919898611606373E-3</v>
      </c>
      <c r="S38" s="34">
        <f>$M$28/'Fixed data'!$C$7</f>
        <v>1.8919898611606373E-3</v>
      </c>
      <c r="T38" s="34">
        <f>$M$28/'Fixed data'!$C$7</f>
        <v>1.8919898611606373E-3</v>
      </c>
      <c r="U38" s="34">
        <f>$M$28/'Fixed data'!$C$7</f>
        <v>1.8919898611606373E-3</v>
      </c>
      <c r="V38" s="34">
        <f>$M$28/'Fixed data'!$C$7</f>
        <v>1.8919898611606373E-3</v>
      </c>
      <c r="W38" s="34">
        <f>$M$28/'Fixed data'!$C$7</f>
        <v>1.8919898611606373E-3</v>
      </c>
      <c r="X38" s="34">
        <f>$M$28/'Fixed data'!$C$7</f>
        <v>1.8919898611606373E-3</v>
      </c>
      <c r="Y38" s="34">
        <f>$M$28/'Fixed data'!$C$7</f>
        <v>1.8919898611606373E-3</v>
      </c>
      <c r="Z38" s="34">
        <f>$M$28/'Fixed data'!$C$7</f>
        <v>1.8919898611606373E-3</v>
      </c>
      <c r="AA38" s="34">
        <f>$M$28/'Fixed data'!$C$7</f>
        <v>1.8919898611606373E-3</v>
      </c>
      <c r="AB38" s="34">
        <f>$M$28/'Fixed data'!$C$7</f>
        <v>1.8919898611606373E-3</v>
      </c>
      <c r="AC38" s="34">
        <f>$M$28/'Fixed data'!$C$7</f>
        <v>1.8919898611606373E-3</v>
      </c>
      <c r="AD38" s="34">
        <f>$M$28/'Fixed data'!$C$7</f>
        <v>1.8919898611606373E-3</v>
      </c>
      <c r="AE38" s="34">
        <f>$M$28/'Fixed data'!$C$7</f>
        <v>1.8919898611606373E-3</v>
      </c>
      <c r="AF38" s="34">
        <f>$M$28/'Fixed data'!$C$7</f>
        <v>1.8919898611606373E-3</v>
      </c>
      <c r="AG38" s="34">
        <f>$M$28/'Fixed data'!$C$7</f>
        <v>1.8919898611606373E-3</v>
      </c>
      <c r="AH38" s="34">
        <f>$M$28/'Fixed data'!$C$7</f>
        <v>1.8919898611606373E-3</v>
      </c>
      <c r="AI38" s="34">
        <f>$M$28/'Fixed data'!$C$7</f>
        <v>1.8919898611606373E-3</v>
      </c>
      <c r="AJ38" s="34">
        <f>$M$28/'Fixed data'!$C$7</f>
        <v>1.8919898611606373E-3</v>
      </c>
      <c r="AK38" s="34">
        <f>$M$28/'Fixed data'!$C$7</f>
        <v>1.8919898611606373E-3</v>
      </c>
      <c r="AL38" s="34">
        <f>$M$28/'Fixed data'!$C$7</f>
        <v>1.8919898611606373E-3</v>
      </c>
      <c r="AM38" s="34">
        <f>$M$28/'Fixed data'!$C$7</f>
        <v>1.8919898611606373E-3</v>
      </c>
      <c r="AN38" s="34">
        <f>$M$28/'Fixed data'!$C$7</f>
        <v>1.8919898611606373E-3</v>
      </c>
      <c r="AO38" s="34">
        <f>$M$28/'Fixed data'!$C$7</f>
        <v>1.8919898611606373E-3</v>
      </c>
      <c r="AP38" s="34">
        <f>$M$28/'Fixed data'!$C$7</f>
        <v>1.8919898611606373E-3</v>
      </c>
      <c r="AQ38" s="34">
        <f>$M$28/'Fixed data'!$C$7</f>
        <v>1.8919898611606373E-3</v>
      </c>
      <c r="AR38" s="34">
        <f>$M$28/'Fixed data'!$C$7</f>
        <v>1.8919898611606373E-3</v>
      </c>
      <c r="AS38" s="34">
        <f>$M$28/'Fixed data'!$C$7</f>
        <v>1.8919898611606373E-3</v>
      </c>
      <c r="AT38" s="34">
        <f>$M$28/'Fixed data'!$C$7</f>
        <v>1.8919898611606373E-3</v>
      </c>
      <c r="AU38" s="34">
        <f>$M$28/'Fixed data'!$C$7</f>
        <v>1.8919898611606373E-3</v>
      </c>
      <c r="AV38" s="34">
        <f>$M$28/'Fixed data'!$C$7</f>
        <v>1.8919898611606373E-3</v>
      </c>
      <c r="AW38" s="34">
        <f>$M$28/'Fixed data'!$C$7</f>
        <v>1.8919898611606373E-3</v>
      </c>
      <c r="AX38" s="34">
        <f>$M$28/'Fixed data'!$C$7</f>
        <v>1.8919898611606373E-3</v>
      </c>
      <c r="AY38" s="34">
        <f>$M$28/'Fixed data'!$C$7</f>
        <v>1.8919898611606373E-3</v>
      </c>
      <c r="AZ38" s="34">
        <f>$M$28/'Fixed data'!$C$7</f>
        <v>1.8919898611606373E-3</v>
      </c>
      <c r="BA38" s="34">
        <f>$M$28/'Fixed data'!$C$7</f>
        <v>1.8919898611606373E-3</v>
      </c>
      <c r="BB38" s="34">
        <f>$M$28/'Fixed data'!$C$7</f>
        <v>1.8919898611606373E-3</v>
      </c>
      <c r="BC38" s="34">
        <f>$M$28/'Fixed data'!$C$7</f>
        <v>1.8919898611606373E-3</v>
      </c>
      <c r="BD38" s="34">
        <f>$M$28/'Fixed data'!$C$7</f>
        <v>1.8919898611606373E-3</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2.1218051691080137E-3</v>
      </c>
      <c r="P39" s="34">
        <f>$N$28/'Fixed data'!$C$7</f>
        <v>2.1218051691080137E-3</v>
      </c>
      <c r="Q39" s="34">
        <f>$N$28/'Fixed data'!$C$7</f>
        <v>2.1218051691080137E-3</v>
      </c>
      <c r="R39" s="34">
        <f>$N$28/'Fixed data'!$C$7</f>
        <v>2.1218051691080137E-3</v>
      </c>
      <c r="S39" s="34">
        <f>$N$28/'Fixed data'!$C$7</f>
        <v>2.1218051691080137E-3</v>
      </c>
      <c r="T39" s="34">
        <f>$N$28/'Fixed data'!$C$7</f>
        <v>2.1218051691080137E-3</v>
      </c>
      <c r="U39" s="34">
        <f>$N$28/'Fixed data'!$C$7</f>
        <v>2.1218051691080137E-3</v>
      </c>
      <c r="V39" s="34">
        <f>$N$28/'Fixed data'!$C$7</f>
        <v>2.1218051691080137E-3</v>
      </c>
      <c r="W39" s="34">
        <f>$N$28/'Fixed data'!$C$7</f>
        <v>2.1218051691080137E-3</v>
      </c>
      <c r="X39" s="34">
        <f>$N$28/'Fixed data'!$C$7</f>
        <v>2.1218051691080137E-3</v>
      </c>
      <c r="Y39" s="34">
        <f>$N$28/'Fixed data'!$C$7</f>
        <v>2.1218051691080137E-3</v>
      </c>
      <c r="Z39" s="34">
        <f>$N$28/'Fixed data'!$C$7</f>
        <v>2.1218051691080137E-3</v>
      </c>
      <c r="AA39" s="34">
        <f>$N$28/'Fixed data'!$C$7</f>
        <v>2.1218051691080137E-3</v>
      </c>
      <c r="AB39" s="34">
        <f>$N$28/'Fixed data'!$C$7</f>
        <v>2.1218051691080137E-3</v>
      </c>
      <c r="AC39" s="34">
        <f>$N$28/'Fixed data'!$C$7</f>
        <v>2.1218051691080137E-3</v>
      </c>
      <c r="AD39" s="34">
        <f>$N$28/'Fixed data'!$C$7</f>
        <v>2.1218051691080137E-3</v>
      </c>
      <c r="AE39" s="34">
        <f>$N$28/'Fixed data'!$C$7</f>
        <v>2.1218051691080137E-3</v>
      </c>
      <c r="AF39" s="34">
        <f>$N$28/'Fixed data'!$C$7</f>
        <v>2.1218051691080137E-3</v>
      </c>
      <c r="AG39" s="34">
        <f>$N$28/'Fixed data'!$C$7</f>
        <v>2.1218051691080137E-3</v>
      </c>
      <c r="AH39" s="34">
        <f>$N$28/'Fixed data'!$C$7</f>
        <v>2.1218051691080137E-3</v>
      </c>
      <c r="AI39" s="34">
        <f>$N$28/'Fixed data'!$C$7</f>
        <v>2.1218051691080137E-3</v>
      </c>
      <c r="AJ39" s="34">
        <f>$N$28/'Fixed data'!$C$7</f>
        <v>2.1218051691080137E-3</v>
      </c>
      <c r="AK39" s="34">
        <f>$N$28/'Fixed data'!$C$7</f>
        <v>2.1218051691080137E-3</v>
      </c>
      <c r="AL39" s="34">
        <f>$N$28/'Fixed data'!$C$7</f>
        <v>2.1218051691080137E-3</v>
      </c>
      <c r="AM39" s="34">
        <f>$N$28/'Fixed data'!$C$7</f>
        <v>2.1218051691080137E-3</v>
      </c>
      <c r="AN39" s="34">
        <f>$N$28/'Fixed data'!$C$7</f>
        <v>2.1218051691080137E-3</v>
      </c>
      <c r="AO39" s="34">
        <f>$N$28/'Fixed data'!$C$7</f>
        <v>2.1218051691080137E-3</v>
      </c>
      <c r="AP39" s="34">
        <f>$N$28/'Fixed data'!$C$7</f>
        <v>2.1218051691080137E-3</v>
      </c>
      <c r="AQ39" s="34">
        <f>$N$28/'Fixed data'!$C$7</f>
        <v>2.1218051691080137E-3</v>
      </c>
      <c r="AR39" s="34">
        <f>$N$28/'Fixed data'!$C$7</f>
        <v>2.1218051691080137E-3</v>
      </c>
      <c r="AS39" s="34">
        <f>$N$28/'Fixed data'!$C$7</f>
        <v>2.1218051691080137E-3</v>
      </c>
      <c r="AT39" s="34">
        <f>$N$28/'Fixed data'!$C$7</f>
        <v>2.1218051691080137E-3</v>
      </c>
      <c r="AU39" s="34">
        <f>$N$28/'Fixed data'!$C$7</f>
        <v>2.1218051691080137E-3</v>
      </c>
      <c r="AV39" s="34">
        <f>$N$28/'Fixed data'!$C$7</f>
        <v>2.1218051691080137E-3</v>
      </c>
      <c r="AW39" s="34">
        <f>$N$28/'Fixed data'!$C$7</f>
        <v>2.1218051691080137E-3</v>
      </c>
      <c r="AX39" s="34">
        <f>$N$28/'Fixed data'!$C$7</f>
        <v>2.1218051691080137E-3</v>
      </c>
      <c r="AY39" s="34">
        <f>$N$28/'Fixed data'!$C$7</f>
        <v>2.1218051691080137E-3</v>
      </c>
      <c r="AZ39" s="34">
        <f>$N$28/'Fixed data'!$C$7</f>
        <v>2.1218051691080137E-3</v>
      </c>
      <c r="BA39" s="34">
        <f>$N$28/'Fixed data'!$C$7</f>
        <v>2.1218051691080137E-3</v>
      </c>
      <c r="BB39" s="34">
        <f>$N$28/'Fixed data'!$C$7</f>
        <v>2.1218051691080137E-3</v>
      </c>
      <c r="BC39" s="34">
        <f>$N$28/'Fixed data'!$C$7</f>
        <v>2.1218051691080137E-3</v>
      </c>
      <c r="BD39" s="34">
        <f>$N$28/'Fixed data'!$C$7</f>
        <v>2.1218051691080137E-3</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2.3674435222898874E-3</v>
      </c>
      <c r="Q40" s="34">
        <f>$O$28/'Fixed data'!$C$7</f>
        <v>2.3674435222898874E-3</v>
      </c>
      <c r="R40" s="34">
        <f>$O$28/'Fixed data'!$C$7</f>
        <v>2.3674435222898874E-3</v>
      </c>
      <c r="S40" s="34">
        <f>$O$28/'Fixed data'!$C$7</f>
        <v>2.3674435222898874E-3</v>
      </c>
      <c r="T40" s="34">
        <f>$O$28/'Fixed data'!$C$7</f>
        <v>2.3674435222898874E-3</v>
      </c>
      <c r="U40" s="34">
        <f>$O$28/'Fixed data'!$C$7</f>
        <v>2.3674435222898874E-3</v>
      </c>
      <c r="V40" s="34">
        <f>$O$28/'Fixed data'!$C$7</f>
        <v>2.3674435222898874E-3</v>
      </c>
      <c r="W40" s="34">
        <f>$O$28/'Fixed data'!$C$7</f>
        <v>2.3674435222898874E-3</v>
      </c>
      <c r="X40" s="34">
        <f>$O$28/'Fixed data'!$C$7</f>
        <v>2.3674435222898874E-3</v>
      </c>
      <c r="Y40" s="34">
        <f>$O$28/'Fixed data'!$C$7</f>
        <v>2.3674435222898874E-3</v>
      </c>
      <c r="Z40" s="34">
        <f>$O$28/'Fixed data'!$C$7</f>
        <v>2.3674435222898874E-3</v>
      </c>
      <c r="AA40" s="34">
        <f>$O$28/'Fixed data'!$C$7</f>
        <v>2.3674435222898874E-3</v>
      </c>
      <c r="AB40" s="34">
        <f>$O$28/'Fixed data'!$C$7</f>
        <v>2.3674435222898874E-3</v>
      </c>
      <c r="AC40" s="34">
        <f>$O$28/'Fixed data'!$C$7</f>
        <v>2.3674435222898874E-3</v>
      </c>
      <c r="AD40" s="34">
        <f>$O$28/'Fixed data'!$C$7</f>
        <v>2.3674435222898874E-3</v>
      </c>
      <c r="AE40" s="34">
        <f>$O$28/'Fixed data'!$C$7</f>
        <v>2.3674435222898874E-3</v>
      </c>
      <c r="AF40" s="34">
        <f>$O$28/'Fixed data'!$C$7</f>
        <v>2.3674435222898874E-3</v>
      </c>
      <c r="AG40" s="34">
        <f>$O$28/'Fixed data'!$C$7</f>
        <v>2.3674435222898874E-3</v>
      </c>
      <c r="AH40" s="34">
        <f>$O$28/'Fixed data'!$C$7</f>
        <v>2.3674435222898874E-3</v>
      </c>
      <c r="AI40" s="34">
        <f>$O$28/'Fixed data'!$C$7</f>
        <v>2.3674435222898874E-3</v>
      </c>
      <c r="AJ40" s="34">
        <f>$O$28/'Fixed data'!$C$7</f>
        <v>2.3674435222898874E-3</v>
      </c>
      <c r="AK40" s="34">
        <f>$O$28/'Fixed data'!$C$7</f>
        <v>2.3674435222898874E-3</v>
      </c>
      <c r="AL40" s="34">
        <f>$O$28/'Fixed data'!$C$7</f>
        <v>2.3674435222898874E-3</v>
      </c>
      <c r="AM40" s="34">
        <f>$O$28/'Fixed data'!$C$7</f>
        <v>2.3674435222898874E-3</v>
      </c>
      <c r="AN40" s="34">
        <f>$O$28/'Fixed data'!$C$7</f>
        <v>2.3674435222898874E-3</v>
      </c>
      <c r="AO40" s="34">
        <f>$O$28/'Fixed data'!$C$7</f>
        <v>2.3674435222898874E-3</v>
      </c>
      <c r="AP40" s="34">
        <f>$O$28/'Fixed data'!$C$7</f>
        <v>2.3674435222898874E-3</v>
      </c>
      <c r="AQ40" s="34">
        <f>$O$28/'Fixed data'!$C$7</f>
        <v>2.3674435222898874E-3</v>
      </c>
      <c r="AR40" s="34">
        <f>$O$28/'Fixed data'!$C$7</f>
        <v>2.3674435222898874E-3</v>
      </c>
      <c r="AS40" s="34">
        <f>$O$28/'Fixed data'!$C$7</f>
        <v>2.3674435222898874E-3</v>
      </c>
      <c r="AT40" s="34">
        <f>$O$28/'Fixed data'!$C$7</f>
        <v>2.3674435222898874E-3</v>
      </c>
      <c r="AU40" s="34">
        <f>$O$28/'Fixed data'!$C$7</f>
        <v>2.3674435222898874E-3</v>
      </c>
      <c r="AV40" s="34">
        <f>$O$28/'Fixed data'!$C$7</f>
        <v>2.3674435222898874E-3</v>
      </c>
      <c r="AW40" s="34">
        <f>$O$28/'Fixed data'!$C$7</f>
        <v>2.3674435222898874E-3</v>
      </c>
      <c r="AX40" s="34">
        <f>$O$28/'Fixed data'!$C$7</f>
        <v>2.3674435222898874E-3</v>
      </c>
      <c r="AY40" s="34">
        <f>$O$28/'Fixed data'!$C$7</f>
        <v>2.3674435222898874E-3</v>
      </c>
      <c r="AZ40" s="34">
        <f>$O$28/'Fixed data'!$C$7</f>
        <v>2.3674435222898874E-3</v>
      </c>
      <c r="BA40" s="34">
        <f>$O$28/'Fixed data'!$C$7</f>
        <v>2.3674435222898874E-3</v>
      </c>
      <c r="BB40" s="34">
        <f>$O$28/'Fixed data'!$C$7</f>
        <v>2.3674435222898874E-3</v>
      </c>
      <c r="BC40" s="34">
        <f>$O$28/'Fixed data'!$C$7</f>
        <v>2.3674435222898874E-3</v>
      </c>
      <c r="BD40" s="34">
        <f>$O$28/'Fixed data'!$C$7</f>
        <v>2.3674435222898874E-3</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2.579864278553801E-3</v>
      </c>
      <c r="R41" s="34">
        <f>$P$28/'Fixed data'!$C$7</f>
        <v>2.579864278553801E-3</v>
      </c>
      <c r="S41" s="34">
        <f>$P$28/'Fixed data'!$C$7</f>
        <v>2.579864278553801E-3</v>
      </c>
      <c r="T41" s="34">
        <f>$P$28/'Fixed data'!$C$7</f>
        <v>2.579864278553801E-3</v>
      </c>
      <c r="U41" s="34">
        <f>$P$28/'Fixed data'!$C$7</f>
        <v>2.579864278553801E-3</v>
      </c>
      <c r="V41" s="34">
        <f>$P$28/'Fixed data'!$C$7</f>
        <v>2.579864278553801E-3</v>
      </c>
      <c r="W41" s="34">
        <f>$P$28/'Fixed data'!$C$7</f>
        <v>2.579864278553801E-3</v>
      </c>
      <c r="X41" s="34">
        <f>$P$28/'Fixed data'!$C$7</f>
        <v>2.579864278553801E-3</v>
      </c>
      <c r="Y41" s="34">
        <f>$P$28/'Fixed data'!$C$7</f>
        <v>2.579864278553801E-3</v>
      </c>
      <c r="Z41" s="34">
        <f>$P$28/'Fixed data'!$C$7</f>
        <v>2.579864278553801E-3</v>
      </c>
      <c r="AA41" s="34">
        <f>$P$28/'Fixed data'!$C$7</f>
        <v>2.579864278553801E-3</v>
      </c>
      <c r="AB41" s="34">
        <f>$P$28/'Fixed data'!$C$7</f>
        <v>2.579864278553801E-3</v>
      </c>
      <c r="AC41" s="34">
        <f>$P$28/'Fixed data'!$C$7</f>
        <v>2.579864278553801E-3</v>
      </c>
      <c r="AD41" s="34">
        <f>$P$28/'Fixed data'!$C$7</f>
        <v>2.579864278553801E-3</v>
      </c>
      <c r="AE41" s="34">
        <f>$P$28/'Fixed data'!$C$7</f>
        <v>2.579864278553801E-3</v>
      </c>
      <c r="AF41" s="34">
        <f>$P$28/'Fixed data'!$C$7</f>
        <v>2.579864278553801E-3</v>
      </c>
      <c r="AG41" s="34">
        <f>$P$28/'Fixed data'!$C$7</f>
        <v>2.579864278553801E-3</v>
      </c>
      <c r="AH41" s="34">
        <f>$P$28/'Fixed data'!$C$7</f>
        <v>2.579864278553801E-3</v>
      </c>
      <c r="AI41" s="34">
        <f>$P$28/'Fixed data'!$C$7</f>
        <v>2.579864278553801E-3</v>
      </c>
      <c r="AJ41" s="34">
        <f>$P$28/'Fixed data'!$C$7</f>
        <v>2.579864278553801E-3</v>
      </c>
      <c r="AK41" s="34">
        <f>$P$28/'Fixed data'!$C$7</f>
        <v>2.579864278553801E-3</v>
      </c>
      <c r="AL41" s="34">
        <f>$P$28/'Fixed data'!$C$7</f>
        <v>2.579864278553801E-3</v>
      </c>
      <c r="AM41" s="34">
        <f>$P$28/'Fixed data'!$C$7</f>
        <v>2.579864278553801E-3</v>
      </c>
      <c r="AN41" s="34">
        <f>$P$28/'Fixed data'!$C$7</f>
        <v>2.579864278553801E-3</v>
      </c>
      <c r="AO41" s="34">
        <f>$P$28/'Fixed data'!$C$7</f>
        <v>2.579864278553801E-3</v>
      </c>
      <c r="AP41" s="34">
        <f>$P$28/'Fixed data'!$C$7</f>
        <v>2.579864278553801E-3</v>
      </c>
      <c r="AQ41" s="34">
        <f>$P$28/'Fixed data'!$C$7</f>
        <v>2.579864278553801E-3</v>
      </c>
      <c r="AR41" s="34">
        <f>$P$28/'Fixed data'!$C$7</f>
        <v>2.579864278553801E-3</v>
      </c>
      <c r="AS41" s="34">
        <f>$P$28/'Fixed data'!$C$7</f>
        <v>2.579864278553801E-3</v>
      </c>
      <c r="AT41" s="34">
        <f>$P$28/'Fixed data'!$C$7</f>
        <v>2.579864278553801E-3</v>
      </c>
      <c r="AU41" s="34">
        <f>$P$28/'Fixed data'!$C$7</f>
        <v>2.579864278553801E-3</v>
      </c>
      <c r="AV41" s="34">
        <f>$P$28/'Fixed data'!$C$7</f>
        <v>2.579864278553801E-3</v>
      </c>
      <c r="AW41" s="34">
        <f>$P$28/'Fixed data'!$C$7</f>
        <v>2.579864278553801E-3</v>
      </c>
      <c r="AX41" s="34">
        <f>$P$28/'Fixed data'!$C$7</f>
        <v>2.579864278553801E-3</v>
      </c>
      <c r="AY41" s="34">
        <f>$P$28/'Fixed data'!$C$7</f>
        <v>2.579864278553801E-3</v>
      </c>
      <c r="AZ41" s="34">
        <f>$P$28/'Fixed data'!$C$7</f>
        <v>2.579864278553801E-3</v>
      </c>
      <c r="BA41" s="34">
        <f>$P$28/'Fixed data'!$C$7</f>
        <v>2.579864278553801E-3</v>
      </c>
      <c r="BB41" s="34">
        <f>$P$28/'Fixed data'!$C$7</f>
        <v>2.579864278553801E-3</v>
      </c>
      <c r="BC41" s="34">
        <f>$P$28/'Fixed data'!$C$7</f>
        <v>2.579864278553801E-3</v>
      </c>
      <c r="BD41" s="34">
        <f>$P$28/'Fixed data'!$C$7</f>
        <v>2.579864278553801E-3</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2.7431315680158828E-3</v>
      </c>
      <c r="S42" s="34">
        <f>$Q$28/'Fixed data'!$C$7</f>
        <v>2.7431315680158828E-3</v>
      </c>
      <c r="T42" s="34">
        <f>$Q$28/'Fixed data'!$C$7</f>
        <v>2.7431315680158828E-3</v>
      </c>
      <c r="U42" s="34">
        <f>$Q$28/'Fixed data'!$C$7</f>
        <v>2.7431315680158828E-3</v>
      </c>
      <c r="V42" s="34">
        <f>$Q$28/'Fixed data'!$C$7</f>
        <v>2.7431315680158828E-3</v>
      </c>
      <c r="W42" s="34">
        <f>$Q$28/'Fixed data'!$C$7</f>
        <v>2.7431315680158828E-3</v>
      </c>
      <c r="X42" s="34">
        <f>$Q$28/'Fixed data'!$C$7</f>
        <v>2.7431315680158828E-3</v>
      </c>
      <c r="Y42" s="34">
        <f>$Q$28/'Fixed data'!$C$7</f>
        <v>2.7431315680158828E-3</v>
      </c>
      <c r="Z42" s="34">
        <f>$Q$28/'Fixed data'!$C$7</f>
        <v>2.7431315680158828E-3</v>
      </c>
      <c r="AA42" s="34">
        <f>$Q$28/'Fixed data'!$C$7</f>
        <v>2.7431315680158828E-3</v>
      </c>
      <c r="AB42" s="34">
        <f>$Q$28/'Fixed data'!$C$7</f>
        <v>2.7431315680158828E-3</v>
      </c>
      <c r="AC42" s="34">
        <f>$Q$28/'Fixed data'!$C$7</f>
        <v>2.7431315680158828E-3</v>
      </c>
      <c r="AD42" s="34">
        <f>$Q$28/'Fixed data'!$C$7</f>
        <v>2.7431315680158828E-3</v>
      </c>
      <c r="AE42" s="34">
        <f>$Q$28/'Fixed data'!$C$7</f>
        <v>2.7431315680158828E-3</v>
      </c>
      <c r="AF42" s="34">
        <f>$Q$28/'Fixed data'!$C$7</f>
        <v>2.7431315680158828E-3</v>
      </c>
      <c r="AG42" s="34">
        <f>$Q$28/'Fixed data'!$C$7</f>
        <v>2.7431315680158828E-3</v>
      </c>
      <c r="AH42" s="34">
        <f>$Q$28/'Fixed data'!$C$7</f>
        <v>2.7431315680158828E-3</v>
      </c>
      <c r="AI42" s="34">
        <f>$Q$28/'Fixed data'!$C$7</f>
        <v>2.7431315680158828E-3</v>
      </c>
      <c r="AJ42" s="34">
        <f>$Q$28/'Fixed data'!$C$7</f>
        <v>2.7431315680158828E-3</v>
      </c>
      <c r="AK42" s="34">
        <f>$Q$28/'Fixed data'!$C$7</f>
        <v>2.7431315680158828E-3</v>
      </c>
      <c r="AL42" s="34">
        <f>$Q$28/'Fixed data'!$C$7</f>
        <v>2.7431315680158828E-3</v>
      </c>
      <c r="AM42" s="34">
        <f>$Q$28/'Fixed data'!$C$7</f>
        <v>2.7431315680158828E-3</v>
      </c>
      <c r="AN42" s="34">
        <f>$Q$28/'Fixed data'!$C$7</f>
        <v>2.7431315680158828E-3</v>
      </c>
      <c r="AO42" s="34">
        <f>$Q$28/'Fixed data'!$C$7</f>
        <v>2.7431315680158828E-3</v>
      </c>
      <c r="AP42" s="34">
        <f>$Q$28/'Fixed data'!$C$7</f>
        <v>2.7431315680158828E-3</v>
      </c>
      <c r="AQ42" s="34">
        <f>$Q$28/'Fixed data'!$C$7</f>
        <v>2.7431315680158828E-3</v>
      </c>
      <c r="AR42" s="34">
        <f>$Q$28/'Fixed data'!$C$7</f>
        <v>2.7431315680158828E-3</v>
      </c>
      <c r="AS42" s="34">
        <f>$Q$28/'Fixed data'!$C$7</f>
        <v>2.7431315680158828E-3</v>
      </c>
      <c r="AT42" s="34">
        <f>$Q$28/'Fixed data'!$C$7</f>
        <v>2.7431315680158828E-3</v>
      </c>
      <c r="AU42" s="34">
        <f>$Q$28/'Fixed data'!$C$7</f>
        <v>2.7431315680158828E-3</v>
      </c>
      <c r="AV42" s="34">
        <f>$Q$28/'Fixed data'!$C$7</f>
        <v>2.7431315680158828E-3</v>
      </c>
      <c r="AW42" s="34">
        <f>$Q$28/'Fixed data'!$C$7</f>
        <v>2.7431315680158828E-3</v>
      </c>
      <c r="AX42" s="34">
        <f>$Q$28/'Fixed data'!$C$7</f>
        <v>2.7431315680158828E-3</v>
      </c>
      <c r="AY42" s="34">
        <f>$Q$28/'Fixed data'!$C$7</f>
        <v>2.7431315680158828E-3</v>
      </c>
      <c r="AZ42" s="34">
        <f>$Q$28/'Fixed data'!$C$7</f>
        <v>2.7431315680158828E-3</v>
      </c>
      <c r="BA42" s="34">
        <f>$Q$28/'Fixed data'!$C$7</f>
        <v>2.7431315680158828E-3</v>
      </c>
      <c r="BB42" s="34">
        <f>$Q$28/'Fixed data'!$C$7</f>
        <v>2.7431315680158828E-3</v>
      </c>
      <c r="BC42" s="34">
        <f>$Q$28/'Fixed data'!$C$7</f>
        <v>2.7431315680158828E-3</v>
      </c>
      <c r="BD42" s="34">
        <f>$Q$28/'Fixed data'!$C$7</f>
        <v>2.7431315680158828E-3</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2.8484336758870942E-3</v>
      </c>
      <c r="T43" s="34">
        <f>$R$28/'Fixed data'!$C$7</f>
        <v>2.8484336758870942E-3</v>
      </c>
      <c r="U43" s="34">
        <f>$R$28/'Fixed data'!$C$7</f>
        <v>2.8484336758870942E-3</v>
      </c>
      <c r="V43" s="34">
        <f>$R$28/'Fixed data'!$C$7</f>
        <v>2.8484336758870942E-3</v>
      </c>
      <c r="W43" s="34">
        <f>$R$28/'Fixed data'!$C$7</f>
        <v>2.8484336758870942E-3</v>
      </c>
      <c r="X43" s="34">
        <f>$R$28/'Fixed data'!$C$7</f>
        <v>2.8484336758870942E-3</v>
      </c>
      <c r="Y43" s="34">
        <f>$R$28/'Fixed data'!$C$7</f>
        <v>2.8484336758870942E-3</v>
      </c>
      <c r="Z43" s="34">
        <f>$R$28/'Fixed data'!$C$7</f>
        <v>2.8484336758870942E-3</v>
      </c>
      <c r="AA43" s="34">
        <f>$R$28/'Fixed data'!$C$7</f>
        <v>2.8484336758870942E-3</v>
      </c>
      <c r="AB43" s="34">
        <f>$R$28/'Fixed data'!$C$7</f>
        <v>2.8484336758870942E-3</v>
      </c>
      <c r="AC43" s="34">
        <f>$R$28/'Fixed data'!$C$7</f>
        <v>2.8484336758870942E-3</v>
      </c>
      <c r="AD43" s="34">
        <f>$R$28/'Fixed data'!$C$7</f>
        <v>2.8484336758870942E-3</v>
      </c>
      <c r="AE43" s="34">
        <f>$R$28/'Fixed data'!$C$7</f>
        <v>2.8484336758870942E-3</v>
      </c>
      <c r="AF43" s="34">
        <f>$R$28/'Fixed data'!$C$7</f>
        <v>2.8484336758870942E-3</v>
      </c>
      <c r="AG43" s="34">
        <f>$R$28/'Fixed data'!$C$7</f>
        <v>2.8484336758870942E-3</v>
      </c>
      <c r="AH43" s="34">
        <f>$R$28/'Fixed data'!$C$7</f>
        <v>2.8484336758870942E-3</v>
      </c>
      <c r="AI43" s="34">
        <f>$R$28/'Fixed data'!$C$7</f>
        <v>2.8484336758870942E-3</v>
      </c>
      <c r="AJ43" s="34">
        <f>$R$28/'Fixed data'!$C$7</f>
        <v>2.8484336758870942E-3</v>
      </c>
      <c r="AK43" s="34">
        <f>$R$28/'Fixed data'!$C$7</f>
        <v>2.8484336758870942E-3</v>
      </c>
      <c r="AL43" s="34">
        <f>$R$28/'Fixed data'!$C$7</f>
        <v>2.8484336758870942E-3</v>
      </c>
      <c r="AM43" s="34">
        <f>$R$28/'Fixed data'!$C$7</f>
        <v>2.8484336758870942E-3</v>
      </c>
      <c r="AN43" s="34">
        <f>$R$28/'Fixed data'!$C$7</f>
        <v>2.8484336758870942E-3</v>
      </c>
      <c r="AO43" s="34">
        <f>$R$28/'Fixed data'!$C$7</f>
        <v>2.8484336758870942E-3</v>
      </c>
      <c r="AP43" s="34">
        <f>$R$28/'Fixed data'!$C$7</f>
        <v>2.8484336758870942E-3</v>
      </c>
      <c r="AQ43" s="34">
        <f>$R$28/'Fixed data'!$C$7</f>
        <v>2.8484336758870942E-3</v>
      </c>
      <c r="AR43" s="34">
        <f>$R$28/'Fixed data'!$C$7</f>
        <v>2.8484336758870942E-3</v>
      </c>
      <c r="AS43" s="34">
        <f>$R$28/'Fixed data'!$C$7</f>
        <v>2.8484336758870942E-3</v>
      </c>
      <c r="AT43" s="34">
        <f>$R$28/'Fixed data'!$C$7</f>
        <v>2.8484336758870942E-3</v>
      </c>
      <c r="AU43" s="34">
        <f>$R$28/'Fixed data'!$C$7</f>
        <v>2.8484336758870942E-3</v>
      </c>
      <c r="AV43" s="34">
        <f>$R$28/'Fixed data'!$C$7</f>
        <v>2.8484336758870942E-3</v>
      </c>
      <c r="AW43" s="34">
        <f>$R$28/'Fixed data'!$C$7</f>
        <v>2.8484336758870942E-3</v>
      </c>
      <c r="AX43" s="34">
        <f>$R$28/'Fixed data'!$C$7</f>
        <v>2.8484336758870942E-3</v>
      </c>
      <c r="AY43" s="34">
        <f>$R$28/'Fixed data'!$C$7</f>
        <v>2.8484336758870942E-3</v>
      </c>
      <c r="AZ43" s="34">
        <f>$R$28/'Fixed data'!$C$7</f>
        <v>2.8484336758870942E-3</v>
      </c>
      <c r="BA43" s="34">
        <f>$R$28/'Fixed data'!$C$7</f>
        <v>2.8484336758870942E-3</v>
      </c>
      <c r="BB43" s="34">
        <f>$R$28/'Fixed data'!$C$7</f>
        <v>2.8484336758870942E-3</v>
      </c>
      <c r="BC43" s="34">
        <f>$R$28/'Fixed data'!$C$7</f>
        <v>2.8484336758870942E-3</v>
      </c>
      <c r="BD43" s="34">
        <f>$R$28/'Fixed data'!$C$7</f>
        <v>2.8484336758870942E-3</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2.911299123388719E-3</v>
      </c>
      <c r="U44" s="34">
        <f>$S$28/'Fixed data'!$C$7</f>
        <v>2.911299123388719E-3</v>
      </c>
      <c r="V44" s="34">
        <f>$S$28/'Fixed data'!$C$7</f>
        <v>2.911299123388719E-3</v>
      </c>
      <c r="W44" s="34">
        <f>$S$28/'Fixed data'!$C$7</f>
        <v>2.911299123388719E-3</v>
      </c>
      <c r="X44" s="34">
        <f>$S$28/'Fixed data'!$C$7</f>
        <v>2.911299123388719E-3</v>
      </c>
      <c r="Y44" s="34">
        <f>$S$28/'Fixed data'!$C$7</f>
        <v>2.911299123388719E-3</v>
      </c>
      <c r="Z44" s="34">
        <f>$S$28/'Fixed data'!$C$7</f>
        <v>2.911299123388719E-3</v>
      </c>
      <c r="AA44" s="34">
        <f>$S$28/'Fixed data'!$C$7</f>
        <v>2.911299123388719E-3</v>
      </c>
      <c r="AB44" s="34">
        <f>$S$28/'Fixed data'!$C$7</f>
        <v>2.911299123388719E-3</v>
      </c>
      <c r="AC44" s="34">
        <f>$S$28/'Fixed data'!$C$7</f>
        <v>2.911299123388719E-3</v>
      </c>
      <c r="AD44" s="34">
        <f>$S$28/'Fixed data'!$C$7</f>
        <v>2.911299123388719E-3</v>
      </c>
      <c r="AE44" s="34">
        <f>$S$28/'Fixed data'!$C$7</f>
        <v>2.911299123388719E-3</v>
      </c>
      <c r="AF44" s="34">
        <f>$S$28/'Fixed data'!$C$7</f>
        <v>2.911299123388719E-3</v>
      </c>
      <c r="AG44" s="34">
        <f>$S$28/'Fixed data'!$C$7</f>
        <v>2.911299123388719E-3</v>
      </c>
      <c r="AH44" s="34">
        <f>$S$28/'Fixed data'!$C$7</f>
        <v>2.911299123388719E-3</v>
      </c>
      <c r="AI44" s="34">
        <f>$S$28/'Fixed data'!$C$7</f>
        <v>2.911299123388719E-3</v>
      </c>
      <c r="AJ44" s="34">
        <f>$S$28/'Fixed data'!$C$7</f>
        <v>2.911299123388719E-3</v>
      </c>
      <c r="AK44" s="34">
        <f>$S$28/'Fixed data'!$C$7</f>
        <v>2.911299123388719E-3</v>
      </c>
      <c r="AL44" s="34">
        <f>$S$28/'Fixed data'!$C$7</f>
        <v>2.911299123388719E-3</v>
      </c>
      <c r="AM44" s="34">
        <f>$S$28/'Fixed data'!$C$7</f>
        <v>2.911299123388719E-3</v>
      </c>
      <c r="AN44" s="34">
        <f>$S$28/'Fixed data'!$C$7</f>
        <v>2.911299123388719E-3</v>
      </c>
      <c r="AO44" s="34">
        <f>$S$28/'Fixed data'!$C$7</f>
        <v>2.911299123388719E-3</v>
      </c>
      <c r="AP44" s="34">
        <f>$S$28/'Fixed data'!$C$7</f>
        <v>2.911299123388719E-3</v>
      </c>
      <c r="AQ44" s="34">
        <f>$S$28/'Fixed data'!$C$7</f>
        <v>2.911299123388719E-3</v>
      </c>
      <c r="AR44" s="34">
        <f>$S$28/'Fixed data'!$C$7</f>
        <v>2.911299123388719E-3</v>
      </c>
      <c r="AS44" s="34">
        <f>$S$28/'Fixed data'!$C$7</f>
        <v>2.911299123388719E-3</v>
      </c>
      <c r="AT44" s="34">
        <f>$S$28/'Fixed data'!$C$7</f>
        <v>2.911299123388719E-3</v>
      </c>
      <c r="AU44" s="34">
        <f>$S$28/'Fixed data'!$C$7</f>
        <v>2.911299123388719E-3</v>
      </c>
      <c r="AV44" s="34">
        <f>$S$28/'Fixed data'!$C$7</f>
        <v>2.911299123388719E-3</v>
      </c>
      <c r="AW44" s="34">
        <f>$S$28/'Fixed data'!$C$7</f>
        <v>2.911299123388719E-3</v>
      </c>
      <c r="AX44" s="34">
        <f>$S$28/'Fixed data'!$C$7</f>
        <v>2.911299123388719E-3</v>
      </c>
      <c r="AY44" s="34">
        <f>$S$28/'Fixed data'!$C$7</f>
        <v>2.911299123388719E-3</v>
      </c>
      <c r="AZ44" s="34">
        <f>$S$28/'Fixed data'!$C$7</f>
        <v>2.911299123388719E-3</v>
      </c>
      <c r="BA44" s="34">
        <f>$S$28/'Fixed data'!$C$7</f>
        <v>2.911299123388719E-3</v>
      </c>
      <c r="BB44" s="34">
        <f>$S$28/'Fixed data'!$C$7</f>
        <v>2.911299123388719E-3</v>
      </c>
      <c r="BC44" s="34">
        <f>$S$28/'Fixed data'!$C$7</f>
        <v>2.911299123388719E-3</v>
      </c>
      <c r="BD44" s="34">
        <f>$S$28/'Fixed data'!$C$7</f>
        <v>2.911299123388719E-3</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2.9649018053933183E-3</v>
      </c>
      <c r="V45" s="34">
        <f>$T$28/'Fixed data'!$C$7</f>
        <v>2.9649018053933183E-3</v>
      </c>
      <c r="W45" s="34">
        <f>$T$28/'Fixed data'!$C$7</f>
        <v>2.9649018053933183E-3</v>
      </c>
      <c r="X45" s="34">
        <f>$T$28/'Fixed data'!$C$7</f>
        <v>2.9649018053933183E-3</v>
      </c>
      <c r="Y45" s="34">
        <f>$T$28/'Fixed data'!$C$7</f>
        <v>2.9649018053933183E-3</v>
      </c>
      <c r="Z45" s="34">
        <f>$T$28/'Fixed data'!$C$7</f>
        <v>2.9649018053933183E-3</v>
      </c>
      <c r="AA45" s="34">
        <f>$T$28/'Fixed data'!$C$7</f>
        <v>2.9649018053933183E-3</v>
      </c>
      <c r="AB45" s="34">
        <f>$T$28/'Fixed data'!$C$7</f>
        <v>2.9649018053933183E-3</v>
      </c>
      <c r="AC45" s="34">
        <f>$T$28/'Fixed data'!$C$7</f>
        <v>2.9649018053933183E-3</v>
      </c>
      <c r="AD45" s="34">
        <f>$T$28/'Fixed data'!$C$7</f>
        <v>2.9649018053933183E-3</v>
      </c>
      <c r="AE45" s="34">
        <f>$T$28/'Fixed data'!$C$7</f>
        <v>2.9649018053933183E-3</v>
      </c>
      <c r="AF45" s="34">
        <f>$T$28/'Fixed data'!$C$7</f>
        <v>2.9649018053933183E-3</v>
      </c>
      <c r="AG45" s="34">
        <f>$T$28/'Fixed data'!$C$7</f>
        <v>2.9649018053933183E-3</v>
      </c>
      <c r="AH45" s="34">
        <f>$T$28/'Fixed data'!$C$7</f>
        <v>2.9649018053933183E-3</v>
      </c>
      <c r="AI45" s="34">
        <f>$T$28/'Fixed data'!$C$7</f>
        <v>2.9649018053933183E-3</v>
      </c>
      <c r="AJ45" s="34">
        <f>$T$28/'Fixed data'!$C$7</f>
        <v>2.9649018053933183E-3</v>
      </c>
      <c r="AK45" s="34">
        <f>$T$28/'Fixed data'!$C$7</f>
        <v>2.9649018053933183E-3</v>
      </c>
      <c r="AL45" s="34">
        <f>$T$28/'Fixed data'!$C$7</f>
        <v>2.9649018053933183E-3</v>
      </c>
      <c r="AM45" s="34">
        <f>$T$28/'Fixed data'!$C$7</f>
        <v>2.9649018053933183E-3</v>
      </c>
      <c r="AN45" s="34">
        <f>$T$28/'Fixed data'!$C$7</f>
        <v>2.9649018053933183E-3</v>
      </c>
      <c r="AO45" s="34">
        <f>$T$28/'Fixed data'!$C$7</f>
        <v>2.9649018053933183E-3</v>
      </c>
      <c r="AP45" s="34">
        <f>$T$28/'Fixed data'!$C$7</f>
        <v>2.9649018053933183E-3</v>
      </c>
      <c r="AQ45" s="34">
        <f>$T$28/'Fixed data'!$C$7</f>
        <v>2.9649018053933183E-3</v>
      </c>
      <c r="AR45" s="34">
        <f>$T$28/'Fixed data'!$C$7</f>
        <v>2.9649018053933183E-3</v>
      </c>
      <c r="AS45" s="34">
        <f>$T$28/'Fixed data'!$C$7</f>
        <v>2.9649018053933183E-3</v>
      </c>
      <c r="AT45" s="34">
        <f>$T$28/'Fixed data'!$C$7</f>
        <v>2.9649018053933183E-3</v>
      </c>
      <c r="AU45" s="34">
        <f>$T$28/'Fixed data'!$C$7</f>
        <v>2.9649018053933183E-3</v>
      </c>
      <c r="AV45" s="34">
        <f>$T$28/'Fixed data'!$C$7</f>
        <v>2.9649018053933183E-3</v>
      </c>
      <c r="AW45" s="34">
        <f>$T$28/'Fixed data'!$C$7</f>
        <v>2.9649018053933183E-3</v>
      </c>
      <c r="AX45" s="34">
        <f>$T$28/'Fixed data'!$C$7</f>
        <v>2.9649018053933183E-3</v>
      </c>
      <c r="AY45" s="34">
        <f>$T$28/'Fixed data'!$C$7</f>
        <v>2.9649018053933183E-3</v>
      </c>
      <c r="AZ45" s="34">
        <f>$T$28/'Fixed data'!$C$7</f>
        <v>2.9649018053933183E-3</v>
      </c>
      <c r="BA45" s="34">
        <f>$T$28/'Fixed data'!$C$7</f>
        <v>2.9649018053933183E-3</v>
      </c>
      <c r="BB45" s="34">
        <f>$T$28/'Fixed data'!$C$7</f>
        <v>2.9649018053933183E-3</v>
      </c>
      <c r="BC45" s="34">
        <f>$T$28/'Fixed data'!$C$7</f>
        <v>2.9649018053933183E-3</v>
      </c>
      <c r="BD45" s="34">
        <f>$T$28/'Fixed data'!$C$7</f>
        <v>2.9649018053933183E-3</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2.9808363549390449E-3</v>
      </c>
      <c r="W46" s="34">
        <f>$U$28/'Fixed data'!$C$7</f>
        <v>2.9808363549390449E-3</v>
      </c>
      <c r="X46" s="34">
        <f>$U$28/'Fixed data'!$C$7</f>
        <v>2.9808363549390449E-3</v>
      </c>
      <c r="Y46" s="34">
        <f>$U$28/'Fixed data'!$C$7</f>
        <v>2.9808363549390449E-3</v>
      </c>
      <c r="Z46" s="34">
        <f>$U$28/'Fixed data'!$C$7</f>
        <v>2.9808363549390449E-3</v>
      </c>
      <c r="AA46" s="34">
        <f>$U$28/'Fixed data'!$C$7</f>
        <v>2.9808363549390449E-3</v>
      </c>
      <c r="AB46" s="34">
        <f>$U$28/'Fixed data'!$C$7</f>
        <v>2.9808363549390449E-3</v>
      </c>
      <c r="AC46" s="34">
        <f>$U$28/'Fixed data'!$C$7</f>
        <v>2.9808363549390449E-3</v>
      </c>
      <c r="AD46" s="34">
        <f>$U$28/'Fixed data'!$C$7</f>
        <v>2.9808363549390449E-3</v>
      </c>
      <c r="AE46" s="34">
        <f>$U$28/'Fixed data'!$C$7</f>
        <v>2.9808363549390449E-3</v>
      </c>
      <c r="AF46" s="34">
        <f>$U$28/'Fixed data'!$C$7</f>
        <v>2.9808363549390449E-3</v>
      </c>
      <c r="AG46" s="34">
        <f>$U$28/'Fixed data'!$C$7</f>
        <v>2.9808363549390449E-3</v>
      </c>
      <c r="AH46" s="34">
        <f>$U$28/'Fixed data'!$C$7</f>
        <v>2.9808363549390449E-3</v>
      </c>
      <c r="AI46" s="34">
        <f>$U$28/'Fixed data'!$C$7</f>
        <v>2.9808363549390449E-3</v>
      </c>
      <c r="AJ46" s="34">
        <f>$U$28/'Fixed data'!$C$7</f>
        <v>2.9808363549390449E-3</v>
      </c>
      <c r="AK46" s="34">
        <f>$U$28/'Fixed data'!$C$7</f>
        <v>2.9808363549390449E-3</v>
      </c>
      <c r="AL46" s="34">
        <f>$U$28/'Fixed data'!$C$7</f>
        <v>2.9808363549390449E-3</v>
      </c>
      <c r="AM46" s="34">
        <f>$U$28/'Fixed data'!$C$7</f>
        <v>2.9808363549390449E-3</v>
      </c>
      <c r="AN46" s="34">
        <f>$U$28/'Fixed data'!$C$7</f>
        <v>2.9808363549390449E-3</v>
      </c>
      <c r="AO46" s="34">
        <f>$U$28/'Fixed data'!$C$7</f>
        <v>2.9808363549390449E-3</v>
      </c>
      <c r="AP46" s="34">
        <f>$U$28/'Fixed data'!$C$7</f>
        <v>2.9808363549390449E-3</v>
      </c>
      <c r="AQ46" s="34">
        <f>$U$28/'Fixed data'!$C$7</f>
        <v>2.9808363549390449E-3</v>
      </c>
      <c r="AR46" s="34">
        <f>$U$28/'Fixed data'!$C$7</f>
        <v>2.9808363549390449E-3</v>
      </c>
      <c r="AS46" s="34">
        <f>$U$28/'Fixed data'!$C$7</f>
        <v>2.9808363549390449E-3</v>
      </c>
      <c r="AT46" s="34">
        <f>$U$28/'Fixed data'!$C$7</f>
        <v>2.9808363549390449E-3</v>
      </c>
      <c r="AU46" s="34">
        <f>$U$28/'Fixed data'!$C$7</f>
        <v>2.9808363549390449E-3</v>
      </c>
      <c r="AV46" s="34">
        <f>$U$28/'Fixed data'!$C$7</f>
        <v>2.9808363549390449E-3</v>
      </c>
      <c r="AW46" s="34">
        <f>$U$28/'Fixed data'!$C$7</f>
        <v>2.9808363549390449E-3</v>
      </c>
      <c r="AX46" s="34">
        <f>$U$28/'Fixed data'!$C$7</f>
        <v>2.9808363549390449E-3</v>
      </c>
      <c r="AY46" s="34">
        <f>$U$28/'Fixed data'!$C$7</f>
        <v>2.9808363549390449E-3</v>
      </c>
      <c r="AZ46" s="34">
        <f>$U$28/'Fixed data'!$C$7</f>
        <v>2.9808363549390449E-3</v>
      </c>
      <c r="BA46" s="34">
        <f>$U$28/'Fixed data'!$C$7</f>
        <v>2.9808363549390449E-3</v>
      </c>
      <c r="BB46" s="34">
        <f>$U$28/'Fixed data'!$C$7</f>
        <v>2.9808363549390449E-3</v>
      </c>
      <c r="BC46" s="34">
        <f>$U$28/'Fixed data'!$C$7</f>
        <v>2.9808363549390449E-3</v>
      </c>
      <c r="BD46" s="34">
        <f>$U$28/'Fixed data'!$C$7</f>
        <v>2.9808363549390449E-3</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2.9969897815783995E-3</v>
      </c>
      <c r="X47" s="34">
        <f>$V$28/'Fixed data'!$C$7</f>
        <v>2.9969897815783995E-3</v>
      </c>
      <c r="Y47" s="34">
        <f>$V$28/'Fixed data'!$C$7</f>
        <v>2.9969897815783995E-3</v>
      </c>
      <c r="Z47" s="34">
        <f>$V$28/'Fixed data'!$C$7</f>
        <v>2.9969897815783995E-3</v>
      </c>
      <c r="AA47" s="34">
        <f>$V$28/'Fixed data'!$C$7</f>
        <v>2.9969897815783995E-3</v>
      </c>
      <c r="AB47" s="34">
        <f>$V$28/'Fixed data'!$C$7</f>
        <v>2.9969897815783995E-3</v>
      </c>
      <c r="AC47" s="34">
        <f>$V$28/'Fixed data'!$C$7</f>
        <v>2.9969897815783995E-3</v>
      </c>
      <c r="AD47" s="34">
        <f>$V$28/'Fixed data'!$C$7</f>
        <v>2.9969897815783995E-3</v>
      </c>
      <c r="AE47" s="34">
        <f>$V$28/'Fixed data'!$C$7</f>
        <v>2.9969897815783995E-3</v>
      </c>
      <c r="AF47" s="34">
        <f>$V$28/'Fixed data'!$C$7</f>
        <v>2.9969897815783995E-3</v>
      </c>
      <c r="AG47" s="34">
        <f>$V$28/'Fixed data'!$C$7</f>
        <v>2.9969897815783995E-3</v>
      </c>
      <c r="AH47" s="34">
        <f>$V$28/'Fixed data'!$C$7</f>
        <v>2.9969897815783995E-3</v>
      </c>
      <c r="AI47" s="34">
        <f>$V$28/'Fixed data'!$C$7</f>
        <v>2.9969897815783995E-3</v>
      </c>
      <c r="AJ47" s="34">
        <f>$V$28/'Fixed data'!$C$7</f>
        <v>2.9969897815783995E-3</v>
      </c>
      <c r="AK47" s="34">
        <f>$V$28/'Fixed data'!$C$7</f>
        <v>2.9969897815783995E-3</v>
      </c>
      <c r="AL47" s="34">
        <f>$V$28/'Fixed data'!$C$7</f>
        <v>2.9969897815783995E-3</v>
      </c>
      <c r="AM47" s="34">
        <f>$V$28/'Fixed data'!$C$7</f>
        <v>2.9969897815783995E-3</v>
      </c>
      <c r="AN47" s="34">
        <f>$V$28/'Fixed data'!$C$7</f>
        <v>2.9969897815783995E-3</v>
      </c>
      <c r="AO47" s="34">
        <f>$V$28/'Fixed data'!$C$7</f>
        <v>2.9969897815783995E-3</v>
      </c>
      <c r="AP47" s="34">
        <f>$V$28/'Fixed data'!$C$7</f>
        <v>2.9969897815783995E-3</v>
      </c>
      <c r="AQ47" s="34">
        <f>$V$28/'Fixed data'!$C$7</f>
        <v>2.9969897815783995E-3</v>
      </c>
      <c r="AR47" s="34">
        <f>$V$28/'Fixed data'!$C$7</f>
        <v>2.9969897815783995E-3</v>
      </c>
      <c r="AS47" s="34">
        <f>$V$28/'Fixed data'!$C$7</f>
        <v>2.9969897815783995E-3</v>
      </c>
      <c r="AT47" s="34">
        <f>$V$28/'Fixed data'!$C$7</f>
        <v>2.9969897815783995E-3</v>
      </c>
      <c r="AU47" s="34">
        <f>$V$28/'Fixed data'!$C$7</f>
        <v>2.9969897815783995E-3</v>
      </c>
      <c r="AV47" s="34">
        <f>$V$28/'Fixed data'!$C$7</f>
        <v>2.9969897815783995E-3</v>
      </c>
      <c r="AW47" s="34">
        <f>$V$28/'Fixed data'!$C$7</f>
        <v>2.9969897815783995E-3</v>
      </c>
      <c r="AX47" s="34">
        <f>$V$28/'Fixed data'!$C$7</f>
        <v>2.9969897815783995E-3</v>
      </c>
      <c r="AY47" s="34">
        <f>$V$28/'Fixed data'!$C$7</f>
        <v>2.9969897815783995E-3</v>
      </c>
      <c r="AZ47" s="34">
        <f>$V$28/'Fixed data'!$C$7</f>
        <v>2.9969897815783995E-3</v>
      </c>
      <c r="BA47" s="34">
        <f>$V$28/'Fixed data'!$C$7</f>
        <v>2.9969897815783995E-3</v>
      </c>
      <c r="BB47" s="34">
        <f>$V$28/'Fixed data'!$C$7</f>
        <v>2.9969897815783995E-3</v>
      </c>
      <c r="BC47" s="34">
        <f>$V$28/'Fixed data'!$C$7</f>
        <v>2.9969897815783995E-3</v>
      </c>
      <c r="BD47" s="34">
        <f>$V$28/'Fixed data'!$C$7</f>
        <v>2.9969897815783995E-3</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3.0045756114115657E-3</v>
      </c>
      <c r="Y48" s="34">
        <f>$W$28/'Fixed data'!$C$7</f>
        <v>3.0045756114115657E-3</v>
      </c>
      <c r="Z48" s="34">
        <f>$W$28/'Fixed data'!$C$7</f>
        <v>3.0045756114115657E-3</v>
      </c>
      <c r="AA48" s="34">
        <f>$W$28/'Fixed data'!$C$7</f>
        <v>3.0045756114115657E-3</v>
      </c>
      <c r="AB48" s="34">
        <f>$W$28/'Fixed data'!$C$7</f>
        <v>3.0045756114115657E-3</v>
      </c>
      <c r="AC48" s="34">
        <f>$W$28/'Fixed data'!$C$7</f>
        <v>3.0045756114115657E-3</v>
      </c>
      <c r="AD48" s="34">
        <f>$W$28/'Fixed data'!$C$7</f>
        <v>3.0045756114115657E-3</v>
      </c>
      <c r="AE48" s="34">
        <f>$W$28/'Fixed data'!$C$7</f>
        <v>3.0045756114115657E-3</v>
      </c>
      <c r="AF48" s="34">
        <f>$W$28/'Fixed data'!$C$7</f>
        <v>3.0045756114115657E-3</v>
      </c>
      <c r="AG48" s="34">
        <f>$W$28/'Fixed data'!$C$7</f>
        <v>3.0045756114115657E-3</v>
      </c>
      <c r="AH48" s="34">
        <f>$W$28/'Fixed data'!$C$7</f>
        <v>3.0045756114115657E-3</v>
      </c>
      <c r="AI48" s="34">
        <f>$W$28/'Fixed data'!$C$7</f>
        <v>3.0045756114115657E-3</v>
      </c>
      <c r="AJ48" s="34">
        <f>$W$28/'Fixed data'!$C$7</f>
        <v>3.0045756114115657E-3</v>
      </c>
      <c r="AK48" s="34">
        <f>$W$28/'Fixed data'!$C$7</f>
        <v>3.0045756114115657E-3</v>
      </c>
      <c r="AL48" s="34">
        <f>$W$28/'Fixed data'!$C$7</f>
        <v>3.0045756114115657E-3</v>
      </c>
      <c r="AM48" s="34">
        <f>$W$28/'Fixed data'!$C$7</f>
        <v>3.0045756114115657E-3</v>
      </c>
      <c r="AN48" s="34">
        <f>$W$28/'Fixed data'!$C$7</f>
        <v>3.0045756114115657E-3</v>
      </c>
      <c r="AO48" s="34">
        <f>$W$28/'Fixed data'!$C$7</f>
        <v>3.0045756114115657E-3</v>
      </c>
      <c r="AP48" s="34">
        <f>$W$28/'Fixed data'!$C$7</f>
        <v>3.0045756114115657E-3</v>
      </c>
      <c r="AQ48" s="34">
        <f>$W$28/'Fixed data'!$C$7</f>
        <v>3.0045756114115657E-3</v>
      </c>
      <c r="AR48" s="34">
        <f>$W$28/'Fixed data'!$C$7</f>
        <v>3.0045756114115657E-3</v>
      </c>
      <c r="AS48" s="34">
        <f>$W$28/'Fixed data'!$C$7</f>
        <v>3.0045756114115657E-3</v>
      </c>
      <c r="AT48" s="34">
        <f>$W$28/'Fixed data'!$C$7</f>
        <v>3.0045756114115657E-3</v>
      </c>
      <c r="AU48" s="34">
        <f>$W$28/'Fixed data'!$C$7</f>
        <v>3.0045756114115657E-3</v>
      </c>
      <c r="AV48" s="34">
        <f>$W$28/'Fixed data'!$C$7</f>
        <v>3.0045756114115657E-3</v>
      </c>
      <c r="AW48" s="34">
        <f>$W$28/'Fixed data'!$C$7</f>
        <v>3.0045756114115657E-3</v>
      </c>
      <c r="AX48" s="34">
        <f>$W$28/'Fixed data'!$C$7</f>
        <v>3.0045756114115657E-3</v>
      </c>
      <c r="AY48" s="34">
        <f>$W$28/'Fixed data'!$C$7</f>
        <v>3.0045756114115657E-3</v>
      </c>
      <c r="AZ48" s="34">
        <f>$W$28/'Fixed data'!$C$7</f>
        <v>3.0045756114115657E-3</v>
      </c>
      <c r="BA48" s="34">
        <f>$W$28/'Fixed data'!$C$7</f>
        <v>3.0045756114115657E-3</v>
      </c>
      <c r="BB48" s="34">
        <f>$W$28/'Fixed data'!$C$7</f>
        <v>3.0045756114115657E-3</v>
      </c>
      <c r="BC48" s="34">
        <f>$W$28/'Fixed data'!$C$7</f>
        <v>3.0045756114115657E-3</v>
      </c>
      <c r="BD48" s="34">
        <f>$W$28/'Fixed data'!$C$7</f>
        <v>3.0045756114115657E-3</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3.0045756114115657E-3</v>
      </c>
      <c r="Z49" s="34">
        <f>$X$28/'Fixed data'!$C$7</f>
        <v>3.0045756114115657E-3</v>
      </c>
      <c r="AA49" s="34">
        <f>$X$28/'Fixed data'!$C$7</f>
        <v>3.0045756114115657E-3</v>
      </c>
      <c r="AB49" s="34">
        <f>$X$28/'Fixed data'!$C$7</f>
        <v>3.0045756114115657E-3</v>
      </c>
      <c r="AC49" s="34">
        <f>$X$28/'Fixed data'!$C$7</f>
        <v>3.0045756114115657E-3</v>
      </c>
      <c r="AD49" s="34">
        <f>$X$28/'Fixed data'!$C$7</f>
        <v>3.0045756114115657E-3</v>
      </c>
      <c r="AE49" s="34">
        <f>$X$28/'Fixed data'!$C$7</f>
        <v>3.0045756114115657E-3</v>
      </c>
      <c r="AF49" s="34">
        <f>$X$28/'Fixed data'!$C$7</f>
        <v>3.0045756114115657E-3</v>
      </c>
      <c r="AG49" s="34">
        <f>$X$28/'Fixed data'!$C$7</f>
        <v>3.0045756114115657E-3</v>
      </c>
      <c r="AH49" s="34">
        <f>$X$28/'Fixed data'!$C$7</f>
        <v>3.0045756114115657E-3</v>
      </c>
      <c r="AI49" s="34">
        <f>$X$28/'Fixed data'!$C$7</f>
        <v>3.0045756114115657E-3</v>
      </c>
      <c r="AJ49" s="34">
        <f>$X$28/'Fixed data'!$C$7</f>
        <v>3.0045756114115657E-3</v>
      </c>
      <c r="AK49" s="34">
        <f>$X$28/'Fixed data'!$C$7</f>
        <v>3.0045756114115657E-3</v>
      </c>
      <c r="AL49" s="34">
        <f>$X$28/'Fixed data'!$C$7</f>
        <v>3.0045756114115657E-3</v>
      </c>
      <c r="AM49" s="34">
        <f>$X$28/'Fixed data'!$C$7</f>
        <v>3.0045756114115657E-3</v>
      </c>
      <c r="AN49" s="34">
        <f>$X$28/'Fixed data'!$C$7</f>
        <v>3.0045756114115657E-3</v>
      </c>
      <c r="AO49" s="34">
        <f>$X$28/'Fixed data'!$C$7</f>
        <v>3.0045756114115657E-3</v>
      </c>
      <c r="AP49" s="34">
        <f>$X$28/'Fixed data'!$C$7</f>
        <v>3.0045756114115657E-3</v>
      </c>
      <c r="AQ49" s="34">
        <f>$X$28/'Fixed data'!$C$7</f>
        <v>3.0045756114115657E-3</v>
      </c>
      <c r="AR49" s="34">
        <f>$X$28/'Fixed data'!$C$7</f>
        <v>3.0045756114115657E-3</v>
      </c>
      <c r="AS49" s="34">
        <f>$X$28/'Fixed data'!$C$7</f>
        <v>3.0045756114115657E-3</v>
      </c>
      <c r="AT49" s="34">
        <f>$X$28/'Fixed data'!$C$7</f>
        <v>3.0045756114115657E-3</v>
      </c>
      <c r="AU49" s="34">
        <f>$X$28/'Fixed data'!$C$7</f>
        <v>3.0045756114115657E-3</v>
      </c>
      <c r="AV49" s="34">
        <f>$X$28/'Fixed data'!$C$7</f>
        <v>3.0045756114115657E-3</v>
      </c>
      <c r="AW49" s="34">
        <f>$X$28/'Fixed data'!$C$7</f>
        <v>3.0045756114115657E-3</v>
      </c>
      <c r="AX49" s="34">
        <f>$X$28/'Fixed data'!$C$7</f>
        <v>3.0045756114115657E-3</v>
      </c>
      <c r="AY49" s="34">
        <f>$X$28/'Fixed data'!$C$7</f>
        <v>3.0045756114115657E-3</v>
      </c>
      <c r="AZ49" s="34">
        <f>$X$28/'Fixed data'!$C$7</f>
        <v>3.0045756114115657E-3</v>
      </c>
      <c r="BA49" s="34">
        <f>$X$28/'Fixed data'!$C$7</f>
        <v>3.0045756114115657E-3</v>
      </c>
      <c r="BB49" s="34">
        <f>$X$28/'Fixed data'!$C$7</f>
        <v>3.0045756114115657E-3</v>
      </c>
      <c r="BC49" s="34">
        <f>$X$28/'Fixed data'!$C$7</f>
        <v>3.0045756114115657E-3</v>
      </c>
      <c r="BD49" s="34">
        <f>$X$28/'Fixed data'!$C$7</f>
        <v>3.0045756114115657E-3</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3.0045756114115657E-3</v>
      </c>
      <c r="AA50" s="34">
        <f>$Y$28/'Fixed data'!$C$7</f>
        <v>3.0045756114115657E-3</v>
      </c>
      <c r="AB50" s="34">
        <f>$Y$28/'Fixed data'!$C$7</f>
        <v>3.0045756114115657E-3</v>
      </c>
      <c r="AC50" s="34">
        <f>$Y$28/'Fixed data'!$C$7</f>
        <v>3.0045756114115657E-3</v>
      </c>
      <c r="AD50" s="34">
        <f>$Y$28/'Fixed data'!$C$7</f>
        <v>3.0045756114115657E-3</v>
      </c>
      <c r="AE50" s="34">
        <f>$Y$28/'Fixed data'!$C$7</f>
        <v>3.0045756114115657E-3</v>
      </c>
      <c r="AF50" s="34">
        <f>$Y$28/'Fixed data'!$C$7</f>
        <v>3.0045756114115657E-3</v>
      </c>
      <c r="AG50" s="34">
        <f>$Y$28/'Fixed data'!$C$7</f>
        <v>3.0045756114115657E-3</v>
      </c>
      <c r="AH50" s="34">
        <f>$Y$28/'Fixed data'!$C$7</f>
        <v>3.0045756114115657E-3</v>
      </c>
      <c r="AI50" s="34">
        <f>$Y$28/'Fixed data'!$C$7</f>
        <v>3.0045756114115657E-3</v>
      </c>
      <c r="AJ50" s="34">
        <f>$Y$28/'Fixed data'!$C$7</f>
        <v>3.0045756114115657E-3</v>
      </c>
      <c r="AK50" s="34">
        <f>$Y$28/'Fixed data'!$C$7</f>
        <v>3.0045756114115657E-3</v>
      </c>
      <c r="AL50" s="34">
        <f>$Y$28/'Fixed data'!$C$7</f>
        <v>3.0045756114115657E-3</v>
      </c>
      <c r="AM50" s="34">
        <f>$Y$28/'Fixed data'!$C$7</f>
        <v>3.0045756114115657E-3</v>
      </c>
      <c r="AN50" s="34">
        <f>$Y$28/'Fixed data'!$C$7</f>
        <v>3.0045756114115657E-3</v>
      </c>
      <c r="AO50" s="34">
        <f>$Y$28/'Fixed data'!$C$7</f>
        <v>3.0045756114115657E-3</v>
      </c>
      <c r="AP50" s="34">
        <f>$Y$28/'Fixed data'!$C$7</f>
        <v>3.0045756114115657E-3</v>
      </c>
      <c r="AQ50" s="34">
        <f>$Y$28/'Fixed data'!$C$7</f>
        <v>3.0045756114115657E-3</v>
      </c>
      <c r="AR50" s="34">
        <f>$Y$28/'Fixed data'!$C$7</f>
        <v>3.0045756114115657E-3</v>
      </c>
      <c r="AS50" s="34">
        <f>$Y$28/'Fixed data'!$C$7</f>
        <v>3.0045756114115657E-3</v>
      </c>
      <c r="AT50" s="34">
        <f>$Y$28/'Fixed data'!$C$7</f>
        <v>3.0045756114115657E-3</v>
      </c>
      <c r="AU50" s="34">
        <f>$Y$28/'Fixed data'!$C$7</f>
        <v>3.0045756114115657E-3</v>
      </c>
      <c r="AV50" s="34">
        <f>$Y$28/'Fixed data'!$C$7</f>
        <v>3.0045756114115657E-3</v>
      </c>
      <c r="AW50" s="34">
        <f>$Y$28/'Fixed data'!$C$7</f>
        <v>3.0045756114115657E-3</v>
      </c>
      <c r="AX50" s="34">
        <f>$Y$28/'Fixed data'!$C$7</f>
        <v>3.0045756114115657E-3</v>
      </c>
      <c r="AY50" s="34">
        <f>$Y$28/'Fixed data'!$C$7</f>
        <v>3.0045756114115657E-3</v>
      </c>
      <c r="AZ50" s="34">
        <f>$Y$28/'Fixed data'!$C$7</f>
        <v>3.0045756114115657E-3</v>
      </c>
      <c r="BA50" s="34">
        <f>$Y$28/'Fixed data'!$C$7</f>
        <v>3.0045756114115657E-3</v>
      </c>
      <c r="BB50" s="34">
        <f>$Y$28/'Fixed data'!$C$7</f>
        <v>3.0045756114115657E-3</v>
      </c>
      <c r="BC50" s="34">
        <f>$Y$28/'Fixed data'!$C$7</f>
        <v>3.0045756114115657E-3</v>
      </c>
      <c r="BD50" s="34">
        <f>$Y$28/'Fixed data'!$C$7</f>
        <v>3.0045756114115657E-3</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3.0045756114115657E-3</v>
      </c>
      <c r="AB51" s="34">
        <f>$Z$28/'Fixed data'!$C$7</f>
        <v>3.0045756114115657E-3</v>
      </c>
      <c r="AC51" s="34">
        <f>$Z$28/'Fixed data'!$C$7</f>
        <v>3.0045756114115657E-3</v>
      </c>
      <c r="AD51" s="34">
        <f>$Z$28/'Fixed data'!$C$7</f>
        <v>3.0045756114115657E-3</v>
      </c>
      <c r="AE51" s="34">
        <f>$Z$28/'Fixed data'!$C$7</f>
        <v>3.0045756114115657E-3</v>
      </c>
      <c r="AF51" s="34">
        <f>$Z$28/'Fixed data'!$C$7</f>
        <v>3.0045756114115657E-3</v>
      </c>
      <c r="AG51" s="34">
        <f>$Z$28/'Fixed data'!$C$7</f>
        <v>3.0045756114115657E-3</v>
      </c>
      <c r="AH51" s="34">
        <f>$Z$28/'Fixed data'!$C$7</f>
        <v>3.0045756114115657E-3</v>
      </c>
      <c r="AI51" s="34">
        <f>$Z$28/'Fixed data'!$C$7</f>
        <v>3.0045756114115657E-3</v>
      </c>
      <c r="AJ51" s="34">
        <f>$Z$28/'Fixed data'!$C$7</f>
        <v>3.0045756114115657E-3</v>
      </c>
      <c r="AK51" s="34">
        <f>$Z$28/'Fixed data'!$C$7</f>
        <v>3.0045756114115657E-3</v>
      </c>
      <c r="AL51" s="34">
        <f>$Z$28/'Fixed data'!$C$7</f>
        <v>3.0045756114115657E-3</v>
      </c>
      <c r="AM51" s="34">
        <f>$Z$28/'Fixed data'!$C$7</f>
        <v>3.0045756114115657E-3</v>
      </c>
      <c r="AN51" s="34">
        <f>$Z$28/'Fixed data'!$C$7</f>
        <v>3.0045756114115657E-3</v>
      </c>
      <c r="AO51" s="34">
        <f>$Z$28/'Fixed data'!$C$7</f>
        <v>3.0045756114115657E-3</v>
      </c>
      <c r="AP51" s="34">
        <f>$Z$28/'Fixed data'!$C$7</f>
        <v>3.0045756114115657E-3</v>
      </c>
      <c r="AQ51" s="34">
        <f>$Z$28/'Fixed data'!$C$7</f>
        <v>3.0045756114115657E-3</v>
      </c>
      <c r="AR51" s="34">
        <f>$Z$28/'Fixed data'!$C$7</f>
        <v>3.0045756114115657E-3</v>
      </c>
      <c r="AS51" s="34">
        <f>$Z$28/'Fixed data'!$C$7</f>
        <v>3.0045756114115657E-3</v>
      </c>
      <c r="AT51" s="34">
        <f>$Z$28/'Fixed data'!$C$7</f>
        <v>3.0045756114115657E-3</v>
      </c>
      <c r="AU51" s="34">
        <f>$Z$28/'Fixed data'!$C$7</f>
        <v>3.0045756114115657E-3</v>
      </c>
      <c r="AV51" s="34">
        <f>$Z$28/'Fixed data'!$C$7</f>
        <v>3.0045756114115657E-3</v>
      </c>
      <c r="AW51" s="34">
        <f>$Z$28/'Fixed data'!$C$7</f>
        <v>3.0045756114115657E-3</v>
      </c>
      <c r="AX51" s="34">
        <f>$Z$28/'Fixed data'!$C$7</f>
        <v>3.0045756114115657E-3</v>
      </c>
      <c r="AY51" s="34">
        <f>$Z$28/'Fixed data'!$C$7</f>
        <v>3.0045756114115657E-3</v>
      </c>
      <c r="AZ51" s="34">
        <f>$Z$28/'Fixed data'!$C$7</f>
        <v>3.0045756114115657E-3</v>
      </c>
      <c r="BA51" s="34">
        <f>$Z$28/'Fixed data'!$C$7</f>
        <v>3.0045756114115657E-3</v>
      </c>
      <c r="BB51" s="34">
        <f>$Z$28/'Fixed data'!$C$7</f>
        <v>3.0045756114115657E-3</v>
      </c>
      <c r="BC51" s="34">
        <f>$Z$28/'Fixed data'!$C$7</f>
        <v>3.0045756114115657E-3</v>
      </c>
      <c r="BD51" s="34">
        <f>$Z$28/'Fixed data'!$C$7</f>
        <v>3.0045756114115657E-3</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3.0045756114115657E-3</v>
      </c>
      <c r="AC52" s="34">
        <f>$AA$28/'Fixed data'!$C$7</f>
        <v>3.0045756114115657E-3</v>
      </c>
      <c r="AD52" s="34">
        <f>$AA$28/'Fixed data'!$C$7</f>
        <v>3.0045756114115657E-3</v>
      </c>
      <c r="AE52" s="34">
        <f>$AA$28/'Fixed data'!$C$7</f>
        <v>3.0045756114115657E-3</v>
      </c>
      <c r="AF52" s="34">
        <f>$AA$28/'Fixed data'!$C$7</f>
        <v>3.0045756114115657E-3</v>
      </c>
      <c r="AG52" s="34">
        <f>$AA$28/'Fixed data'!$C$7</f>
        <v>3.0045756114115657E-3</v>
      </c>
      <c r="AH52" s="34">
        <f>$AA$28/'Fixed data'!$C$7</f>
        <v>3.0045756114115657E-3</v>
      </c>
      <c r="AI52" s="34">
        <f>$AA$28/'Fixed data'!$C$7</f>
        <v>3.0045756114115657E-3</v>
      </c>
      <c r="AJ52" s="34">
        <f>$AA$28/'Fixed data'!$C$7</f>
        <v>3.0045756114115657E-3</v>
      </c>
      <c r="AK52" s="34">
        <f>$AA$28/'Fixed data'!$C$7</f>
        <v>3.0045756114115657E-3</v>
      </c>
      <c r="AL52" s="34">
        <f>$AA$28/'Fixed data'!$C$7</f>
        <v>3.0045756114115657E-3</v>
      </c>
      <c r="AM52" s="34">
        <f>$AA$28/'Fixed data'!$C$7</f>
        <v>3.0045756114115657E-3</v>
      </c>
      <c r="AN52" s="34">
        <f>$AA$28/'Fixed data'!$C$7</f>
        <v>3.0045756114115657E-3</v>
      </c>
      <c r="AO52" s="34">
        <f>$AA$28/'Fixed data'!$C$7</f>
        <v>3.0045756114115657E-3</v>
      </c>
      <c r="AP52" s="34">
        <f>$AA$28/'Fixed data'!$C$7</f>
        <v>3.0045756114115657E-3</v>
      </c>
      <c r="AQ52" s="34">
        <f>$AA$28/'Fixed data'!$C$7</f>
        <v>3.0045756114115657E-3</v>
      </c>
      <c r="AR52" s="34">
        <f>$AA$28/'Fixed data'!$C$7</f>
        <v>3.0045756114115657E-3</v>
      </c>
      <c r="AS52" s="34">
        <f>$AA$28/'Fixed data'!$C$7</f>
        <v>3.0045756114115657E-3</v>
      </c>
      <c r="AT52" s="34">
        <f>$AA$28/'Fixed data'!$C$7</f>
        <v>3.0045756114115657E-3</v>
      </c>
      <c r="AU52" s="34">
        <f>$AA$28/'Fixed data'!$C$7</f>
        <v>3.0045756114115657E-3</v>
      </c>
      <c r="AV52" s="34">
        <f>$AA$28/'Fixed data'!$C$7</f>
        <v>3.0045756114115657E-3</v>
      </c>
      <c r="AW52" s="34">
        <f>$AA$28/'Fixed data'!$C$7</f>
        <v>3.0045756114115657E-3</v>
      </c>
      <c r="AX52" s="34">
        <f>$AA$28/'Fixed data'!$C$7</f>
        <v>3.0045756114115657E-3</v>
      </c>
      <c r="AY52" s="34">
        <f>$AA$28/'Fixed data'!$C$7</f>
        <v>3.0045756114115657E-3</v>
      </c>
      <c r="AZ52" s="34">
        <f>$AA$28/'Fixed data'!$C$7</f>
        <v>3.0045756114115657E-3</v>
      </c>
      <c r="BA52" s="34">
        <f>$AA$28/'Fixed data'!$C$7</f>
        <v>3.0045756114115657E-3</v>
      </c>
      <c r="BB52" s="34">
        <f>$AA$28/'Fixed data'!$C$7</f>
        <v>3.0045756114115657E-3</v>
      </c>
      <c r="BC52" s="34">
        <f>$AA$28/'Fixed data'!$C$7</f>
        <v>3.0045756114115657E-3</v>
      </c>
      <c r="BD52" s="34">
        <f>$AA$28/'Fixed data'!$C$7</f>
        <v>3.0045756114115657E-3</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3.0045756114115657E-3</v>
      </c>
      <c r="AD53" s="34">
        <f>$AB$28/'Fixed data'!$C$7</f>
        <v>3.0045756114115657E-3</v>
      </c>
      <c r="AE53" s="34">
        <f>$AB$28/'Fixed data'!$C$7</f>
        <v>3.0045756114115657E-3</v>
      </c>
      <c r="AF53" s="34">
        <f>$AB$28/'Fixed data'!$C$7</f>
        <v>3.0045756114115657E-3</v>
      </c>
      <c r="AG53" s="34">
        <f>$AB$28/'Fixed data'!$C$7</f>
        <v>3.0045756114115657E-3</v>
      </c>
      <c r="AH53" s="34">
        <f>$AB$28/'Fixed data'!$C$7</f>
        <v>3.0045756114115657E-3</v>
      </c>
      <c r="AI53" s="34">
        <f>$AB$28/'Fixed data'!$C$7</f>
        <v>3.0045756114115657E-3</v>
      </c>
      <c r="AJ53" s="34">
        <f>$AB$28/'Fixed data'!$C$7</f>
        <v>3.0045756114115657E-3</v>
      </c>
      <c r="AK53" s="34">
        <f>$AB$28/'Fixed data'!$C$7</f>
        <v>3.0045756114115657E-3</v>
      </c>
      <c r="AL53" s="34">
        <f>$AB$28/'Fixed data'!$C$7</f>
        <v>3.0045756114115657E-3</v>
      </c>
      <c r="AM53" s="34">
        <f>$AB$28/'Fixed data'!$C$7</f>
        <v>3.0045756114115657E-3</v>
      </c>
      <c r="AN53" s="34">
        <f>$AB$28/'Fixed data'!$C$7</f>
        <v>3.0045756114115657E-3</v>
      </c>
      <c r="AO53" s="34">
        <f>$AB$28/'Fixed data'!$C$7</f>
        <v>3.0045756114115657E-3</v>
      </c>
      <c r="AP53" s="34">
        <f>$AB$28/'Fixed data'!$C$7</f>
        <v>3.0045756114115657E-3</v>
      </c>
      <c r="AQ53" s="34">
        <f>$AB$28/'Fixed data'!$C$7</f>
        <v>3.0045756114115657E-3</v>
      </c>
      <c r="AR53" s="34">
        <f>$AB$28/'Fixed data'!$C$7</f>
        <v>3.0045756114115657E-3</v>
      </c>
      <c r="AS53" s="34">
        <f>$AB$28/'Fixed data'!$C$7</f>
        <v>3.0045756114115657E-3</v>
      </c>
      <c r="AT53" s="34">
        <f>$AB$28/'Fixed data'!$C$7</f>
        <v>3.0045756114115657E-3</v>
      </c>
      <c r="AU53" s="34">
        <f>$AB$28/'Fixed data'!$C$7</f>
        <v>3.0045756114115657E-3</v>
      </c>
      <c r="AV53" s="34">
        <f>$AB$28/'Fixed data'!$C$7</f>
        <v>3.0045756114115657E-3</v>
      </c>
      <c r="AW53" s="34">
        <f>$AB$28/'Fixed data'!$C$7</f>
        <v>3.0045756114115657E-3</v>
      </c>
      <c r="AX53" s="34">
        <f>$AB$28/'Fixed data'!$C$7</f>
        <v>3.0045756114115657E-3</v>
      </c>
      <c r="AY53" s="34">
        <f>$AB$28/'Fixed data'!$C$7</f>
        <v>3.0045756114115657E-3</v>
      </c>
      <c r="AZ53" s="34">
        <f>$AB$28/'Fixed data'!$C$7</f>
        <v>3.0045756114115657E-3</v>
      </c>
      <c r="BA53" s="34">
        <f>$AB$28/'Fixed data'!$C$7</f>
        <v>3.0045756114115657E-3</v>
      </c>
      <c r="BB53" s="34">
        <f>$AB$28/'Fixed data'!$C$7</f>
        <v>3.0045756114115657E-3</v>
      </c>
      <c r="BC53" s="34">
        <f>$AB$28/'Fixed data'!$C$7</f>
        <v>3.0045756114115657E-3</v>
      </c>
      <c r="BD53" s="34">
        <f>$AB$28/'Fixed data'!$C$7</f>
        <v>3.0045756114115657E-3</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3.0045756114115657E-3</v>
      </c>
      <c r="AE54" s="34">
        <f>$AC$28/'Fixed data'!$C$7</f>
        <v>3.0045756114115657E-3</v>
      </c>
      <c r="AF54" s="34">
        <f>$AC$28/'Fixed data'!$C$7</f>
        <v>3.0045756114115657E-3</v>
      </c>
      <c r="AG54" s="34">
        <f>$AC$28/'Fixed data'!$C$7</f>
        <v>3.0045756114115657E-3</v>
      </c>
      <c r="AH54" s="34">
        <f>$AC$28/'Fixed data'!$C$7</f>
        <v>3.0045756114115657E-3</v>
      </c>
      <c r="AI54" s="34">
        <f>$AC$28/'Fixed data'!$C$7</f>
        <v>3.0045756114115657E-3</v>
      </c>
      <c r="AJ54" s="34">
        <f>$AC$28/'Fixed data'!$C$7</f>
        <v>3.0045756114115657E-3</v>
      </c>
      <c r="AK54" s="34">
        <f>$AC$28/'Fixed data'!$C$7</f>
        <v>3.0045756114115657E-3</v>
      </c>
      <c r="AL54" s="34">
        <f>$AC$28/'Fixed data'!$C$7</f>
        <v>3.0045756114115657E-3</v>
      </c>
      <c r="AM54" s="34">
        <f>$AC$28/'Fixed data'!$C$7</f>
        <v>3.0045756114115657E-3</v>
      </c>
      <c r="AN54" s="34">
        <f>$AC$28/'Fixed data'!$C$7</f>
        <v>3.0045756114115657E-3</v>
      </c>
      <c r="AO54" s="34">
        <f>$AC$28/'Fixed data'!$C$7</f>
        <v>3.0045756114115657E-3</v>
      </c>
      <c r="AP54" s="34">
        <f>$AC$28/'Fixed data'!$C$7</f>
        <v>3.0045756114115657E-3</v>
      </c>
      <c r="AQ54" s="34">
        <f>$AC$28/'Fixed data'!$C$7</f>
        <v>3.0045756114115657E-3</v>
      </c>
      <c r="AR54" s="34">
        <f>$AC$28/'Fixed data'!$C$7</f>
        <v>3.0045756114115657E-3</v>
      </c>
      <c r="AS54" s="34">
        <f>$AC$28/'Fixed data'!$C$7</f>
        <v>3.0045756114115657E-3</v>
      </c>
      <c r="AT54" s="34">
        <f>$AC$28/'Fixed data'!$C$7</f>
        <v>3.0045756114115657E-3</v>
      </c>
      <c r="AU54" s="34">
        <f>$AC$28/'Fixed data'!$C$7</f>
        <v>3.0045756114115657E-3</v>
      </c>
      <c r="AV54" s="34">
        <f>$AC$28/'Fixed data'!$C$7</f>
        <v>3.0045756114115657E-3</v>
      </c>
      <c r="AW54" s="34">
        <f>$AC$28/'Fixed data'!$C$7</f>
        <v>3.0045756114115657E-3</v>
      </c>
      <c r="AX54" s="34">
        <f>$AC$28/'Fixed data'!$C$7</f>
        <v>3.0045756114115657E-3</v>
      </c>
      <c r="AY54" s="34">
        <f>$AC$28/'Fixed data'!$C$7</f>
        <v>3.0045756114115657E-3</v>
      </c>
      <c r="AZ54" s="34">
        <f>$AC$28/'Fixed data'!$C$7</f>
        <v>3.0045756114115657E-3</v>
      </c>
      <c r="BA54" s="34">
        <f>$AC$28/'Fixed data'!$C$7</f>
        <v>3.0045756114115657E-3</v>
      </c>
      <c r="BB54" s="34">
        <f>$AC$28/'Fixed data'!$C$7</f>
        <v>3.0045756114115657E-3</v>
      </c>
      <c r="BC54" s="34">
        <f>$AC$28/'Fixed data'!$C$7</f>
        <v>3.0045756114115657E-3</v>
      </c>
      <c r="BD54" s="34">
        <f>$AC$28/'Fixed data'!$C$7</f>
        <v>3.0045756114115657E-3</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3.0045756114115657E-3</v>
      </c>
      <c r="AF55" s="34">
        <f>$AD$28/'Fixed data'!$C$7</f>
        <v>3.0045756114115657E-3</v>
      </c>
      <c r="AG55" s="34">
        <f>$AD$28/'Fixed data'!$C$7</f>
        <v>3.0045756114115657E-3</v>
      </c>
      <c r="AH55" s="34">
        <f>$AD$28/'Fixed data'!$C$7</f>
        <v>3.0045756114115657E-3</v>
      </c>
      <c r="AI55" s="34">
        <f>$AD$28/'Fixed data'!$C$7</f>
        <v>3.0045756114115657E-3</v>
      </c>
      <c r="AJ55" s="34">
        <f>$AD$28/'Fixed data'!$C$7</f>
        <v>3.0045756114115657E-3</v>
      </c>
      <c r="AK55" s="34">
        <f>$AD$28/'Fixed data'!$C$7</f>
        <v>3.0045756114115657E-3</v>
      </c>
      <c r="AL55" s="34">
        <f>$AD$28/'Fixed data'!$C$7</f>
        <v>3.0045756114115657E-3</v>
      </c>
      <c r="AM55" s="34">
        <f>$AD$28/'Fixed data'!$C$7</f>
        <v>3.0045756114115657E-3</v>
      </c>
      <c r="AN55" s="34">
        <f>$AD$28/'Fixed data'!$C$7</f>
        <v>3.0045756114115657E-3</v>
      </c>
      <c r="AO55" s="34">
        <f>$AD$28/'Fixed data'!$C$7</f>
        <v>3.0045756114115657E-3</v>
      </c>
      <c r="AP55" s="34">
        <f>$AD$28/'Fixed data'!$C$7</f>
        <v>3.0045756114115657E-3</v>
      </c>
      <c r="AQ55" s="34">
        <f>$AD$28/'Fixed data'!$C$7</f>
        <v>3.0045756114115657E-3</v>
      </c>
      <c r="AR55" s="34">
        <f>$AD$28/'Fixed data'!$C$7</f>
        <v>3.0045756114115657E-3</v>
      </c>
      <c r="AS55" s="34">
        <f>$AD$28/'Fixed data'!$C$7</f>
        <v>3.0045756114115657E-3</v>
      </c>
      <c r="AT55" s="34">
        <f>$AD$28/'Fixed data'!$C$7</f>
        <v>3.0045756114115657E-3</v>
      </c>
      <c r="AU55" s="34">
        <f>$AD$28/'Fixed data'!$C$7</f>
        <v>3.0045756114115657E-3</v>
      </c>
      <c r="AV55" s="34">
        <f>$AD$28/'Fixed data'!$C$7</f>
        <v>3.0045756114115657E-3</v>
      </c>
      <c r="AW55" s="34">
        <f>$AD$28/'Fixed data'!$C$7</f>
        <v>3.0045756114115657E-3</v>
      </c>
      <c r="AX55" s="34">
        <f>$AD$28/'Fixed data'!$C$7</f>
        <v>3.0045756114115657E-3</v>
      </c>
      <c r="AY55" s="34">
        <f>$AD$28/'Fixed data'!$C$7</f>
        <v>3.0045756114115657E-3</v>
      </c>
      <c r="AZ55" s="34">
        <f>$AD$28/'Fixed data'!$C$7</f>
        <v>3.0045756114115657E-3</v>
      </c>
      <c r="BA55" s="34">
        <f>$AD$28/'Fixed data'!$C$7</f>
        <v>3.0045756114115657E-3</v>
      </c>
      <c r="BB55" s="34">
        <f>$AD$28/'Fixed data'!$C$7</f>
        <v>3.0045756114115657E-3</v>
      </c>
      <c r="BC55" s="34">
        <f>$AD$28/'Fixed data'!$C$7</f>
        <v>3.0045756114115657E-3</v>
      </c>
      <c r="BD55" s="34">
        <f>$AD$28/'Fixed data'!$C$7</f>
        <v>3.0045756114115657E-3</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3.0045756114115657E-3</v>
      </c>
      <c r="AG56" s="34">
        <f>$AE$28/'Fixed data'!$C$7</f>
        <v>3.0045756114115657E-3</v>
      </c>
      <c r="AH56" s="34">
        <f>$AE$28/'Fixed data'!$C$7</f>
        <v>3.0045756114115657E-3</v>
      </c>
      <c r="AI56" s="34">
        <f>$AE$28/'Fixed data'!$C$7</f>
        <v>3.0045756114115657E-3</v>
      </c>
      <c r="AJ56" s="34">
        <f>$AE$28/'Fixed data'!$C$7</f>
        <v>3.0045756114115657E-3</v>
      </c>
      <c r="AK56" s="34">
        <f>$AE$28/'Fixed data'!$C$7</f>
        <v>3.0045756114115657E-3</v>
      </c>
      <c r="AL56" s="34">
        <f>$AE$28/'Fixed data'!$C$7</f>
        <v>3.0045756114115657E-3</v>
      </c>
      <c r="AM56" s="34">
        <f>$AE$28/'Fixed data'!$C$7</f>
        <v>3.0045756114115657E-3</v>
      </c>
      <c r="AN56" s="34">
        <f>$AE$28/'Fixed data'!$C$7</f>
        <v>3.0045756114115657E-3</v>
      </c>
      <c r="AO56" s="34">
        <f>$AE$28/'Fixed data'!$C$7</f>
        <v>3.0045756114115657E-3</v>
      </c>
      <c r="AP56" s="34">
        <f>$AE$28/'Fixed data'!$C$7</f>
        <v>3.0045756114115657E-3</v>
      </c>
      <c r="AQ56" s="34">
        <f>$AE$28/'Fixed data'!$C$7</f>
        <v>3.0045756114115657E-3</v>
      </c>
      <c r="AR56" s="34">
        <f>$AE$28/'Fixed data'!$C$7</f>
        <v>3.0045756114115657E-3</v>
      </c>
      <c r="AS56" s="34">
        <f>$AE$28/'Fixed data'!$C$7</f>
        <v>3.0045756114115657E-3</v>
      </c>
      <c r="AT56" s="34">
        <f>$AE$28/'Fixed data'!$C$7</f>
        <v>3.0045756114115657E-3</v>
      </c>
      <c r="AU56" s="34">
        <f>$AE$28/'Fixed data'!$C$7</f>
        <v>3.0045756114115657E-3</v>
      </c>
      <c r="AV56" s="34">
        <f>$AE$28/'Fixed data'!$C$7</f>
        <v>3.0045756114115657E-3</v>
      </c>
      <c r="AW56" s="34">
        <f>$AE$28/'Fixed data'!$C$7</f>
        <v>3.0045756114115657E-3</v>
      </c>
      <c r="AX56" s="34">
        <f>$AE$28/'Fixed data'!$C$7</f>
        <v>3.0045756114115657E-3</v>
      </c>
      <c r="AY56" s="34">
        <f>$AE$28/'Fixed data'!$C$7</f>
        <v>3.0045756114115657E-3</v>
      </c>
      <c r="AZ56" s="34">
        <f>$AE$28/'Fixed data'!$C$7</f>
        <v>3.0045756114115657E-3</v>
      </c>
      <c r="BA56" s="34">
        <f>$AE$28/'Fixed data'!$C$7</f>
        <v>3.0045756114115657E-3</v>
      </c>
      <c r="BB56" s="34">
        <f>$AE$28/'Fixed data'!$C$7</f>
        <v>3.0045756114115657E-3</v>
      </c>
      <c r="BC56" s="34">
        <f>$AE$28/'Fixed data'!$C$7</f>
        <v>3.0045756114115657E-3</v>
      </c>
      <c r="BD56" s="34">
        <f>$AE$28/'Fixed data'!$C$7</f>
        <v>3.0045756114115657E-3</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3.0045756114115657E-3</v>
      </c>
      <c r="AH57" s="34">
        <f>$AF$28/'Fixed data'!$C$7</f>
        <v>3.0045756114115657E-3</v>
      </c>
      <c r="AI57" s="34">
        <f>$AF$28/'Fixed data'!$C$7</f>
        <v>3.0045756114115657E-3</v>
      </c>
      <c r="AJ57" s="34">
        <f>$AF$28/'Fixed data'!$C$7</f>
        <v>3.0045756114115657E-3</v>
      </c>
      <c r="AK57" s="34">
        <f>$AF$28/'Fixed data'!$C$7</f>
        <v>3.0045756114115657E-3</v>
      </c>
      <c r="AL57" s="34">
        <f>$AF$28/'Fixed data'!$C$7</f>
        <v>3.0045756114115657E-3</v>
      </c>
      <c r="AM57" s="34">
        <f>$AF$28/'Fixed data'!$C$7</f>
        <v>3.0045756114115657E-3</v>
      </c>
      <c r="AN57" s="34">
        <f>$AF$28/'Fixed data'!$C$7</f>
        <v>3.0045756114115657E-3</v>
      </c>
      <c r="AO57" s="34">
        <f>$AF$28/'Fixed data'!$C$7</f>
        <v>3.0045756114115657E-3</v>
      </c>
      <c r="AP57" s="34">
        <f>$AF$28/'Fixed data'!$C$7</f>
        <v>3.0045756114115657E-3</v>
      </c>
      <c r="AQ57" s="34">
        <f>$AF$28/'Fixed data'!$C$7</f>
        <v>3.0045756114115657E-3</v>
      </c>
      <c r="AR57" s="34">
        <f>$AF$28/'Fixed data'!$C$7</f>
        <v>3.0045756114115657E-3</v>
      </c>
      <c r="AS57" s="34">
        <f>$AF$28/'Fixed data'!$C$7</f>
        <v>3.0045756114115657E-3</v>
      </c>
      <c r="AT57" s="34">
        <f>$AF$28/'Fixed data'!$C$7</f>
        <v>3.0045756114115657E-3</v>
      </c>
      <c r="AU57" s="34">
        <f>$AF$28/'Fixed data'!$C$7</f>
        <v>3.0045756114115657E-3</v>
      </c>
      <c r="AV57" s="34">
        <f>$AF$28/'Fixed data'!$C$7</f>
        <v>3.0045756114115657E-3</v>
      </c>
      <c r="AW57" s="34">
        <f>$AF$28/'Fixed data'!$C$7</f>
        <v>3.0045756114115657E-3</v>
      </c>
      <c r="AX57" s="34">
        <f>$AF$28/'Fixed data'!$C$7</f>
        <v>3.0045756114115657E-3</v>
      </c>
      <c r="AY57" s="34">
        <f>$AF$28/'Fixed data'!$C$7</f>
        <v>3.0045756114115657E-3</v>
      </c>
      <c r="AZ57" s="34">
        <f>$AF$28/'Fixed data'!$C$7</f>
        <v>3.0045756114115657E-3</v>
      </c>
      <c r="BA57" s="34">
        <f>$AF$28/'Fixed data'!$C$7</f>
        <v>3.0045756114115657E-3</v>
      </c>
      <c r="BB57" s="34">
        <f>$AF$28/'Fixed data'!$C$7</f>
        <v>3.0045756114115657E-3</v>
      </c>
      <c r="BC57" s="34">
        <f>$AF$28/'Fixed data'!$C$7</f>
        <v>3.0045756114115657E-3</v>
      </c>
      <c r="BD57" s="34">
        <f>$AF$28/'Fixed data'!$C$7</f>
        <v>3.0045756114115657E-3</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3.0045756114115657E-3</v>
      </c>
      <c r="AI58" s="34">
        <f>$AG$28/'Fixed data'!$C$7</f>
        <v>3.0045756114115657E-3</v>
      </c>
      <c r="AJ58" s="34">
        <f>$AG$28/'Fixed data'!$C$7</f>
        <v>3.0045756114115657E-3</v>
      </c>
      <c r="AK58" s="34">
        <f>$AG$28/'Fixed data'!$C$7</f>
        <v>3.0045756114115657E-3</v>
      </c>
      <c r="AL58" s="34">
        <f>$AG$28/'Fixed data'!$C$7</f>
        <v>3.0045756114115657E-3</v>
      </c>
      <c r="AM58" s="34">
        <f>$AG$28/'Fixed data'!$C$7</f>
        <v>3.0045756114115657E-3</v>
      </c>
      <c r="AN58" s="34">
        <f>$AG$28/'Fixed data'!$C$7</f>
        <v>3.0045756114115657E-3</v>
      </c>
      <c r="AO58" s="34">
        <f>$AG$28/'Fixed data'!$C$7</f>
        <v>3.0045756114115657E-3</v>
      </c>
      <c r="AP58" s="34">
        <f>$AG$28/'Fixed data'!$C$7</f>
        <v>3.0045756114115657E-3</v>
      </c>
      <c r="AQ58" s="34">
        <f>$AG$28/'Fixed data'!$C$7</f>
        <v>3.0045756114115657E-3</v>
      </c>
      <c r="AR58" s="34">
        <f>$AG$28/'Fixed data'!$C$7</f>
        <v>3.0045756114115657E-3</v>
      </c>
      <c r="AS58" s="34">
        <f>$AG$28/'Fixed data'!$C$7</f>
        <v>3.0045756114115657E-3</v>
      </c>
      <c r="AT58" s="34">
        <f>$AG$28/'Fixed data'!$C$7</f>
        <v>3.0045756114115657E-3</v>
      </c>
      <c r="AU58" s="34">
        <f>$AG$28/'Fixed data'!$C$7</f>
        <v>3.0045756114115657E-3</v>
      </c>
      <c r="AV58" s="34">
        <f>$AG$28/'Fixed data'!$C$7</f>
        <v>3.0045756114115657E-3</v>
      </c>
      <c r="AW58" s="34">
        <f>$AG$28/'Fixed data'!$C$7</f>
        <v>3.0045756114115657E-3</v>
      </c>
      <c r="AX58" s="34">
        <f>$AG$28/'Fixed data'!$C$7</f>
        <v>3.0045756114115657E-3</v>
      </c>
      <c r="AY58" s="34">
        <f>$AG$28/'Fixed data'!$C$7</f>
        <v>3.0045756114115657E-3</v>
      </c>
      <c r="AZ58" s="34">
        <f>$AG$28/'Fixed data'!$C$7</f>
        <v>3.0045756114115657E-3</v>
      </c>
      <c r="BA58" s="34">
        <f>$AG$28/'Fixed data'!$C$7</f>
        <v>3.0045756114115657E-3</v>
      </c>
      <c r="BB58" s="34">
        <f>$AG$28/'Fixed data'!$C$7</f>
        <v>3.0045756114115657E-3</v>
      </c>
      <c r="BC58" s="34">
        <f>$AG$28/'Fixed data'!$C$7</f>
        <v>3.0045756114115657E-3</v>
      </c>
      <c r="BD58" s="34">
        <f>$AG$28/'Fixed data'!$C$7</f>
        <v>3.0045756114115657E-3</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3.0045756114115657E-3</v>
      </c>
      <c r="AJ59" s="34">
        <f>$AH$28/'Fixed data'!$C$7</f>
        <v>3.0045756114115657E-3</v>
      </c>
      <c r="AK59" s="34">
        <f>$AH$28/'Fixed data'!$C$7</f>
        <v>3.0045756114115657E-3</v>
      </c>
      <c r="AL59" s="34">
        <f>$AH$28/'Fixed data'!$C$7</f>
        <v>3.0045756114115657E-3</v>
      </c>
      <c r="AM59" s="34">
        <f>$AH$28/'Fixed data'!$C$7</f>
        <v>3.0045756114115657E-3</v>
      </c>
      <c r="AN59" s="34">
        <f>$AH$28/'Fixed data'!$C$7</f>
        <v>3.0045756114115657E-3</v>
      </c>
      <c r="AO59" s="34">
        <f>$AH$28/'Fixed data'!$C$7</f>
        <v>3.0045756114115657E-3</v>
      </c>
      <c r="AP59" s="34">
        <f>$AH$28/'Fixed data'!$C$7</f>
        <v>3.0045756114115657E-3</v>
      </c>
      <c r="AQ59" s="34">
        <f>$AH$28/'Fixed data'!$C$7</f>
        <v>3.0045756114115657E-3</v>
      </c>
      <c r="AR59" s="34">
        <f>$AH$28/'Fixed data'!$C$7</f>
        <v>3.0045756114115657E-3</v>
      </c>
      <c r="AS59" s="34">
        <f>$AH$28/'Fixed data'!$C$7</f>
        <v>3.0045756114115657E-3</v>
      </c>
      <c r="AT59" s="34">
        <f>$AH$28/'Fixed data'!$C$7</f>
        <v>3.0045756114115657E-3</v>
      </c>
      <c r="AU59" s="34">
        <f>$AH$28/'Fixed data'!$C$7</f>
        <v>3.0045756114115657E-3</v>
      </c>
      <c r="AV59" s="34">
        <f>$AH$28/'Fixed data'!$C$7</f>
        <v>3.0045756114115657E-3</v>
      </c>
      <c r="AW59" s="34">
        <f>$AH$28/'Fixed data'!$C$7</f>
        <v>3.0045756114115657E-3</v>
      </c>
      <c r="AX59" s="34">
        <f>$AH$28/'Fixed data'!$C$7</f>
        <v>3.0045756114115657E-3</v>
      </c>
      <c r="AY59" s="34">
        <f>$AH$28/'Fixed data'!$C$7</f>
        <v>3.0045756114115657E-3</v>
      </c>
      <c r="AZ59" s="34">
        <f>$AH$28/'Fixed data'!$C$7</f>
        <v>3.0045756114115657E-3</v>
      </c>
      <c r="BA59" s="34">
        <f>$AH$28/'Fixed data'!$C$7</f>
        <v>3.0045756114115657E-3</v>
      </c>
      <c r="BB59" s="34">
        <f>$AH$28/'Fixed data'!$C$7</f>
        <v>3.0045756114115657E-3</v>
      </c>
      <c r="BC59" s="34">
        <f>$AH$28/'Fixed data'!$C$7</f>
        <v>3.0045756114115657E-3</v>
      </c>
      <c r="BD59" s="34">
        <f>$AH$28/'Fixed data'!$C$7</f>
        <v>3.0045756114115657E-3</v>
      </c>
    </row>
    <row r="60" spans="1:56" ht="16.5" collapsed="1" x14ac:dyDescent="0.35">
      <c r="A60" s="115"/>
      <c r="B60" s="9" t="s">
        <v>7</v>
      </c>
      <c r="C60" s="9" t="s">
        <v>61</v>
      </c>
      <c r="D60" s="9" t="s">
        <v>40</v>
      </c>
      <c r="E60" s="34">
        <f>SUM(E30:E59)</f>
        <v>0</v>
      </c>
      <c r="F60" s="34">
        <f t="shared" ref="F60:BD60" si="6">SUM(F30:F59)</f>
        <v>-1.9904000000000002E-2</v>
      </c>
      <c r="G60" s="34">
        <f t="shared" si="6"/>
        <v>-3.7013594990412971E-2</v>
      </c>
      <c r="H60" s="34">
        <f t="shared" si="6"/>
        <v>-5.3793873254045083E-2</v>
      </c>
      <c r="I60" s="34">
        <f t="shared" si="6"/>
        <v>-7.023317516276692E-2</v>
      </c>
      <c r="J60" s="34">
        <f t="shared" si="6"/>
        <v>-8.628315717859808E-2</v>
      </c>
      <c r="K60" s="34">
        <f t="shared" si="6"/>
        <v>-0.10191599782080608</v>
      </c>
      <c r="L60" s="34">
        <f t="shared" si="6"/>
        <v>-0.11945052947112329</v>
      </c>
      <c r="M60" s="34">
        <f t="shared" si="6"/>
        <v>-0.13642287355811675</v>
      </c>
      <c r="N60" s="34">
        <f t="shared" si="6"/>
        <v>-0.13453088369695612</v>
      </c>
      <c r="O60" s="34">
        <f t="shared" si="6"/>
        <v>-0.13240907852784811</v>
      </c>
      <c r="P60" s="34">
        <f t="shared" si="6"/>
        <v>-0.13004163500555824</v>
      </c>
      <c r="Q60" s="34">
        <f t="shared" si="6"/>
        <v>-0.12746177072700443</v>
      </c>
      <c r="R60" s="34">
        <f t="shared" si="6"/>
        <v>-0.12471863915898855</v>
      </c>
      <c r="S60" s="34">
        <f t="shared" si="6"/>
        <v>-0.12187020548310146</v>
      </c>
      <c r="T60" s="34">
        <f t="shared" si="6"/>
        <v>-0.11895890635971273</v>
      </c>
      <c r="U60" s="34">
        <f t="shared" si="6"/>
        <v>-0.11599400455431942</v>
      </c>
      <c r="V60" s="34">
        <f t="shared" si="6"/>
        <v>-0.11301316819938037</v>
      </c>
      <c r="W60" s="34">
        <f t="shared" si="6"/>
        <v>-0.11001617841780197</v>
      </c>
      <c r="X60" s="34">
        <f t="shared" si="6"/>
        <v>-0.1070116028063904</v>
      </c>
      <c r="Y60" s="34">
        <f t="shared" si="6"/>
        <v>-0.10400702719497883</v>
      </c>
      <c r="Z60" s="34">
        <f t="shared" si="6"/>
        <v>-0.10100245158356726</v>
      </c>
      <c r="AA60" s="34">
        <f t="shared" si="6"/>
        <v>-9.7997875972155687E-2</v>
      </c>
      <c r="AB60" s="34">
        <f t="shared" si="6"/>
        <v>-9.4993300360744118E-2</v>
      </c>
      <c r="AC60" s="34">
        <f t="shared" si="6"/>
        <v>-9.1988724749332548E-2</v>
      </c>
      <c r="AD60" s="34">
        <f t="shared" si="6"/>
        <v>-8.8984149137920979E-2</v>
      </c>
      <c r="AE60" s="34">
        <f t="shared" si="6"/>
        <v>-8.5979573526509409E-2</v>
      </c>
      <c r="AF60" s="34">
        <f t="shared" si="6"/>
        <v>-8.297499791509784E-2</v>
      </c>
      <c r="AG60" s="34">
        <f t="shared" si="6"/>
        <v>-7.997042230368627E-2</v>
      </c>
      <c r="AH60" s="34">
        <f t="shared" si="6"/>
        <v>-7.69658466922747E-2</v>
      </c>
      <c r="AI60" s="34">
        <f t="shared" si="6"/>
        <v>-7.3961271080863131E-2</v>
      </c>
      <c r="AJ60" s="34">
        <f t="shared" si="6"/>
        <v>-7.3961271080863131E-2</v>
      </c>
      <c r="AK60" s="34">
        <f t="shared" si="6"/>
        <v>-7.3961271080863131E-2</v>
      </c>
      <c r="AL60" s="34">
        <f t="shared" si="6"/>
        <v>-7.3961271080863131E-2</v>
      </c>
      <c r="AM60" s="34">
        <f t="shared" si="6"/>
        <v>-7.3961271080863131E-2</v>
      </c>
      <c r="AN60" s="34">
        <f t="shared" si="6"/>
        <v>-7.3961271080863131E-2</v>
      </c>
      <c r="AO60" s="34">
        <f t="shared" si="6"/>
        <v>-7.3961271080863131E-2</v>
      </c>
      <c r="AP60" s="34">
        <f t="shared" si="6"/>
        <v>-7.3961271080863131E-2</v>
      </c>
      <c r="AQ60" s="34">
        <f t="shared" si="6"/>
        <v>-7.3961271080863131E-2</v>
      </c>
      <c r="AR60" s="34">
        <f t="shared" si="6"/>
        <v>-7.3961271080863131E-2</v>
      </c>
      <c r="AS60" s="34">
        <f t="shared" si="6"/>
        <v>-7.3961271080863131E-2</v>
      </c>
      <c r="AT60" s="34">
        <f t="shared" si="6"/>
        <v>-7.3961271080863131E-2</v>
      </c>
      <c r="AU60" s="34">
        <f t="shared" si="6"/>
        <v>-7.3961271080863131E-2</v>
      </c>
      <c r="AV60" s="34">
        <f t="shared" si="6"/>
        <v>-7.3961271080863131E-2</v>
      </c>
      <c r="AW60" s="34">
        <f t="shared" si="6"/>
        <v>-7.3961271080863131E-2</v>
      </c>
      <c r="AX60" s="34">
        <f t="shared" si="6"/>
        <v>-7.3961271080863131E-2</v>
      </c>
      <c r="AY60" s="34">
        <f t="shared" si="6"/>
        <v>-5.4057271080863119E-2</v>
      </c>
      <c r="AZ60" s="34">
        <f t="shared" si="6"/>
        <v>-3.6947676090450209E-2</v>
      </c>
      <c r="BA60" s="34">
        <f t="shared" si="6"/>
        <v>-2.0167397826818111E-2</v>
      </c>
      <c r="BB60" s="34">
        <f t="shared" si="6"/>
        <v>-3.7280959180962529E-3</v>
      </c>
      <c r="BC60" s="34">
        <f t="shared" si="6"/>
        <v>1.2321886097734927E-2</v>
      </c>
      <c r="BD60" s="34">
        <f t="shared" si="6"/>
        <v>2.7954726739942933E-2</v>
      </c>
    </row>
    <row r="61" spans="1:56" ht="17.25" hidden="1" customHeight="1" outlineLevel="1" x14ac:dyDescent="0.35">
      <c r="A61" s="115"/>
      <c r="B61" s="9" t="s">
        <v>35</v>
      </c>
      <c r="C61" s="9" t="s">
        <v>62</v>
      </c>
      <c r="D61" s="9" t="s">
        <v>40</v>
      </c>
      <c r="E61" s="34">
        <v>0</v>
      </c>
      <c r="F61" s="34">
        <f>E62</f>
        <v>-0.89568000000000003</v>
      </c>
      <c r="G61" s="34">
        <f t="shared" ref="G61:BD61" si="7">F62</f>
        <v>-1.6457077745685837</v>
      </c>
      <c r="H61" s="34">
        <f t="shared" si="7"/>
        <v>-2.3638067014416158</v>
      </c>
      <c r="I61" s="34">
        <f t="shared" si="7"/>
        <v>-3.0497814140800537</v>
      </c>
      <c r="J61" s="34">
        <f t="shared" si="7"/>
        <v>-3.7017974296296892</v>
      </c>
      <c r="K61" s="34">
        <f t="shared" si="7"/>
        <v>-4.3189921013504513</v>
      </c>
      <c r="L61" s="34">
        <f t="shared" si="7"/>
        <v>-5.0061300277939198</v>
      </c>
      <c r="M61" s="34">
        <f t="shared" si="7"/>
        <v>-5.6504349822375017</v>
      </c>
      <c r="N61" s="34">
        <f t="shared" si="7"/>
        <v>-5.4288725649271559</v>
      </c>
      <c r="O61" s="34">
        <f t="shared" si="7"/>
        <v>-5.1988604486203389</v>
      </c>
      <c r="P61" s="34">
        <f t="shared" si="7"/>
        <v>-4.9599164115894459</v>
      </c>
      <c r="Q61" s="34">
        <f t="shared" si="7"/>
        <v>-4.7137808840489663</v>
      </c>
      <c r="R61" s="34">
        <f t="shared" si="7"/>
        <v>-4.4628781927612469</v>
      </c>
      <c r="S61" s="34">
        <f t="shared" si="7"/>
        <v>-4.2099800381873393</v>
      </c>
      <c r="T61" s="34">
        <f t="shared" si="7"/>
        <v>-3.9571013721517456</v>
      </c>
      <c r="U61" s="34">
        <f t="shared" si="7"/>
        <v>-3.7047218845493335</v>
      </c>
      <c r="V61" s="34">
        <f t="shared" si="7"/>
        <v>-3.4545902440227572</v>
      </c>
      <c r="W61" s="34">
        <f t="shared" si="7"/>
        <v>-3.2067125356523487</v>
      </c>
      <c r="X61" s="34">
        <f t="shared" si="7"/>
        <v>-2.9614904547210261</v>
      </c>
      <c r="Y61" s="34">
        <f t="shared" si="7"/>
        <v>-2.7192729494011152</v>
      </c>
      <c r="Z61" s="34">
        <f t="shared" si="7"/>
        <v>-2.4800600196926159</v>
      </c>
      <c r="AA61" s="34">
        <f t="shared" si="7"/>
        <v>-2.2438516655955283</v>
      </c>
      <c r="AB61" s="34">
        <f t="shared" si="7"/>
        <v>-2.0106478871098523</v>
      </c>
      <c r="AC61" s="34">
        <f t="shared" si="7"/>
        <v>-1.7804486842355878</v>
      </c>
      <c r="AD61" s="34">
        <f t="shared" si="7"/>
        <v>-1.5532540569727349</v>
      </c>
      <c r="AE61" s="34">
        <f t="shared" si="7"/>
        <v>-1.3290640053212934</v>
      </c>
      <c r="AF61" s="34">
        <f t="shared" si="7"/>
        <v>-1.1078785292812636</v>
      </c>
      <c r="AG61" s="34">
        <f t="shared" si="7"/>
        <v>-0.88969762885264525</v>
      </c>
      <c r="AH61" s="34">
        <f t="shared" si="7"/>
        <v>-0.67452130403543853</v>
      </c>
      <c r="AI61" s="34">
        <f t="shared" si="7"/>
        <v>-0.46234955482964335</v>
      </c>
      <c r="AJ61" s="34">
        <f t="shared" si="7"/>
        <v>-0.25318238123525977</v>
      </c>
      <c r="AK61" s="34">
        <f t="shared" si="7"/>
        <v>-4.4015207640876186E-2</v>
      </c>
      <c r="AL61" s="34">
        <f t="shared" si="7"/>
        <v>0.1651519659535074</v>
      </c>
      <c r="AM61" s="34">
        <f t="shared" si="7"/>
        <v>0.37431913954789098</v>
      </c>
      <c r="AN61" s="34">
        <f t="shared" si="7"/>
        <v>0.5834863131422745</v>
      </c>
      <c r="AO61" s="34">
        <f t="shared" si="7"/>
        <v>0.79265348673665814</v>
      </c>
      <c r="AP61" s="34">
        <f t="shared" si="7"/>
        <v>1.0018206603310418</v>
      </c>
      <c r="AQ61" s="34">
        <f t="shared" si="7"/>
        <v>1.2109878339254254</v>
      </c>
      <c r="AR61" s="34">
        <f t="shared" si="7"/>
        <v>1.4201550075198091</v>
      </c>
      <c r="AS61" s="34">
        <f t="shared" si="7"/>
        <v>1.6293221811141927</v>
      </c>
      <c r="AT61" s="34">
        <f t="shared" si="7"/>
        <v>1.8384893547085763</v>
      </c>
      <c r="AU61" s="34">
        <f t="shared" si="7"/>
        <v>2.04765652830296</v>
      </c>
      <c r="AV61" s="34">
        <f t="shared" si="7"/>
        <v>2.2568237018973436</v>
      </c>
      <c r="AW61" s="34">
        <f t="shared" si="7"/>
        <v>2.4659908754917272</v>
      </c>
      <c r="AX61" s="34">
        <f t="shared" si="7"/>
        <v>2.6751580490861109</v>
      </c>
      <c r="AY61" s="34">
        <f t="shared" si="7"/>
        <v>2.7491193201669741</v>
      </c>
      <c r="AZ61" s="34">
        <f t="shared" si="7"/>
        <v>2.8031765912478375</v>
      </c>
      <c r="BA61" s="34">
        <f t="shared" si="7"/>
        <v>2.8401242673382878</v>
      </c>
      <c r="BB61" s="34">
        <f t="shared" si="7"/>
        <v>2.8602916651651058</v>
      </c>
      <c r="BC61" s="34">
        <f t="shared" si="7"/>
        <v>2.8640197610832021</v>
      </c>
      <c r="BD61" s="34">
        <f t="shared" si="7"/>
        <v>2.8516978749854673</v>
      </c>
    </row>
    <row r="62" spans="1:56" ht="16.5" hidden="1" customHeight="1" outlineLevel="1" x14ac:dyDescent="0.3">
      <c r="A62" s="115"/>
      <c r="B62" s="9" t="s">
        <v>34</v>
      </c>
      <c r="C62" s="9" t="s">
        <v>68</v>
      </c>
      <c r="D62" s="9" t="s">
        <v>40</v>
      </c>
      <c r="E62" s="34">
        <f t="shared" ref="E62:BD62" si="8">E28-E60+E61</f>
        <v>-0.89568000000000003</v>
      </c>
      <c r="F62" s="34">
        <f t="shared" si="8"/>
        <v>-1.6457077745685837</v>
      </c>
      <c r="G62" s="34">
        <f t="shared" si="8"/>
        <v>-2.3638067014416158</v>
      </c>
      <c r="H62" s="34">
        <f t="shared" si="8"/>
        <v>-3.0497814140800537</v>
      </c>
      <c r="I62" s="34">
        <f t="shared" si="8"/>
        <v>-3.7017974296296892</v>
      </c>
      <c r="J62" s="34">
        <f t="shared" si="8"/>
        <v>-4.3189921013504513</v>
      </c>
      <c r="K62" s="34">
        <f t="shared" si="8"/>
        <v>-5.0061300277939198</v>
      </c>
      <c r="L62" s="34">
        <f t="shared" si="8"/>
        <v>-5.6504349822375017</v>
      </c>
      <c r="M62" s="34">
        <f t="shared" si="8"/>
        <v>-5.4288725649271559</v>
      </c>
      <c r="N62" s="34">
        <f t="shared" si="8"/>
        <v>-5.1988604486203389</v>
      </c>
      <c r="O62" s="34">
        <f t="shared" si="8"/>
        <v>-4.9599164115894459</v>
      </c>
      <c r="P62" s="34">
        <f t="shared" si="8"/>
        <v>-4.7137808840489663</v>
      </c>
      <c r="Q62" s="34">
        <f t="shared" si="8"/>
        <v>-4.4628781927612469</v>
      </c>
      <c r="R62" s="34">
        <f t="shared" si="8"/>
        <v>-4.2099800381873393</v>
      </c>
      <c r="S62" s="34">
        <f t="shared" si="8"/>
        <v>-3.9571013721517456</v>
      </c>
      <c r="T62" s="34">
        <f t="shared" si="8"/>
        <v>-3.7047218845493335</v>
      </c>
      <c r="U62" s="34">
        <f t="shared" si="8"/>
        <v>-3.4545902440227572</v>
      </c>
      <c r="V62" s="34">
        <f t="shared" si="8"/>
        <v>-3.2067125356523487</v>
      </c>
      <c r="W62" s="34">
        <f t="shared" si="8"/>
        <v>-2.9614904547210261</v>
      </c>
      <c r="X62" s="34">
        <f t="shared" si="8"/>
        <v>-2.7192729494011152</v>
      </c>
      <c r="Y62" s="34">
        <f t="shared" si="8"/>
        <v>-2.4800600196926159</v>
      </c>
      <c r="Z62" s="34">
        <f t="shared" si="8"/>
        <v>-2.2438516655955283</v>
      </c>
      <c r="AA62" s="34">
        <f t="shared" si="8"/>
        <v>-2.0106478871098523</v>
      </c>
      <c r="AB62" s="34">
        <f t="shared" si="8"/>
        <v>-1.7804486842355878</v>
      </c>
      <c r="AC62" s="34">
        <f t="shared" si="8"/>
        <v>-1.5532540569727349</v>
      </c>
      <c r="AD62" s="34">
        <f t="shared" si="8"/>
        <v>-1.3290640053212934</v>
      </c>
      <c r="AE62" s="34">
        <f t="shared" si="8"/>
        <v>-1.1078785292812636</v>
      </c>
      <c r="AF62" s="34">
        <f t="shared" si="8"/>
        <v>-0.88969762885264525</v>
      </c>
      <c r="AG62" s="34">
        <f t="shared" si="8"/>
        <v>-0.67452130403543853</v>
      </c>
      <c r="AH62" s="34">
        <f t="shared" si="8"/>
        <v>-0.46234955482964335</v>
      </c>
      <c r="AI62" s="34">
        <f t="shared" si="8"/>
        <v>-0.25318238123525977</v>
      </c>
      <c r="AJ62" s="34">
        <f t="shared" si="8"/>
        <v>-4.4015207640876186E-2</v>
      </c>
      <c r="AK62" s="34">
        <f t="shared" si="8"/>
        <v>0.1651519659535074</v>
      </c>
      <c r="AL62" s="34">
        <f t="shared" si="8"/>
        <v>0.37431913954789098</v>
      </c>
      <c r="AM62" s="34">
        <f t="shared" si="8"/>
        <v>0.5834863131422745</v>
      </c>
      <c r="AN62" s="34">
        <f t="shared" si="8"/>
        <v>0.79265348673665814</v>
      </c>
      <c r="AO62" s="34">
        <f t="shared" si="8"/>
        <v>1.0018206603310418</v>
      </c>
      <c r="AP62" s="34">
        <f t="shared" si="8"/>
        <v>1.2109878339254254</v>
      </c>
      <c r="AQ62" s="34">
        <f t="shared" si="8"/>
        <v>1.4201550075198091</v>
      </c>
      <c r="AR62" s="34">
        <f t="shared" si="8"/>
        <v>1.6293221811141927</v>
      </c>
      <c r="AS62" s="34">
        <f t="shared" si="8"/>
        <v>1.8384893547085763</v>
      </c>
      <c r="AT62" s="34">
        <f t="shared" si="8"/>
        <v>2.04765652830296</v>
      </c>
      <c r="AU62" s="34">
        <f t="shared" si="8"/>
        <v>2.2568237018973436</v>
      </c>
      <c r="AV62" s="34">
        <f t="shared" si="8"/>
        <v>2.4659908754917272</v>
      </c>
      <c r="AW62" s="34">
        <f t="shared" si="8"/>
        <v>2.6751580490861109</v>
      </c>
      <c r="AX62" s="34">
        <f t="shared" si="8"/>
        <v>2.7491193201669741</v>
      </c>
      <c r="AY62" s="34">
        <f t="shared" si="8"/>
        <v>2.8031765912478375</v>
      </c>
      <c r="AZ62" s="34">
        <f t="shared" si="8"/>
        <v>2.8401242673382878</v>
      </c>
      <c r="BA62" s="34">
        <f t="shared" si="8"/>
        <v>2.8602916651651058</v>
      </c>
      <c r="BB62" s="34">
        <f t="shared" si="8"/>
        <v>2.8640197610832021</v>
      </c>
      <c r="BC62" s="34">
        <f t="shared" si="8"/>
        <v>2.8516978749854673</v>
      </c>
      <c r="BD62" s="34">
        <f t="shared" si="8"/>
        <v>2.8237431482455242</v>
      </c>
    </row>
    <row r="63" spans="1:56" ht="16.5" collapsed="1" x14ac:dyDescent="0.3">
      <c r="A63" s="115"/>
      <c r="B63" s="9" t="s">
        <v>8</v>
      </c>
      <c r="C63" s="11" t="s">
        <v>67</v>
      </c>
      <c r="D63" s="9" t="s">
        <v>40</v>
      </c>
      <c r="E63" s="34">
        <f>AVERAGE(E61:E62)*'Fixed data'!$C$3</f>
        <v>-2.1630672000000004E-2</v>
      </c>
      <c r="F63" s="34">
        <f>AVERAGE(F61:F62)*'Fixed data'!$C$3</f>
        <v>-6.1374514755831298E-2</v>
      </c>
      <c r="G63" s="34">
        <f>AVERAGE(G61:G62)*'Fixed data'!$C$3</f>
        <v>-9.6829774595646317E-2</v>
      </c>
      <c r="H63" s="34">
        <f>AVERAGE(H61:H62)*'Fixed data'!$C$3</f>
        <v>-0.13073815298984831</v>
      </c>
      <c r="I63" s="34">
        <f>AVERAGE(I61:I62)*'Fixed data'!$C$3</f>
        <v>-0.16305062907559029</v>
      </c>
      <c r="J63" s="34">
        <f>AVERAGE(J61:J62)*'Fixed data'!$C$3</f>
        <v>-0.1937020671731704</v>
      </c>
      <c r="K63" s="34">
        <f>AVERAGE(K61:K62)*'Fixed data'!$C$3</f>
        <v>-0.22520169941883661</v>
      </c>
      <c r="L63" s="34">
        <f>AVERAGE(L61:L62)*'Fixed data'!$C$3</f>
        <v>-0.25735604499225884</v>
      </c>
      <c r="M63" s="34">
        <f>AVERAGE(M61:M62)*'Fixed data'!$C$3</f>
        <v>-0.26756527726402646</v>
      </c>
      <c r="N63" s="34">
        <f>AVERAGE(N61:N62)*'Fixed data'!$C$3</f>
        <v>-0.25665975227717203</v>
      </c>
      <c r="O63" s="34">
        <f>AVERAGE(O61:O62)*'Fixed data'!$C$3</f>
        <v>-0.24533446117406629</v>
      </c>
      <c r="P63" s="34">
        <f>AVERAGE(P61:P62)*'Fixed data'!$C$3</f>
        <v>-0.23361978968966768</v>
      </c>
      <c r="Q63" s="34">
        <f>AVERAGE(Q61:Q62)*'Fixed data'!$C$3</f>
        <v>-0.22161631670496668</v>
      </c>
      <c r="R63" s="34">
        <f>AVERAGE(R61:R62)*'Fixed data'!$C$3</f>
        <v>-0.20944952627740837</v>
      </c>
      <c r="S63" s="34">
        <f>AVERAGE(S61:S62)*'Fixed data'!$C$3</f>
        <v>-0.19723501605968891</v>
      </c>
      <c r="T63" s="34">
        <f>AVERAGE(T61:T62)*'Fixed data'!$C$3</f>
        <v>-0.18503303164933108</v>
      </c>
      <c r="U63" s="34">
        <f>AVERAGE(U61:U62)*'Fixed data'!$C$3</f>
        <v>-0.17289738790501599</v>
      </c>
      <c r="V63" s="34">
        <f>AVERAGE(V61:V62)*'Fixed data'!$C$3</f>
        <v>-0.16087046212915382</v>
      </c>
      <c r="W63" s="34">
        <f>AVERAGE(W61:W62)*'Fixed data'!$C$3</f>
        <v>-0.14896210221751702</v>
      </c>
      <c r="X63" s="34">
        <f>AVERAGE(X61:X62)*'Fixed data'!$C$3</f>
        <v>-0.13719043620954971</v>
      </c>
      <c r="Y63" s="34">
        <f>AVERAGE(Y61:Y62)*'Fixed data'!$C$3</f>
        <v>-0.12556389120361364</v>
      </c>
      <c r="Z63" s="34">
        <f>AVERAGE(Z61:Z62)*'Fixed data'!$C$3</f>
        <v>-0.11408246719970867</v>
      </c>
      <c r="AA63" s="34">
        <f>AVERAGE(AA61:AA62)*'Fixed data'!$C$3</f>
        <v>-0.10274616419783496</v>
      </c>
      <c r="AB63" s="34">
        <f>AVERAGE(AB61:AB62)*'Fixed data'!$C$3</f>
        <v>-9.1554982197992379E-2</v>
      </c>
      <c r="AC63" s="34">
        <f>AVERAGE(AC61:AC62)*'Fixed data'!$C$3</f>
        <v>-8.0508921200181008E-2</v>
      </c>
      <c r="AD63" s="34">
        <f>AVERAGE(AD61:AD62)*'Fixed data'!$C$3</f>
        <v>-6.9607981204400787E-2</v>
      </c>
      <c r="AE63" s="34">
        <f>AVERAGE(AE61:AE62)*'Fixed data'!$C$3</f>
        <v>-5.8852162210651759E-2</v>
      </c>
      <c r="AF63" s="34">
        <f>AVERAGE(AF61:AF62)*'Fixed data'!$C$3</f>
        <v>-4.8241464218933904E-2</v>
      </c>
      <c r="AG63" s="34">
        <f>AVERAGE(AG61:AG62)*'Fixed data'!$C$3</f>
        <v>-3.7775887229247226E-2</v>
      </c>
      <c r="AH63" s="34">
        <f>AVERAGE(AH61:AH62)*'Fixed data'!$C$3</f>
        <v>-2.7455431241591725E-2</v>
      </c>
      <c r="AI63" s="34">
        <f>AVERAGE(AI61:AI62)*'Fixed data'!$C$3</f>
        <v>-1.7280096255967409E-2</v>
      </c>
      <c r="AJ63" s="34">
        <f>AVERAGE(AJ61:AJ62)*'Fixed data'!$C$3</f>
        <v>-7.1773217713586839E-3</v>
      </c>
      <c r="AK63" s="34">
        <f>AVERAGE(AK61:AK62)*'Fixed data'!$C$3</f>
        <v>2.9254527132500439E-3</v>
      </c>
      <c r="AL63" s="34">
        <f>AVERAGE(AL61:AL62)*'Fixed data'!$C$3</f>
        <v>1.3028227197858771E-2</v>
      </c>
      <c r="AM63" s="34">
        <f>AVERAGE(AM61:AM62)*'Fixed data'!$C$3</f>
        <v>2.3131001682467497E-2</v>
      </c>
      <c r="AN63" s="34">
        <f>AVERAGE(AN61:AN62)*'Fixed data'!$C$3</f>
        <v>3.3233776167076227E-2</v>
      </c>
      <c r="AO63" s="34">
        <f>AVERAGE(AO61:AO62)*'Fixed data'!$C$3</f>
        <v>4.3336550651684957E-2</v>
      </c>
      <c r="AP63" s="34">
        <f>AVERAGE(AP61:AP62)*'Fixed data'!$C$3</f>
        <v>5.3439325136293687E-2</v>
      </c>
      <c r="AQ63" s="34">
        <f>AVERAGE(AQ61:AQ62)*'Fixed data'!$C$3</f>
        <v>6.3542099620902417E-2</v>
      </c>
      <c r="AR63" s="34">
        <f>AVERAGE(AR61:AR62)*'Fixed data'!$C$3</f>
        <v>7.3644874105511141E-2</v>
      </c>
      <c r="AS63" s="34">
        <f>AVERAGE(AS61:AS62)*'Fixed data'!$C$3</f>
        <v>8.3747648590119877E-2</v>
      </c>
      <c r="AT63" s="34">
        <f>AVERAGE(AT61:AT62)*'Fixed data'!$C$3</f>
        <v>9.3850423074728601E-2</v>
      </c>
      <c r="AU63" s="34">
        <f>AVERAGE(AU61:AU62)*'Fixed data'!$C$3</f>
        <v>0.10395319755933732</v>
      </c>
      <c r="AV63" s="34">
        <f>AVERAGE(AV61:AV62)*'Fixed data'!$C$3</f>
        <v>0.11405597204394607</v>
      </c>
      <c r="AW63" s="34">
        <f>AVERAGE(AW61:AW62)*'Fixed data'!$C$3</f>
        <v>0.12415874652855478</v>
      </c>
      <c r="AX63" s="34">
        <f>AVERAGE(AX61:AX62)*'Fixed data'!$C$3</f>
        <v>0.130996298467462</v>
      </c>
      <c r="AY63" s="34">
        <f>AVERAGE(AY61:AY62)*'Fixed data'!$C$3</f>
        <v>0.1340879462606677</v>
      </c>
      <c r="AZ63" s="34">
        <f>AVERAGE(AZ61:AZ62)*'Fixed data'!$C$3</f>
        <v>0.13628571573485493</v>
      </c>
      <c r="BA63" s="34">
        <f>AVERAGE(BA61:BA62)*'Fixed data'!$C$3</f>
        <v>0.13766504476995695</v>
      </c>
      <c r="BB63" s="34">
        <f>AVERAGE(BB61:BB62)*'Fixed data'!$C$3</f>
        <v>0.13824212094389665</v>
      </c>
      <c r="BC63" s="34">
        <f>AVERAGE(BC61:BC62)*'Fixed data'!$C$3</f>
        <v>0.13803458091105839</v>
      </c>
      <c r="BD63" s="34">
        <f>AVERAGE(BD61:BD62)*'Fixed data'!$C$3</f>
        <v>0.13706190071102844</v>
      </c>
    </row>
    <row r="64" spans="1:56" ht="15.75" thickBot="1" x14ac:dyDescent="0.35">
      <c r="A64" s="114"/>
      <c r="B64" s="12" t="s">
        <v>94</v>
      </c>
      <c r="C64" s="12" t="s">
        <v>45</v>
      </c>
      <c r="D64" s="12" t="s">
        <v>40</v>
      </c>
      <c r="E64" s="53">
        <f t="shared" ref="E64:BD64" si="9">E29+E60+E63</f>
        <v>-0.24555067199999991</v>
      </c>
      <c r="F64" s="53">
        <f t="shared" si="9"/>
        <v>-0.27376145839797711</v>
      </c>
      <c r="G64" s="53">
        <f t="shared" si="9"/>
        <v>-0.32262150005192047</v>
      </c>
      <c r="H64" s="53">
        <f t="shared" si="9"/>
        <v>-0.3694741727170141</v>
      </c>
      <c r="I64" s="53">
        <f t="shared" si="9"/>
        <v>-0.41384610191645776</v>
      </c>
      <c r="J64" s="53">
        <f t="shared" si="9"/>
        <v>-0.45585468157660852</v>
      </c>
      <c r="K64" s="53">
        <f t="shared" si="9"/>
        <v>-0.52438117830571129</v>
      </c>
      <c r="L64" s="53">
        <f t="shared" si="9"/>
        <v>-0.56774544544205829</v>
      </c>
      <c r="M64" s="53">
        <f t="shared" si="9"/>
        <v>-0.38270326488408601</v>
      </c>
      <c r="N64" s="53">
        <f t="shared" si="9"/>
        <v>-0.36732032782166302</v>
      </c>
      <c r="O64" s="53">
        <f t="shared" si="9"/>
        <v>-0.35110980007615317</v>
      </c>
      <c r="P64" s="53">
        <f t="shared" si="9"/>
        <v>-0.33463795156149567</v>
      </c>
      <c r="Q64" s="53">
        <f t="shared" si="9"/>
        <v>-0.31821785729179242</v>
      </c>
      <c r="R64" s="53">
        <f t="shared" si="9"/>
        <v>-0.30212328658266713</v>
      </c>
      <c r="S64" s="53">
        <f t="shared" si="9"/>
        <v>-0.28635310640466727</v>
      </c>
      <c r="T64" s="53">
        <f t="shared" si="9"/>
        <v>-0.27063679269836899</v>
      </c>
      <c r="U64" s="53">
        <f t="shared" si="9"/>
        <v>-0.25535698346627117</v>
      </c>
      <c r="V64" s="53">
        <f t="shared" si="9"/>
        <v>-0.24016749528577722</v>
      </c>
      <c r="W64" s="53">
        <f t="shared" si="9"/>
        <v>-0.22517680500693887</v>
      </c>
      <c r="X64" s="53">
        <f t="shared" si="9"/>
        <v>-0.21040056338755997</v>
      </c>
      <c r="Y64" s="53">
        <f t="shared" si="9"/>
        <v>-0.19576944277021235</v>
      </c>
      <c r="Z64" s="53">
        <f t="shared" si="9"/>
        <v>-0.18128344315489581</v>
      </c>
      <c r="AA64" s="53">
        <f t="shared" si="9"/>
        <v>-0.16694256454161052</v>
      </c>
      <c r="AB64" s="53">
        <f t="shared" si="9"/>
        <v>-0.15274680693035636</v>
      </c>
      <c r="AC64" s="53">
        <f t="shared" si="9"/>
        <v>-0.13869617032113343</v>
      </c>
      <c r="AD64" s="53">
        <f t="shared" si="9"/>
        <v>-0.12479065471394164</v>
      </c>
      <c r="AE64" s="53">
        <f t="shared" si="9"/>
        <v>-0.11103026010878105</v>
      </c>
      <c r="AF64" s="53">
        <f t="shared" si="9"/>
        <v>-9.7414986505651613E-2</v>
      </c>
      <c r="AG64" s="53">
        <f t="shared" si="9"/>
        <v>-8.3944833904553373E-2</v>
      </c>
      <c r="AH64" s="53">
        <f t="shared" si="9"/>
        <v>-7.0619802305486298E-2</v>
      </c>
      <c r="AI64" s="53">
        <f t="shared" si="9"/>
        <v>-5.7439891708450416E-2</v>
      </c>
      <c r="AJ64" s="53">
        <f t="shared" si="9"/>
        <v>-4.7337117223841693E-2</v>
      </c>
      <c r="AK64" s="53">
        <f t="shared" si="9"/>
        <v>-3.7234342739232963E-2</v>
      </c>
      <c r="AL64" s="53">
        <f t="shared" si="9"/>
        <v>-2.7131568254624237E-2</v>
      </c>
      <c r="AM64" s="53">
        <f t="shared" si="9"/>
        <v>-1.702879377001551E-2</v>
      </c>
      <c r="AN64" s="53">
        <f t="shared" si="9"/>
        <v>-6.9260192854067801E-3</v>
      </c>
      <c r="AO64" s="53">
        <f t="shared" si="9"/>
        <v>3.1767551992019499E-3</v>
      </c>
      <c r="AP64" s="53">
        <f t="shared" si="9"/>
        <v>1.327952968381068E-2</v>
      </c>
      <c r="AQ64" s="53">
        <f t="shared" si="9"/>
        <v>2.338230416841941E-2</v>
      </c>
      <c r="AR64" s="53">
        <f t="shared" si="9"/>
        <v>3.3485078653028133E-2</v>
      </c>
      <c r="AS64" s="53">
        <f t="shared" si="9"/>
        <v>4.358785313763687E-2</v>
      </c>
      <c r="AT64" s="53">
        <f t="shared" si="9"/>
        <v>5.3690627622245593E-2</v>
      </c>
      <c r="AU64" s="53">
        <f t="shared" si="9"/>
        <v>6.3793402106854316E-2</v>
      </c>
      <c r="AV64" s="53">
        <f t="shared" si="9"/>
        <v>7.3896176591463067E-2</v>
      </c>
      <c r="AW64" s="53">
        <f t="shared" si="9"/>
        <v>8.3998951076071776E-2</v>
      </c>
      <c r="AX64" s="53">
        <f t="shared" si="9"/>
        <v>5.7035027386598866E-2</v>
      </c>
      <c r="AY64" s="53">
        <f t="shared" si="9"/>
        <v>8.0030675179804583E-2</v>
      </c>
      <c r="AZ64" s="53">
        <f t="shared" si="9"/>
        <v>9.9338039644404713E-2</v>
      </c>
      <c r="BA64" s="53">
        <f t="shared" si="9"/>
        <v>0.11749764694313883</v>
      </c>
      <c r="BB64" s="53">
        <f t="shared" si="9"/>
        <v>0.1345140250258004</v>
      </c>
      <c r="BC64" s="53">
        <f t="shared" si="9"/>
        <v>0.15035646700879332</v>
      </c>
      <c r="BD64" s="53">
        <f t="shared" si="9"/>
        <v>0.16501662745097137</v>
      </c>
    </row>
    <row r="65" spans="1:56" ht="12.75" customHeight="1" x14ac:dyDescent="0.3">
      <c r="A65" s="169"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0"/>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0"/>
      <c r="B67" s="9" t="s">
        <v>297</v>
      </c>
      <c r="C67" s="11"/>
      <c r="D67" s="11" t="s">
        <v>40</v>
      </c>
      <c r="E67" s="81">
        <f>'Fixed data'!$G$7*E$88/1000000</f>
        <v>0</v>
      </c>
      <c r="F67" s="81">
        <f>'Fixed data'!$G$7*F$88/1000000</f>
        <v>0.19532510364463124</v>
      </c>
      <c r="G67" s="81">
        <f>'Fixed data'!$G$7*G$88/1000000</f>
        <v>0.34281006256738911</v>
      </c>
      <c r="H67" s="81">
        <f>'Fixed data'!$G$7*H$88/1000000</f>
        <v>0.49863981569116017</v>
      </c>
      <c r="I67" s="81">
        <f>'Fixed data'!$G$7*I$88/1000000</f>
        <v>0.6871211326835609</v>
      </c>
      <c r="J67" s="81">
        <f>'Fixed data'!$G$7*J$88/1000000</f>
        <v>0.87292377852546799</v>
      </c>
      <c r="K67" s="81">
        <f>'Fixed data'!$G$7*K$88/1000000</f>
        <v>1.0979074086920872</v>
      </c>
      <c r="L67" s="81">
        <f>'Fixed data'!$G$7*L$88/1000000</f>
        <v>1.3693927295494086</v>
      </c>
      <c r="M67" s="81">
        <f>'Fixed data'!$G$7*M$88/1000000</f>
        <v>1.7234607095764929</v>
      </c>
      <c r="N67" s="81">
        <f>'Fixed data'!$G$7*N$88/1000000</f>
        <v>1.9349578216909749</v>
      </c>
      <c r="O67" s="81">
        <f>'Fixed data'!$G$7*O$88/1000000</f>
        <v>2.1610681002619971</v>
      </c>
      <c r="P67" s="81">
        <f>'Fixed data'!$G$7*P$88/1000000</f>
        <v>2.3637837454356494</v>
      </c>
      <c r="Q67" s="81">
        <f>'Fixed data'!$G$7*Q$88/1000000</f>
        <v>2.5327144629166067</v>
      </c>
      <c r="R67" s="81">
        <f>'Fixed data'!$G$7*R$88/1000000</f>
        <v>2.6446859865104826</v>
      </c>
      <c r="S67" s="81">
        <f>'Fixed data'!$G$7*S$88/1000000</f>
        <v>2.7242087407259845</v>
      </c>
      <c r="T67" s="81">
        <f>'Fixed data'!$G$7*T$88/1000000</f>
        <v>2.7971753549235112</v>
      </c>
      <c r="U67" s="81">
        <f>'Fixed data'!$G$7*U$88/1000000</f>
        <v>2.8273051780320948</v>
      </c>
      <c r="V67" s="81">
        <f>'Fixed data'!$G$7*V$88/1000000</f>
        <v>2.8570202300506828</v>
      </c>
      <c r="W67" s="81">
        <f>'Fixed data'!$G$7*W$88/1000000</f>
        <v>2.8716140044670677</v>
      </c>
      <c r="X67" s="81">
        <f>'Fixed data'!$G$7*X$88/1000000</f>
        <v>2.8716140044670677</v>
      </c>
      <c r="Y67" s="81">
        <f>'Fixed data'!$G$7*Y$88/1000000</f>
        <v>2.8716140044670677</v>
      </c>
      <c r="Z67" s="81">
        <f>'Fixed data'!$G$7*Z$88/1000000</f>
        <v>2.8716140044670677</v>
      </c>
      <c r="AA67" s="81">
        <f>'Fixed data'!$G$7*AA$88/1000000</f>
        <v>2.8716140044670677</v>
      </c>
      <c r="AB67" s="81">
        <f>'Fixed data'!$G$7*AB$88/1000000</f>
        <v>2.8716140044670677</v>
      </c>
      <c r="AC67" s="81">
        <f>'Fixed data'!$G$7*AC$88/1000000</f>
        <v>2.8716140044670677</v>
      </c>
      <c r="AD67" s="81">
        <f>'Fixed data'!$G$7*AD$88/1000000</f>
        <v>2.8716140044670677</v>
      </c>
      <c r="AE67" s="81">
        <f>'Fixed data'!$G$7*AE$88/1000000</f>
        <v>2.8716140044670677</v>
      </c>
      <c r="AF67" s="81">
        <f>'Fixed data'!$G$7*AF$88/1000000</f>
        <v>2.8716140044670677</v>
      </c>
      <c r="AG67" s="81">
        <f>'Fixed data'!$G$7*AG$88/1000000</f>
        <v>2.8716140044670677</v>
      </c>
      <c r="AH67" s="81">
        <f>'Fixed data'!$G$7*AH$88/1000000</f>
        <v>2.8716140044670677</v>
      </c>
      <c r="AI67" s="81">
        <f>'Fixed data'!$G$7*AI$88/1000000</f>
        <v>2.8716140044670677</v>
      </c>
      <c r="AJ67" s="81">
        <f>'Fixed data'!$G$7*AJ$88/1000000</f>
        <v>2.8716140044670677</v>
      </c>
      <c r="AK67" s="81">
        <f>'Fixed data'!$G$7*AK$88/1000000</f>
        <v>2.8716140044670677</v>
      </c>
      <c r="AL67" s="81">
        <f>'Fixed data'!$G$7*AL$88/1000000</f>
        <v>2.8716140044670677</v>
      </c>
      <c r="AM67" s="81">
        <f>'Fixed data'!$G$7*AM$88/1000000</f>
        <v>2.8716140044670677</v>
      </c>
      <c r="AN67" s="81">
        <f>'Fixed data'!$G$7*AN$88/1000000</f>
        <v>2.8716140044670677</v>
      </c>
      <c r="AO67" s="81">
        <f>'Fixed data'!$G$7*AO$88/1000000</f>
        <v>2.8716140044670677</v>
      </c>
      <c r="AP67" s="81">
        <f>'Fixed data'!$G$7*AP$88/1000000</f>
        <v>2.8716140044670677</v>
      </c>
      <c r="AQ67" s="81">
        <f>'Fixed data'!$G$7*AQ$88/1000000</f>
        <v>2.8716140044670677</v>
      </c>
      <c r="AR67" s="81">
        <f>'Fixed data'!$G$7*AR$88/1000000</f>
        <v>2.8716140044670677</v>
      </c>
      <c r="AS67" s="81">
        <f>'Fixed data'!$G$7*AS$88/1000000</f>
        <v>2.8716140044670677</v>
      </c>
      <c r="AT67" s="81">
        <f>'Fixed data'!$G$7*AT$88/1000000</f>
        <v>2.8716140044670677</v>
      </c>
      <c r="AU67" s="81">
        <f>'Fixed data'!$G$7*AU$88/1000000</f>
        <v>2.8716140044670677</v>
      </c>
      <c r="AV67" s="81">
        <f>'Fixed data'!$G$7*AV$88/1000000</f>
        <v>2.8716140044670677</v>
      </c>
      <c r="AW67" s="81">
        <f>'Fixed data'!$G$7*AW$88/1000000</f>
        <v>2.8716140044670677</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0"/>
      <c r="B68" s="9" t="s">
        <v>298</v>
      </c>
      <c r="C68" s="9"/>
      <c r="D68" s="9" t="s">
        <v>40</v>
      </c>
      <c r="E68" s="81">
        <f>'Fixed data'!$G$8*E89/1000000</f>
        <v>0</v>
      </c>
      <c r="F68" s="81">
        <f>'Fixed data'!$G$8*F89/1000000</f>
        <v>6.5075895156489552E-2</v>
      </c>
      <c r="G68" s="81">
        <f>'Fixed data'!$G$8*G89/1000000</f>
        <v>0.11421312298909019</v>
      </c>
      <c r="H68" s="81">
        <f>'Fixed data'!$G$8*H89/1000000</f>
        <v>0.16613034553919664</v>
      </c>
      <c r="I68" s="81">
        <f>'Fixed data'!$G$8*I89/1000000</f>
        <v>0.22892614893397203</v>
      </c>
      <c r="J68" s="81">
        <f>'Fixed data'!$G$8*J89/1000000</f>
        <v>0.2908293448076959</v>
      </c>
      <c r="K68" s="81">
        <f>'Fixed data'!$G$8*K89/1000000</f>
        <v>0.36578644212678579</v>
      </c>
      <c r="L68" s="81">
        <f>'Fixed data'!$G$8*L89/1000000</f>
        <v>0.45623650381077163</v>
      </c>
      <c r="M68" s="81">
        <f>'Fixed data'!$G$8*M89/1000000</f>
        <v>0.57420004932220625</v>
      </c>
      <c r="N68" s="81">
        <f>'Fixed data'!$G$8*N89/1000000</f>
        <v>0.644663894002376</v>
      </c>
      <c r="O68" s="81">
        <f>'Fixed data'!$G$8*O89/1000000</f>
        <v>0.71999636325933558</v>
      </c>
      <c r="P68" s="81">
        <f>'Fixed data'!$G$8*P89/1000000</f>
        <v>0.78753447404106414</v>
      </c>
      <c r="Q68" s="81">
        <f>'Fixed data'!$G$8*Q89/1000000</f>
        <v>0.84381652879726432</v>
      </c>
      <c r="R68" s="81">
        <f>'Fixed data'!$G$8*R89/1000000</f>
        <v>0.88112169652601635</v>
      </c>
      <c r="S68" s="81">
        <f>'Fixed data'!$G$8*S89/1000000</f>
        <v>0.90761603676733538</v>
      </c>
      <c r="T68" s="81">
        <f>'Fixed data'!$G$8*T89/1000000</f>
        <v>0.9319260931642902</v>
      </c>
      <c r="U68" s="81">
        <f>'Fixed data'!$G$8*U89/1000000</f>
        <v>0.94196435451154248</v>
      </c>
      <c r="V68" s="81">
        <f>'Fixed data'!$G$8*V89/1000000</f>
        <v>0.95186442888453637</v>
      </c>
      <c r="W68" s="81">
        <f>'Fixed data'!$G$8*W89/1000000</f>
        <v>0.95672659657606496</v>
      </c>
      <c r="X68" s="81">
        <f>'Fixed data'!$G$8*X89/1000000</f>
        <v>0.95672659657606496</v>
      </c>
      <c r="Y68" s="81">
        <f>'Fixed data'!$G$8*Y89/1000000</f>
        <v>0.95672659657606496</v>
      </c>
      <c r="Z68" s="81">
        <f>'Fixed data'!$G$8*Z89/1000000</f>
        <v>0.95672659657606496</v>
      </c>
      <c r="AA68" s="81">
        <f>'Fixed data'!$G$8*AA89/1000000</f>
        <v>0.95672659657606496</v>
      </c>
      <c r="AB68" s="81">
        <f>'Fixed data'!$G$8*AB89/1000000</f>
        <v>0.95672659657606496</v>
      </c>
      <c r="AC68" s="81">
        <f>'Fixed data'!$G$8*AC89/1000000</f>
        <v>0.95672659657606496</v>
      </c>
      <c r="AD68" s="81">
        <f>'Fixed data'!$G$8*AD89/1000000</f>
        <v>0.95672659657606496</v>
      </c>
      <c r="AE68" s="81">
        <f>'Fixed data'!$G$8*AE89/1000000</f>
        <v>0.95672659657606496</v>
      </c>
      <c r="AF68" s="81">
        <f>'Fixed data'!$G$8*AF89/1000000</f>
        <v>0.95672659657606496</v>
      </c>
      <c r="AG68" s="81">
        <f>'Fixed data'!$G$8*AG89/1000000</f>
        <v>0.95672659657606496</v>
      </c>
      <c r="AH68" s="81">
        <f>'Fixed data'!$G$8*AH89/1000000</f>
        <v>0.95672659657606496</v>
      </c>
      <c r="AI68" s="81">
        <f>'Fixed data'!$G$8*AI89/1000000</f>
        <v>0.95672659657606496</v>
      </c>
      <c r="AJ68" s="81">
        <f>'Fixed data'!$G$8*AJ89/1000000</f>
        <v>0.95672659657606496</v>
      </c>
      <c r="AK68" s="81">
        <f>'Fixed data'!$G$8*AK89/1000000</f>
        <v>0.95672659657606496</v>
      </c>
      <c r="AL68" s="81">
        <f>'Fixed data'!$G$8*AL89/1000000</f>
        <v>0.95672659657606496</v>
      </c>
      <c r="AM68" s="81">
        <f>'Fixed data'!$G$8*AM89/1000000</f>
        <v>0.95672659657606496</v>
      </c>
      <c r="AN68" s="81">
        <f>'Fixed data'!$G$8*AN89/1000000</f>
        <v>0.95672659657606496</v>
      </c>
      <c r="AO68" s="81">
        <f>'Fixed data'!$G$8*AO89/1000000</f>
        <v>0.95672659657606496</v>
      </c>
      <c r="AP68" s="81">
        <f>'Fixed data'!$G$8*AP89/1000000</f>
        <v>0.95672659657606496</v>
      </c>
      <c r="AQ68" s="81">
        <f>'Fixed data'!$G$8*AQ89/1000000</f>
        <v>0.95672659657606496</v>
      </c>
      <c r="AR68" s="81">
        <f>'Fixed data'!$G$8*AR89/1000000</f>
        <v>0.95672659657606496</v>
      </c>
      <c r="AS68" s="81">
        <f>'Fixed data'!$G$8*AS89/1000000</f>
        <v>0.95672659657606496</v>
      </c>
      <c r="AT68" s="81">
        <f>'Fixed data'!$G$8*AT89/1000000</f>
        <v>0.95672659657606496</v>
      </c>
      <c r="AU68" s="81">
        <f>'Fixed data'!$G$8*AU89/1000000</f>
        <v>0.95672659657606496</v>
      </c>
      <c r="AV68" s="81">
        <f>'Fixed data'!$G$8*AV89/1000000</f>
        <v>0.95672659657606496</v>
      </c>
      <c r="AW68" s="81">
        <f>'Fixed data'!$G$8*AW89/1000000</f>
        <v>0.95672659657606496</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0"/>
      <c r="B69" s="4" t="s">
        <v>202</v>
      </c>
      <c r="D69" s="9" t="s">
        <v>40</v>
      </c>
      <c r="E69" s="34">
        <f>E90*'Fixed data'!H$5/1000000</f>
        <v>0</v>
      </c>
      <c r="F69" s="34">
        <f>F90*'Fixed data'!I$5/1000000</f>
        <v>1.882233958686932E-6</v>
      </c>
      <c r="G69" s="34">
        <f>G90*'Fixed data'!J$5/1000000</f>
        <v>4.5844952801436167E-6</v>
      </c>
      <c r="H69" s="34">
        <f>H90*'Fixed data'!K$5/1000000</f>
        <v>8.0111275994668152E-6</v>
      </c>
      <c r="I69" s="34">
        <f>I90*'Fixed data'!L$5/1000000</f>
        <v>1.2478364469895538E-5</v>
      </c>
      <c r="J69" s="34">
        <f>J90*'Fixed data'!M$5/1000000</f>
        <v>3.120547143713996E-5</v>
      </c>
      <c r="K69" s="34">
        <f>K90*'Fixed data'!N$5/1000000</f>
        <v>5.7389302912279104E-5</v>
      </c>
      <c r="L69" s="34">
        <f>L90*'Fixed data'!O$5/1000000</f>
        <v>9.9439629306780536E-5</v>
      </c>
      <c r="M69" s="34">
        <f>M90*'Fixed data'!P$5/1000000</f>
        <v>1.5648248915038439E-4</v>
      </c>
      <c r="N69" s="34">
        <f>N90*'Fixed data'!Q$5/1000000</f>
        <v>2.0876290285672539E-4</v>
      </c>
      <c r="O69" s="34">
        <f>O90*'Fixed data'!R$5/1000000</f>
        <v>2.7005619224499175E-4</v>
      </c>
      <c r="P69" s="34">
        <f>P90*'Fixed data'!S$5/1000000</f>
        <v>3.3471186181978423E-4</v>
      </c>
      <c r="Q69" s="34">
        <f>Q90*'Fixed data'!T$5/1000000</f>
        <v>3.9882655782659532E-4</v>
      </c>
      <c r="R69" s="34">
        <f>R90*'Fixed data'!U$5/1000000</f>
        <v>4.5864532904649983E-4</v>
      </c>
      <c r="S69" s="34">
        <f>S90*'Fixed data'!V$5/1000000</f>
        <v>5.1418233100165899E-4</v>
      </c>
      <c r="T69" s="34">
        <f>T90*'Fixed data'!W$5/1000000</f>
        <v>5.6044491084427739E-4</v>
      </c>
      <c r="U69" s="34">
        <f>U90*'Fixed data'!X$5/1000000</f>
        <v>6.1212428474245175E-4</v>
      </c>
      <c r="V69" s="34">
        <f>V90*'Fixed data'!Y$5/1000000</f>
        <v>6.6442031511254531E-4</v>
      </c>
      <c r="W69" s="34">
        <f>W90*'Fixed data'!Z$5/1000000</f>
        <v>7.1519493549507295E-4</v>
      </c>
      <c r="X69" s="34">
        <f>X90*'Fixed data'!AA$5/1000000</f>
        <v>7.6427694087218597E-4</v>
      </c>
      <c r="Y69" s="34">
        <f>Y90*'Fixed data'!AB$5/1000000</f>
        <v>8.1335894624929867E-4</v>
      </c>
      <c r="Z69" s="34">
        <f>Z90*'Fixed data'!AC$5/1000000</f>
        <v>8.5542923657253836E-4</v>
      </c>
      <c r="AA69" s="34">
        <f>AA90*'Fixed data'!AD$5/1000000</f>
        <v>9.0451124194965116E-4</v>
      </c>
      <c r="AB69" s="34">
        <f>AB90*'Fixed data'!AE$5/1000000</f>
        <v>9.5359324732676397E-4</v>
      </c>
      <c r="AC69" s="34">
        <f>AC90*'Fixed data'!AF$5/1000000</f>
        <v>1.0026752527038769E-3</v>
      </c>
      <c r="AD69" s="34">
        <f>AD90*'Fixed data'!AG$5/1000000</f>
        <v>1.0517572580809899E-3</v>
      </c>
      <c r="AE69" s="34">
        <f>AE90*'Fixed data'!AH$5/1000000</f>
        <v>1.1008392634581027E-3</v>
      </c>
      <c r="AF69" s="34">
        <f>AF90*'Fixed data'!AI$5/1000000</f>
        <v>1.1499212688352155E-3</v>
      </c>
      <c r="AG69" s="34">
        <f>AG90*'Fixed data'!AJ$5/1000000</f>
        <v>1.1990032742123283E-3</v>
      </c>
      <c r="AH69" s="34">
        <f>AH90*'Fixed data'!AK$5/1000000</f>
        <v>1.2480852795894411E-3</v>
      </c>
      <c r="AI69" s="34">
        <f>AI90*'Fixed data'!AL$5/1000000</f>
        <v>1.2901555699126807E-3</v>
      </c>
      <c r="AJ69" s="34">
        <f>AJ90*'Fixed data'!AM$5/1000000</f>
        <v>1.3392375752897935E-3</v>
      </c>
      <c r="AK69" s="34">
        <f>AK90*'Fixed data'!AN$5/1000000</f>
        <v>1.3883195806669063E-3</v>
      </c>
      <c r="AL69" s="34">
        <f>AL90*'Fixed data'!AO$5/1000000</f>
        <v>1.4374015860440196E-3</v>
      </c>
      <c r="AM69" s="34">
        <f>AM90*'Fixed data'!AP$5/1000000</f>
        <v>1.4864835914211324E-3</v>
      </c>
      <c r="AN69" s="34">
        <f>AN90*'Fixed data'!AQ$5/1000000</f>
        <v>1.5425773118521184E-3</v>
      </c>
      <c r="AO69" s="34">
        <f>AO90*'Fixed data'!AR$5/1000000</f>
        <v>1.5916593172292312E-3</v>
      </c>
      <c r="AP69" s="34">
        <f>AP90*'Fixed data'!AS$5/1000000</f>
        <v>1.640741322606344E-3</v>
      </c>
      <c r="AQ69" s="34">
        <f>AQ90*'Fixed data'!AT$5/1000000</f>
        <v>1.6898233279834566E-3</v>
      </c>
      <c r="AR69" s="34">
        <f>AR90*'Fixed data'!AU$5/1000000</f>
        <v>1.7389053333605696E-3</v>
      </c>
      <c r="AS69" s="34">
        <f>AS90*'Fixed data'!AV$5/1000000</f>
        <v>1.7949990537915559E-3</v>
      </c>
      <c r="AT69" s="34">
        <f>AT90*'Fixed data'!AW$5/1000000</f>
        <v>1.8370693441147952E-3</v>
      </c>
      <c r="AU69" s="34">
        <f>AU90*'Fixed data'!AX$5/1000000</f>
        <v>1.8861513494919085E-3</v>
      </c>
      <c r="AV69" s="34">
        <f>AV90*'Fixed data'!AY$5/1000000</f>
        <v>1.9352333548690213E-3</v>
      </c>
      <c r="AW69" s="34">
        <f>AW90*'Fixed data'!AZ$5/1000000</f>
        <v>1.9773036451922609E-3</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0"/>
      <c r="B70" s="9" t="s">
        <v>69</v>
      </c>
      <c r="C70" s="9"/>
      <c r="D70" s="4" t="s">
        <v>40</v>
      </c>
      <c r="E70" s="34">
        <f>E91*'Fixed data'!$G$9</f>
        <v>0</v>
      </c>
      <c r="F70" s="34">
        <f>F91*'Fixed data'!$G$9</f>
        <v>1.0078318055416533E-4</v>
      </c>
      <c r="G70" s="34">
        <f>G91*'Fixed data'!$G$9</f>
        <v>2.078528780917836E-4</v>
      </c>
      <c r="H70" s="34">
        <f>H91*'Fixed data'!$G$9</f>
        <v>4.8494533723767331E-4</v>
      </c>
      <c r="I70" s="34">
        <f>I91*'Fixed data'!$G$9</f>
        <v>6.8770148643291444E-4</v>
      </c>
      <c r="J70" s="34">
        <f>J91*'Fixed data'!$G$9</f>
        <v>1.0636596942074799E-3</v>
      </c>
      <c r="K70" s="34">
        <f>K91*'Fixed data'!$G$9</f>
        <v>1.2845763111105596E-3</v>
      </c>
      <c r="L70" s="34">
        <f>L91*'Fixed data'!$G$9</f>
        <v>1.5951471437037693E-3</v>
      </c>
      <c r="M70" s="34">
        <f>M91*'Fixed data'!$G$9</f>
        <v>2.0956640155039121E-3</v>
      </c>
      <c r="N70" s="34">
        <f>N91*'Fixed data'!$G$9</f>
        <v>2.3449564592217882E-3</v>
      </c>
      <c r="O70" s="34">
        <f>O91*'Fixed data'!$G$9</f>
        <v>2.6110856364114769E-3</v>
      </c>
      <c r="P70" s="34">
        <f>P91*'Fixed data'!$G$9</f>
        <v>2.8589195245913332E-3</v>
      </c>
      <c r="Q70" s="34">
        <f>Q91*'Fixed data'!$G$9</f>
        <v>3.0605561226613055E-3</v>
      </c>
      <c r="R70" s="34">
        <f>R91*'Fixed data'!$G$9</f>
        <v>3.1644506216203737E-3</v>
      </c>
      <c r="S70" s="34">
        <f>S91*'Fixed data'!$G$9</f>
        <v>3.2133311262019324E-3</v>
      </c>
      <c r="T70" s="34">
        <f>T91*'Fixed data'!$G$9</f>
        <v>3.251847223217621E-3</v>
      </c>
      <c r="U70" s="34">
        <f>U91*'Fixed data'!$G$9</f>
        <v>3.2645112977879322E-3</v>
      </c>
      <c r="V70" s="34">
        <f>V91*'Fixed data'!$G$9</f>
        <v>3.2776320695549889E-3</v>
      </c>
      <c r="W70" s="34">
        <f>W91*'Fixed data'!$G$9</f>
        <v>3.2835340306756841E-3</v>
      </c>
      <c r="X70" s="34">
        <f>X91*'Fixed data'!$G$9</f>
        <v>3.2835340306756841E-3</v>
      </c>
      <c r="Y70" s="34">
        <f>Y91*'Fixed data'!$G$9</f>
        <v>3.2835340306756841E-3</v>
      </c>
      <c r="Z70" s="34">
        <f>Z91*'Fixed data'!$G$9</f>
        <v>3.2835340306756841E-3</v>
      </c>
      <c r="AA70" s="34">
        <f>AA91*'Fixed data'!$G$9</f>
        <v>3.2835340306756841E-3</v>
      </c>
      <c r="AB70" s="34">
        <f>AB91*'Fixed data'!$G$9</f>
        <v>3.2835340306756841E-3</v>
      </c>
      <c r="AC70" s="34">
        <f>AC91*'Fixed data'!$G$9</f>
        <v>3.2835340306756841E-3</v>
      </c>
      <c r="AD70" s="34">
        <f>AD91*'Fixed data'!$G$9</f>
        <v>3.2835340306756841E-3</v>
      </c>
      <c r="AE70" s="34">
        <f>AE91*'Fixed data'!$G$9</f>
        <v>3.2835340306756841E-3</v>
      </c>
      <c r="AF70" s="34">
        <f>AF91*'Fixed data'!$G$9</f>
        <v>3.2835340306756841E-3</v>
      </c>
      <c r="AG70" s="34">
        <f>AG91*'Fixed data'!$G$9</f>
        <v>3.2835340306756841E-3</v>
      </c>
      <c r="AH70" s="34">
        <f>AH91*'Fixed data'!$G$9</f>
        <v>3.2835340306756841E-3</v>
      </c>
      <c r="AI70" s="34">
        <f>AI91*'Fixed data'!$G$9</f>
        <v>3.2835340306756841E-3</v>
      </c>
      <c r="AJ70" s="34">
        <f>AJ91*'Fixed data'!$G$9</f>
        <v>3.2835340306756841E-3</v>
      </c>
      <c r="AK70" s="34">
        <f>AK91*'Fixed data'!$G$9</f>
        <v>3.2835340306756841E-3</v>
      </c>
      <c r="AL70" s="34">
        <f>AL91*'Fixed data'!$G$9</f>
        <v>3.2835340306756841E-3</v>
      </c>
      <c r="AM70" s="34">
        <f>AM91*'Fixed data'!$G$9</f>
        <v>3.2835340306756841E-3</v>
      </c>
      <c r="AN70" s="34">
        <f>AN91*'Fixed data'!$G$9</f>
        <v>3.2835340306756841E-3</v>
      </c>
      <c r="AO70" s="34">
        <f>AO91*'Fixed data'!$G$9</f>
        <v>3.2835340306756841E-3</v>
      </c>
      <c r="AP70" s="34">
        <f>AP91*'Fixed data'!$G$9</f>
        <v>3.2835340306756841E-3</v>
      </c>
      <c r="AQ70" s="34">
        <f>AQ91*'Fixed data'!$G$9</f>
        <v>3.2835340306756841E-3</v>
      </c>
      <c r="AR70" s="34">
        <f>AR91*'Fixed data'!$G$9</f>
        <v>3.2835340306756841E-3</v>
      </c>
      <c r="AS70" s="34">
        <f>AS91*'Fixed data'!$G$9</f>
        <v>3.2835340306756841E-3</v>
      </c>
      <c r="AT70" s="34">
        <f>AT91*'Fixed data'!$G$9</f>
        <v>3.2835340306756841E-3</v>
      </c>
      <c r="AU70" s="34">
        <f>AU91*'Fixed data'!$G$9</f>
        <v>3.2835340306756841E-3</v>
      </c>
      <c r="AV70" s="34">
        <f>AV91*'Fixed data'!$G$9</f>
        <v>3.2835340306756841E-3</v>
      </c>
      <c r="AW70" s="34">
        <f>AW91*'Fixed data'!$G$9</f>
        <v>3.2835340306756841E-3</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0"/>
      <c r="B71" s="9" t="s">
        <v>70</v>
      </c>
      <c r="C71" s="9"/>
      <c r="D71" s="4" t="s">
        <v>40</v>
      </c>
      <c r="E71" s="34">
        <f>E92*'Fixed data'!$G$10</f>
        <v>0</v>
      </c>
      <c r="F71" s="34">
        <f>F92*'Fixed data'!$G$10</f>
        <v>1.5431687325658467E-5</v>
      </c>
      <c r="G71" s="34">
        <f>G92*'Fixed data'!$G$10</f>
        <v>3.1818076460759354E-5</v>
      </c>
      <c r="H71" s="34">
        <f>H92*'Fixed data'!$G$10</f>
        <v>7.4229633297867825E-5</v>
      </c>
      <c r="I71" s="34">
        <f>I92*'Fixed data'!$G$10</f>
        <v>1.0526400731995028E-4</v>
      </c>
      <c r="J71" s="34">
        <f>J92*'Fixed data'!$G$10</f>
        <v>1.6282782645454441E-4</v>
      </c>
      <c r="K71" s="34">
        <f>K92*'Fixed data'!$G$10</f>
        <v>1.9667801175263911E-4</v>
      </c>
      <c r="L71" s="34">
        <f>L92*'Fixed data'!$G$10</f>
        <v>2.4422034705986204E-4</v>
      </c>
      <c r="M71" s="34">
        <f>M92*'Fixed data'!$G$10</f>
        <v>3.2085612475883212E-4</v>
      </c>
      <c r="N71" s="34">
        <f>N92*'Fixed data'!$G$10</f>
        <v>3.5902419487428771E-4</v>
      </c>
      <c r="O71" s="34">
        <f>O92*'Fixed data'!$G$10</f>
        <v>3.9977004797883393E-4</v>
      </c>
      <c r="P71" s="34">
        <f>P92*'Fixed data'!$G$10</f>
        <v>4.3771685709840402E-4</v>
      </c>
      <c r="Q71" s="34">
        <f>Q92*'Fixed data'!$G$10</f>
        <v>4.6859311759597815E-4</v>
      </c>
      <c r="R71" s="34">
        <f>R92*'Fixed data'!$G$10</f>
        <v>4.8450785200682015E-4</v>
      </c>
      <c r="S71" s="34">
        <f>S92*'Fixed data'!$G$10</f>
        <v>4.9200162769589921E-4</v>
      </c>
      <c r="T71" s="34">
        <f>T92*'Fixed data'!$G$10</f>
        <v>4.9790855575871664E-4</v>
      </c>
      <c r="U71" s="34">
        <f>U92*'Fixed data'!$G$10</f>
        <v>4.998505123909382E-4</v>
      </c>
      <c r="V71" s="34">
        <f>V92*'Fixed data'!$G$10</f>
        <v>5.0186257263874767E-4</v>
      </c>
      <c r="W71" s="34">
        <f>W92*'Fixed data'!$G$10</f>
        <v>5.0276771573292453E-4</v>
      </c>
      <c r="X71" s="34">
        <f>X92*'Fixed data'!$G$10</f>
        <v>5.0276771573292453E-4</v>
      </c>
      <c r="Y71" s="34">
        <f>Y92*'Fixed data'!$G$10</f>
        <v>5.0276771573292453E-4</v>
      </c>
      <c r="Z71" s="34">
        <f>Z92*'Fixed data'!$G$10</f>
        <v>5.0276771573292453E-4</v>
      </c>
      <c r="AA71" s="34">
        <f>AA92*'Fixed data'!$G$10</f>
        <v>5.0276771573292453E-4</v>
      </c>
      <c r="AB71" s="34">
        <f>AB92*'Fixed data'!$G$10</f>
        <v>5.0276771573292453E-4</v>
      </c>
      <c r="AC71" s="34">
        <f>AC92*'Fixed data'!$G$10</f>
        <v>5.0276771573292453E-4</v>
      </c>
      <c r="AD71" s="34">
        <f>AD92*'Fixed data'!$G$10</f>
        <v>5.0276771573292453E-4</v>
      </c>
      <c r="AE71" s="34">
        <f>AE92*'Fixed data'!$G$10</f>
        <v>5.0276771573292453E-4</v>
      </c>
      <c r="AF71" s="34">
        <f>AF92*'Fixed data'!$G$10</f>
        <v>5.0276771573292453E-4</v>
      </c>
      <c r="AG71" s="34">
        <f>AG92*'Fixed data'!$G$10</f>
        <v>5.0276771573292453E-4</v>
      </c>
      <c r="AH71" s="34">
        <f>AH92*'Fixed data'!$G$10</f>
        <v>5.0276771573292453E-4</v>
      </c>
      <c r="AI71" s="34">
        <f>AI92*'Fixed data'!$G$10</f>
        <v>5.0276771573292453E-4</v>
      </c>
      <c r="AJ71" s="34">
        <f>AJ92*'Fixed data'!$G$10</f>
        <v>5.0276771573292453E-4</v>
      </c>
      <c r="AK71" s="34">
        <f>AK92*'Fixed data'!$G$10</f>
        <v>5.0276771573292453E-4</v>
      </c>
      <c r="AL71" s="34">
        <f>AL92*'Fixed data'!$G$10</f>
        <v>5.0276771573292453E-4</v>
      </c>
      <c r="AM71" s="34">
        <f>AM92*'Fixed data'!$G$10</f>
        <v>5.0276771573292453E-4</v>
      </c>
      <c r="AN71" s="34">
        <f>AN92*'Fixed data'!$G$10</f>
        <v>5.0276771573292453E-4</v>
      </c>
      <c r="AO71" s="34">
        <f>AO92*'Fixed data'!$G$10</f>
        <v>5.0276771573292453E-4</v>
      </c>
      <c r="AP71" s="34">
        <f>AP92*'Fixed data'!$G$10</f>
        <v>5.0276771573292453E-4</v>
      </c>
      <c r="AQ71" s="34">
        <f>AQ92*'Fixed data'!$G$10</f>
        <v>5.0276771573292453E-4</v>
      </c>
      <c r="AR71" s="34">
        <f>AR92*'Fixed data'!$G$10</f>
        <v>5.0276771573292453E-4</v>
      </c>
      <c r="AS71" s="34">
        <f>AS92*'Fixed data'!$G$10</f>
        <v>5.0276771573292453E-4</v>
      </c>
      <c r="AT71" s="34">
        <f>AT92*'Fixed data'!$G$10</f>
        <v>5.0276771573292453E-4</v>
      </c>
      <c r="AU71" s="34">
        <f>AU92*'Fixed data'!$G$10</f>
        <v>5.0276771573292453E-4</v>
      </c>
      <c r="AV71" s="34">
        <f>AV92*'Fixed data'!$G$10</f>
        <v>5.0276771573292453E-4</v>
      </c>
      <c r="AW71" s="34">
        <f>AW92*'Fixed data'!$G$10</f>
        <v>5.0276771573292453E-4</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0"/>
      <c r="B72" s="4" t="s">
        <v>83</v>
      </c>
      <c r="D72" s="9" t="s">
        <v>40</v>
      </c>
      <c r="E72" s="34">
        <f>'Fixed data'!$G$11*E93/1000000</f>
        <v>0</v>
      </c>
      <c r="F72" s="34">
        <f>'Fixed data'!$G$11*F93/1000000</f>
        <v>3.3252937330459473E-4</v>
      </c>
      <c r="G72" s="34">
        <f>'Fixed data'!$G$11*G93/1000000</f>
        <v>7.6166075677759962E-4</v>
      </c>
      <c r="H72" s="34">
        <f>'Fixed data'!$G$11*H93/1000000</f>
        <v>1.2513990298655016E-3</v>
      </c>
      <c r="I72" s="34">
        <f>'Fixed data'!$G$11*I93/1000000</f>
        <v>1.8306680210717038E-3</v>
      </c>
      <c r="J72" s="34">
        <f>'Fixed data'!$G$11*J93/1000000</f>
        <v>2.5650921313111301E-3</v>
      </c>
      <c r="K72" s="34">
        <f>'Fixed data'!$G$11*K93/1000000</f>
        <v>3.2766240874304996E-3</v>
      </c>
      <c r="L72" s="34">
        <f>'Fixed data'!$G$11*L93/1000000</f>
        <v>4.34915544812353E-3</v>
      </c>
      <c r="M72" s="34">
        <f>'Fixed data'!$G$11*M93/1000000</f>
        <v>5.546373203534352E-3</v>
      </c>
      <c r="N72" s="34">
        <f>'Fixed data'!$G$11*N93/1000000</f>
        <v>6.2200674134813101E-3</v>
      </c>
      <c r="O72" s="34">
        <f>'Fixed data'!$G$11*O93/1000000</f>
        <v>6.9401547076896695E-3</v>
      </c>
      <c r="P72" s="34">
        <f>'Fixed data'!$G$11*P93/1000000</f>
        <v>7.5621531431387928E-3</v>
      </c>
      <c r="Q72" s="34">
        <f>'Fixed data'!$G$11*Q93/1000000</f>
        <v>8.039108335708792E-3</v>
      </c>
      <c r="R72" s="34">
        <f>'Fixed data'!$G$11*R93/1000000</f>
        <v>8.3450527168138881E-3</v>
      </c>
      <c r="S72" s="34">
        <f>'Fixed data'!$G$11*S93/1000000</f>
        <v>8.5257276027203219E-3</v>
      </c>
      <c r="T72" s="34">
        <f>'Fixed data'!$G$11*T93/1000000</f>
        <v>8.679026462551696E-3</v>
      </c>
      <c r="U72" s="34">
        <f>'Fixed data'!$G$11*U93/1000000</f>
        <v>8.725292782878518E-3</v>
      </c>
      <c r="V72" s="34">
        <f>'Fixed data'!$G$11*V93/1000000</f>
        <v>8.7728832129362871E-3</v>
      </c>
      <c r="W72" s="34">
        <f>'Fixed data'!$G$11*W93/1000000</f>
        <v>8.7952319899951229E-3</v>
      </c>
      <c r="X72" s="34">
        <f>'Fixed data'!$G$11*X93/1000000</f>
        <v>8.7952319899951229E-3</v>
      </c>
      <c r="Y72" s="34">
        <f>'Fixed data'!$G$11*Y93/1000000</f>
        <v>8.7952319899951229E-3</v>
      </c>
      <c r="Z72" s="34">
        <f>'Fixed data'!$G$11*Z93/1000000</f>
        <v>8.7952319899951229E-3</v>
      </c>
      <c r="AA72" s="34">
        <f>'Fixed data'!$G$11*AA93/1000000</f>
        <v>8.7952319899951229E-3</v>
      </c>
      <c r="AB72" s="34">
        <f>'Fixed data'!$G$11*AB93/1000000</f>
        <v>8.7952319899951229E-3</v>
      </c>
      <c r="AC72" s="34">
        <f>'Fixed data'!$G$11*AC93/1000000</f>
        <v>8.7952319899951229E-3</v>
      </c>
      <c r="AD72" s="34">
        <f>'Fixed data'!$G$11*AD93/1000000</f>
        <v>8.7952319899951229E-3</v>
      </c>
      <c r="AE72" s="34">
        <f>'Fixed data'!$G$11*AE93/1000000</f>
        <v>8.7952319899951229E-3</v>
      </c>
      <c r="AF72" s="34">
        <f>'Fixed data'!$G$11*AF93/1000000</f>
        <v>8.7952319899951229E-3</v>
      </c>
      <c r="AG72" s="34">
        <f>'Fixed data'!$G$11*AG93/1000000</f>
        <v>8.7952319899951229E-3</v>
      </c>
      <c r="AH72" s="34">
        <f>'Fixed data'!$G$11*AH93/1000000</f>
        <v>8.7952319899951229E-3</v>
      </c>
      <c r="AI72" s="34">
        <f>'Fixed data'!$G$11*AI93/1000000</f>
        <v>8.7952319899951229E-3</v>
      </c>
      <c r="AJ72" s="34">
        <f>'Fixed data'!$G$11*AJ93/1000000</f>
        <v>8.7952319899951229E-3</v>
      </c>
      <c r="AK72" s="34">
        <f>'Fixed data'!$G$11*AK93/1000000</f>
        <v>8.7952319899951229E-3</v>
      </c>
      <c r="AL72" s="34">
        <f>'Fixed data'!$G$11*AL93/1000000</f>
        <v>8.7952319899951229E-3</v>
      </c>
      <c r="AM72" s="34">
        <f>'Fixed data'!$G$11*AM93/1000000</f>
        <v>8.7952319899951229E-3</v>
      </c>
      <c r="AN72" s="34">
        <f>'Fixed data'!$G$11*AN93/1000000</f>
        <v>8.7952319899951229E-3</v>
      </c>
      <c r="AO72" s="34">
        <f>'Fixed data'!$G$11*AO93/1000000</f>
        <v>8.7952319899951229E-3</v>
      </c>
      <c r="AP72" s="34">
        <f>'Fixed data'!$G$11*AP93/1000000</f>
        <v>8.7952319899951229E-3</v>
      </c>
      <c r="AQ72" s="34">
        <f>'Fixed data'!$G$11*AQ93/1000000</f>
        <v>8.7952319899951229E-3</v>
      </c>
      <c r="AR72" s="34">
        <f>'Fixed data'!$G$11*AR93/1000000</f>
        <v>8.7952319899951229E-3</v>
      </c>
      <c r="AS72" s="34">
        <f>'Fixed data'!$G$11*AS93/1000000</f>
        <v>8.7952319899951229E-3</v>
      </c>
      <c r="AT72" s="34">
        <f>'Fixed data'!$G$11*AT93/1000000</f>
        <v>8.7952319899951229E-3</v>
      </c>
      <c r="AU72" s="34">
        <f>'Fixed data'!$G$11*AU93/1000000</f>
        <v>8.7952319899951229E-3</v>
      </c>
      <c r="AV72" s="34">
        <f>'Fixed data'!$G$11*AV93/1000000</f>
        <v>8.7952319899951229E-3</v>
      </c>
      <c r="AW72" s="34">
        <f>'Fixed data'!$G$11*AW93/1000000</f>
        <v>8.7952319899951229E-3</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0"/>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0"/>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0"/>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1"/>
      <c r="B76" s="13" t="s">
        <v>100</v>
      </c>
      <c r="C76" s="13"/>
      <c r="D76" s="13" t="s">
        <v>40</v>
      </c>
      <c r="E76" s="53">
        <f>SUM(E65:E75)</f>
        <v>0</v>
      </c>
      <c r="F76" s="53">
        <f t="shared" ref="F76:BD76" si="10">SUM(F65:F75)</f>
        <v>0.26085162527626388</v>
      </c>
      <c r="G76" s="53">
        <f t="shared" si="10"/>
        <v>0.45802910176308953</v>
      </c>
      <c r="H76" s="53">
        <f t="shared" si="10"/>
        <v>0.6665887463583573</v>
      </c>
      <c r="I76" s="53">
        <f t="shared" si="10"/>
        <v>0.91868339349682737</v>
      </c>
      <c r="J76" s="53">
        <f t="shared" si="10"/>
        <v>1.1675759084565742</v>
      </c>
      <c r="K76" s="53">
        <f t="shared" si="10"/>
        <v>1.4685091185320789</v>
      </c>
      <c r="L76" s="53">
        <f t="shared" si="10"/>
        <v>1.831917195928374</v>
      </c>
      <c r="M76" s="53">
        <f t="shared" si="10"/>
        <v>2.3057801347316471</v>
      </c>
      <c r="N76" s="53">
        <f t="shared" si="10"/>
        <v>2.5887545266637848</v>
      </c>
      <c r="O76" s="53">
        <f t="shared" si="10"/>
        <v>2.8912855301056579</v>
      </c>
      <c r="P76" s="53">
        <f t="shared" si="10"/>
        <v>3.1625117208633617</v>
      </c>
      <c r="Q76" s="53">
        <f t="shared" si="10"/>
        <v>3.3884980758476639</v>
      </c>
      <c r="R76" s="53">
        <f t="shared" si="10"/>
        <v>3.5382603395559866</v>
      </c>
      <c r="S76" s="53">
        <f t="shared" si="10"/>
        <v>3.6445700201809399</v>
      </c>
      <c r="T76" s="53">
        <f t="shared" si="10"/>
        <v>3.7420906752401737</v>
      </c>
      <c r="U76" s="53">
        <f t="shared" si="10"/>
        <v>3.7823713114214366</v>
      </c>
      <c r="V76" s="53">
        <f t="shared" si="10"/>
        <v>3.8221014571054619</v>
      </c>
      <c r="W76" s="53">
        <f t="shared" si="10"/>
        <v>3.8416373297150312</v>
      </c>
      <c r="X76" s="53">
        <f t="shared" si="10"/>
        <v>3.8416864117204086</v>
      </c>
      <c r="Y76" s="53">
        <f t="shared" si="10"/>
        <v>3.8417354937257855</v>
      </c>
      <c r="Z76" s="53">
        <f t="shared" si="10"/>
        <v>3.8417775640161089</v>
      </c>
      <c r="AA76" s="53">
        <f t="shared" si="10"/>
        <v>3.8418266460214858</v>
      </c>
      <c r="AB76" s="53">
        <f t="shared" si="10"/>
        <v>3.8418757280268632</v>
      </c>
      <c r="AC76" s="53">
        <f t="shared" si="10"/>
        <v>3.8419248100322401</v>
      </c>
      <c r="AD76" s="53">
        <f t="shared" si="10"/>
        <v>3.8419738920376174</v>
      </c>
      <c r="AE76" s="53">
        <f t="shared" si="10"/>
        <v>3.8420229740429943</v>
      </c>
      <c r="AF76" s="53">
        <f t="shared" si="10"/>
        <v>3.8420720560483717</v>
      </c>
      <c r="AG76" s="53">
        <f t="shared" si="10"/>
        <v>3.8421211380537486</v>
      </c>
      <c r="AH76" s="53">
        <f t="shared" si="10"/>
        <v>3.8421702200591259</v>
      </c>
      <c r="AI76" s="53">
        <f t="shared" si="10"/>
        <v>3.8422122903494489</v>
      </c>
      <c r="AJ76" s="53">
        <f t="shared" si="10"/>
        <v>3.8422613723548262</v>
      </c>
      <c r="AK76" s="53">
        <f t="shared" si="10"/>
        <v>3.8423104543602031</v>
      </c>
      <c r="AL76" s="53">
        <f t="shared" si="10"/>
        <v>3.8423595363655805</v>
      </c>
      <c r="AM76" s="53">
        <f t="shared" si="10"/>
        <v>3.8424086183709574</v>
      </c>
      <c r="AN76" s="53">
        <f t="shared" si="10"/>
        <v>3.8424647120913886</v>
      </c>
      <c r="AO76" s="53">
        <f t="shared" si="10"/>
        <v>3.8425137940967655</v>
      </c>
      <c r="AP76" s="53">
        <f t="shared" si="10"/>
        <v>3.8425628761021429</v>
      </c>
      <c r="AQ76" s="53">
        <f t="shared" si="10"/>
        <v>3.8426119581075198</v>
      </c>
      <c r="AR76" s="53">
        <f t="shared" si="10"/>
        <v>3.8426610401128971</v>
      </c>
      <c r="AS76" s="53">
        <f t="shared" si="10"/>
        <v>3.8427171338333279</v>
      </c>
      <c r="AT76" s="53">
        <f t="shared" si="10"/>
        <v>3.8427592041236514</v>
      </c>
      <c r="AU76" s="53">
        <f t="shared" si="10"/>
        <v>3.8428082861290283</v>
      </c>
      <c r="AV76" s="53">
        <f t="shared" si="10"/>
        <v>3.8428573681344056</v>
      </c>
      <c r="AW76" s="53">
        <f t="shared" si="10"/>
        <v>3.8428994384247286</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-0.24555067199999991</v>
      </c>
      <c r="F77" s="54">
        <f>IF('Fixed data'!$G$19=FALSE,F64+F76,F64)</f>
        <v>-1.2909833121713232E-2</v>
      </c>
      <c r="G77" s="54">
        <f>IF('Fixed data'!$G$19=FALSE,G64+G76,G64)</f>
        <v>0.13540760171116906</v>
      </c>
      <c r="H77" s="54">
        <f>IF('Fixed data'!$G$19=FALSE,H64+H76,H64)</f>
        <v>0.29711457364134319</v>
      </c>
      <c r="I77" s="54">
        <f>IF('Fixed data'!$G$19=FALSE,I64+I76,I64)</f>
        <v>0.50483729158036961</v>
      </c>
      <c r="J77" s="54">
        <f>IF('Fixed data'!$G$19=FALSE,J64+J76,J64)</f>
        <v>0.71172122687996575</v>
      </c>
      <c r="K77" s="54">
        <f>IF('Fixed data'!$G$19=FALSE,K64+K76,K64)</f>
        <v>0.94412794022636759</v>
      </c>
      <c r="L77" s="54">
        <f>IF('Fixed data'!$G$19=FALSE,L64+L76,L64)</f>
        <v>1.2641717504863157</v>
      </c>
      <c r="M77" s="54">
        <f>IF('Fixed data'!$G$19=FALSE,M64+M76,M64)</f>
        <v>1.9230768698475611</v>
      </c>
      <c r="N77" s="54">
        <f>IF('Fixed data'!$G$19=FALSE,N64+N76,N64)</f>
        <v>2.2214341988421218</v>
      </c>
      <c r="O77" s="54">
        <f>IF('Fixed data'!$G$19=FALSE,O64+O76,O64)</f>
        <v>2.5401757300295049</v>
      </c>
      <c r="P77" s="54">
        <f>IF('Fixed data'!$G$19=FALSE,P64+P76,P64)</f>
        <v>2.8278737693018661</v>
      </c>
      <c r="Q77" s="54">
        <f>IF('Fixed data'!$G$19=FALSE,Q64+Q76,Q64)</f>
        <v>3.0702802185558715</v>
      </c>
      <c r="R77" s="54">
        <f>IF('Fixed data'!$G$19=FALSE,R64+R76,R64)</f>
        <v>3.2361370529733193</v>
      </c>
      <c r="S77" s="54">
        <f>IF('Fixed data'!$G$19=FALSE,S64+S76,S64)</f>
        <v>3.3582169137762725</v>
      </c>
      <c r="T77" s="54">
        <f>IF('Fixed data'!$G$19=FALSE,T64+T76,T64)</f>
        <v>3.4714538825418049</v>
      </c>
      <c r="U77" s="54">
        <f>IF('Fixed data'!$G$19=FALSE,U64+U76,U64)</f>
        <v>3.5270143279551656</v>
      </c>
      <c r="V77" s="54">
        <f>IF('Fixed data'!$G$19=FALSE,V64+V76,V64)</f>
        <v>3.5819339618196846</v>
      </c>
      <c r="W77" s="54">
        <f>IF('Fixed data'!$G$19=FALSE,W64+W76,W64)</f>
        <v>3.6164605247080925</v>
      </c>
      <c r="X77" s="54">
        <f>IF('Fixed data'!$G$19=FALSE,X64+X76,X64)</f>
        <v>3.6312858483328485</v>
      </c>
      <c r="Y77" s="54">
        <f>IF('Fixed data'!$G$19=FALSE,Y64+Y76,Y64)</f>
        <v>3.6459660509555731</v>
      </c>
      <c r="Z77" s="54">
        <f>IF('Fixed data'!$G$19=FALSE,Z64+Z76,Z64)</f>
        <v>3.660494120861213</v>
      </c>
      <c r="AA77" s="54">
        <f>IF('Fixed data'!$G$19=FALSE,AA64+AA76,AA64)</f>
        <v>3.6748840814798753</v>
      </c>
      <c r="AB77" s="54">
        <f>IF('Fixed data'!$G$19=FALSE,AB64+AB76,AB64)</f>
        <v>3.6891289210965068</v>
      </c>
      <c r="AC77" s="54">
        <f>IF('Fixed data'!$G$19=FALSE,AC64+AC76,AC64)</f>
        <v>3.7032286397111065</v>
      </c>
      <c r="AD77" s="54">
        <f>IF('Fixed data'!$G$19=FALSE,AD64+AD76,AD64)</f>
        <v>3.7171832373236757</v>
      </c>
      <c r="AE77" s="54">
        <f>IF('Fixed data'!$G$19=FALSE,AE64+AE76,AE64)</f>
        <v>3.7309927139342132</v>
      </c>
      <c r="AF77" s="54">
        <f>IF('Fixed data'!$G$19=FALSE,AF64+AF76,AF64)</f>
        <v>3.7446570695427202</v>
      </c>
      <c r="AG77" s="54">
        <f>IF('Fixed data'!$G$19=FALSE,AG64+AG76,AG64)</f>
        <v>3.7581763041491953</v>
      </c>
      <c r="AH77" s="54">
        <f>IF('Fixed data'!$G$19=FALSE,AH64+AH76,AH64)</f>
        <v>3.7715504177536396</v>
      </c>
      <c r="AI77" s="54">
        <f>IF('Fixed data'!$G$19=FALSE,AI64+AI76,AI64)</f>
        <v>3.7847723986409987</v>
      </c>
      <c r="AJ77" s="54">
        <f>IF('Fixed data'!$G$19=FALSE,AJ64+AJ76,AJ64)</f>
        <v>3.7949242551309847</v>
      </c>
      <c r="AK77" s="54">
        <f>IF('Fixed data'!$G$19=FALSE,AK64+AK76,AK64)</f>
        <v>3.8050761116209704</v>
      </c>
      <c r="AL77" s="54">
        <f>IF('Fixed data'!$G$19=FALSE,AL64+AL76,AL64)</f>
        <v>3.8152279681109564</v>
      </c>
      <c r="AM77" s="54">
        <f>IF('Fixed data'!$G$19=FALSE,AM64+AM76,AM64)</f>
        <v>3.8253798246009421</v>
      </c>
      <c r="AN77" s="54">
        <f>IF('Fixed data'!$G$19=FALSE,AN64+AN76,AN64)</f>
        <v>3.835538692805982</v>
      </c>
      <c r="AO77" s="54">
        <f>IF('Fixed data'!$G$19=FALSE,AO64+AO76,AO64)</f>
        <v>3.8456905492959677</v>
      </c>
      <c r="AP77" s="54">
        <f>IF('Fixed data'!$G$19=FALSE,AP64+AP76,AP64)</f>
        <v>3.8558424057859537</v>
      </c>
      <c r="AQ77" s="54">
        <f>IF('Fixed data'!$G$19=FALSE,AQ64+AQ76,AQ64)</f>
        <v>3.8659942622759393</v>
      </c>
      <c r="AR77" s="54">
        <f>IF('Fixed data'!$G$19=FALSE,AR64+AR76,AR64)</f>
        <v>3.8761461187659254</v>
      </c>
      <c r="AS77" s="54">
        <f>IF('Fixed data'!$G$19=FALSE,AS64+AS76,AS64)</f>
        <v>3.8863049869709649</v>
      </c>
      <c r="AT77" s="54">
        <f>IF('Fixed data'!$G$19=FALSE,AT64+AT76,AT64)</f>
        <v>3.8964498317458971</v>
      </c>
      <c r="AU77" s="54">
        <f>IF('Fixed data'!$G$19=FALSE,AU64+AU76,AU64)</f>
        <v>3.9066016882358827</v>
      </c>
      <c r="AV77" s="54">
        <f>IF('Fixed data'!$G$19=FALSE,AV64+AV76,AV64)</f>
        <v>3.9167535447258688</v>
      </c>
      <c r="AW77" s="54">
        <f>IF('Fixed data'!$G$19=FALSE,AW64+AW76,AW64)</f>
        <v>3.9268983895008005</v>
      </c>
      <c r="AX77" s="54">
        <f>IF('Fixed data'!$G$19=FALSE,AX64+AX76,AX64)</f>
        <v>5.7035027386598866E-2</v>
      </c>
      <c r="AY77" s="54">
        <f>IF('Fixed data'!$G$19=FALSE,AY64+AY76,AY64)</f>
        <v>8.0030675179804583E-2</v>
      </c>
      <c r="AZ77" s="54">
        <f>IF('Fixed data'!$G$19=FALSE,AZ64+AZ76,AZ64)</f>
        <v>9.9338039644404713E-2</v>
      </c>
      <c r="BA77" s="54">
        <f>IF('Fixed data'!$G$19=FALSE,BA64+BA76,BA64)</f>
        <v>0.11749764694313883</v>
      </c>
      <c r="BB77" s="54">
        <f>IF('Fixed data'!$G$19=FALSE,BB64+BB76,BB64)</f>
        <v>0.1345140250258004</v>
      </c>
      <c r="BC77" s="54">
        <f>IF('Fixed data'!$G$19=FALSE,BC64+BC76,BC64)</f>
        <v>0.15035646700879332</v>
      </c>
      <c r="BD77" s="54">
        <f>IF('Fixed data'!$G$19=FALSE,BD64+BD76,BD64)</f>
        <v>0.16501662745097137</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-0.23724702608695647</v>
      </c>
      <c r="F80" s="55">
        <f t="shared" ref="F80:BD80" si="11">F77*F78</f>
        <v>-1.2051467359063907E-2</v>
      </c>
      <c r="G80" s="55">
        <f t="shared" si="11"/>
        <v>0.12212989865538976</v>
      </c>
      <c r="H80" s="55">
        <f t="shared" si="11"/>
        <v>0.25891818593572363</v>
      </c>
      <c r="I80" s="55">
        <f t="shared" si="11"/>
        <v>0.42505945314020399</v>
      </c>
      <c r="J80" s="55">
        <f t="shared" si="11"/>
        <v>0.57898567663435652</v>
      </c>
      <c r="K80" s="55">
        <f t="shared" si="11"/>
        <v>0.74207602674695805</v>
      </c>
      <c r="L80" s="55">
        <f t="shared" si="11"/>
        <v>0.96002663636143459</v>
      </c>
      <c r="M80" s="55">
        <f t="shared" si="11"/>
        <v>1.4110210613086112</v>
      </c>
      <c r="N80" s="55">
        <f t="shared" si="11"/>
        <v>1.5748164969774752</v>
      </c>
      <c r="O80" s="55">
        <f t="shared" si="11"/>
        <v>1.7398824784027742</v>
      </c>
      <c r="P80" s="55">
        <f t="shared" si="11"/>
        <v>1.8714396301939002</v>
      </c>
      <c r="Q80" s="55">
        <f t="shared" si="11"/>
        <v>1.9631499224229689</v>
      </c>
      <c r="R80" s="55">
        <f t="shared" si="11"/>
        <v>1.9992265421665338</v>
      </c>
      <c r="S80" s="55">
        <f t="shared" si="11"/>
        <v>2.0044881711402027</v>
      </c>
      <c r="T80" s="55">
        <f t="shared" si="11"/>
        <v>2.0020079763071101</v>
      </c>
      <c r="U80" s="55">
        <f t="shared" si="11"/>
        <v>1.9652657136565241</v>
      </c>
      <c r="V80" s="55">
        <f t="shared" si="11"/>
        <v>1.9283740494792245</v>
      </c>
      <c r="W80" s="55">
        <f t="shared" si="11"/>
        <v>1.8811225209860714</v>
      </c>
      <c r="X80" s="55">
        <f t="shared" si="11"/>
        <v>1.8249603839916073</v>
      </c>
      <c r="Y80" s="55">
        <f t="shared" si="11"/>
        <v>1.7703750270592595</v>
      </c>
      <c r="Z80" s="55">
        <f t="shared" si="11"/>
        <v>1.7173231256809227</v>
      </c>
      <c r="AA80" s="55">
        <f t="shared" si="11"/>
        <v>1.6657721592093944</v>
      </c>
      <c r="AB80" s="55">
        <f t="shared" si="11"/>
        <v>1.6156803288505079</v>
      </c>
      <c r="AC80" s="55">
        <f t="shared" si="11"/>
        <v>1.5670100494721508</v>
      </c>
      <c r="AD80" s="55">
        <f t="shared" si="11"/>
        <v>1.5197245366554433</v>
      </c>
      <c r="AE80" s="55">
        <f t="shared" si="11"/>
        <v>1.4737877979785077</v>
      </c>
      <c r="AF80" s="55">
        <f t="shared" si="11"/>
        <v>1.4291646238909796</v>
      </c>
      <c r="AG80" s="55">
        <f t="shared" si="11"/>
        <v>1.3858205782197033</v>
      </c>
      <c r="AH80" s="55">
        <f t="shared" si="11"/>
        <v>1.3437219883437161</v>
      </c>
      <c r="AI80" s="55">
        <f t="shared" si="11"/>
        <v>1.5138603068168457</v>
      </c>
      <c r="AJ80" s="55">
        <f t="shared" si="11"/>
        <v>1.4737096300120003</v>
      </c>
      <c r="AK80" s="55">
        <f t="shared" si="11"/>
        <v>1.4346135649051508</v>
      </c>
      <c r="AL80" s="55">
        <f t="shared" si="11"/>
        <v>1.3965447390824874</v>
      </c>
      <c r="AM80" s="55">
        <f t="shared" si="11"/>
        <v>1.3594764799743355</v>
      </c>
      <c r="AN80" s="55">
        <f t="shared" si="11"/>
        <v>1.3233852165776023</v>
      </c>
      <c r="AO80" s="55">
        <f t="shared" si="11"/>
        <v>1.2882407147972521</v>
      </c>
      <c r="AP80" s="55">
        <f t="shared" si="11"/>
        <v>1.2540207898055775</v>
      </c>
      <c r="AQ80" s="55">
        <f t="shared" si="11"/>
        <v>1.2207013971177652</v>
      </c>
      <c r="AR80" s="55">
        <f t="shared" si="11"/>
        <v>1.1882591085465353</v>
      </c>
      <c r="AS80" s="55">
        <f t="shared" si="11"/>
        <v>1.156673183581854</v>
      </c>
      <c r="AT80" s="55">
        <f t="shared" si="11"/>
        <v>1.1259151198545134</v>
      </c>
      <c r="AU80" s="55">
        <f t="shared" si="11"/>
        <v>1.0959695072119682</v>
      </c>
      <c r="AV80" s="55">
        <f t="shared" si="11"/>
        <v>1.0668131445019713</v>
      </c>
      <c r="AW80" s="55">
        <f t="shared" si="11"/>
        <v>1.0384236057827929</v>
      </c>
      <c r="AX80" s="55">
        <f t="shared" si="11"/>
        <v>1.4642974901441978E-2</v>
      </c>
      <c r="AY80" s="55">
        <f t="shared" si="11"/>
        <v>1.9948347255627025E-2</v>
      </c>
      <c r="AZ80" s="55">
        <f t="shared" si="11"/>
        <v>2.4039686482565197E-2</v>
      </c>
      <c r="BA80" s="55">
        <f t="shared" si="11"/>
        <v>2.7606106480157919E-2</v>
      </c>
      <c r="BB80" s="55">
        <f t="shared" si="11"/>
        <v>3.0683601439401215E-2</v>
      </c>
      <c r="BC80" s="55">
        <f t="shared" si="11"/>
        <v>3.3298421958136246E-2</v>
      </c>
      <c r="BD80" s="55">
        <f t="shared" si="11"/>
        <v>3.5480687156748833E-2</v>
      </c>
    </row>
    <row r="81" spans="1:56" x14ac:dyDescent="0.3">
      <c r="A81" s="74"/>
      <c r="B81" s="15" t="s">
        <v>18</v>
      </c>
      <c r="C81" s="15"/>
      <c r="D81" s="14" t="s">
        <v>40</v>
      </c>
      <c r="E81" s="56">
        <f>+E80</f>
        <v>-0.23724702608695647</v>
      </c>
      <c r="F81" s="56">
        <f t="shared" ref="F81:BD81" si="12">+E81+F80</f>
        <v>-0.24929849344602037</v>
      </c>
      <c r="G81" s="56">
        <f t="shared" si="12"/>
        <v>-0.12716859479063061</v>
      </c>
      <c r="H81" s="56">
        <f t="shared" si="12"/>
        <v>0.13174959114509302</v>
      </c>
      <c r="I81" s="56">
        <f t="shared" si="12"/>
        <v>0.55680904428529698</v>
      </c>
      <c r="J81" s="56">
        <f t="shared" si="12"/>
        <v>1.1357947209196535</v>
      </c>
      <c r="K81" s="56">
        <f t="shared" si="12"/>
        <v>1.8778707476666114</v>
      </c>
      <c r="L81" s="56">
        <f t="shared" si="12"/>
        <v>2.8378973840280461</v>
      </c>
      <c r="M81" s="56">
        <f t="shared" si="12"/>
        <v>4.2489184453366571</v>
      </c>
      <c r="N81" s="56">
        <f t="shared" si="12"/>
        <v>5.8237349423141325</v>
      </c>
      <c r="O81" s="56">
        <f t="shared" si="12"/>
        <v>7.5636174207169065</v>
      </c>
      <c r="P81" s="56">
        <f t="shared" si="12"/>
        <v>9.4350570509108067</v>
      </c>
      <c r="Q81" s="56">
        <f t="shared" si="12"/>
        <v>11.398206973333776</v>
      </c>
      <c r="R81" s="56">
        <f t="shared" si="12"/>
        <v>13.39743351550031</v>
      </c>
      <c r="S81" s="56">
        <f t="shared" si="12"/>
        <v>15.401921686640513</v>
      </c>
      <c r="T81" s="56">
        <f t="shared" si="12"/>
        <v>17.403929662947622</v>
      </c>
      <c r="U81" s="56">
        <f t="shared" si="12"/>
        <v>19.369195376604146</v>
      </c>
      <c r="V81" s="56">
        <f t="shared" si="12"/>
        <v>21.297569426083371</v>
      </c>
      <c r="W81" s="56">
        <f t="shared" si="12"/>
        <v>23.178691947069442</v>
      </c>
      <c r="X81" s="56">
        <f t="shared" si="12"/>
        <v>25.003652331061048</v>
      </c>
      <c r="Y81" s="56">
        <f t="shared" si="12"/>
        <v>26.774027358120307</v>
      </c>
      <c r="Z81" s="56">
        <f t="shared" si="12"/>
        <v>28.491350483801231</v>
      </c>
      <c r="AA81" s="56">
        <f t="shared" si="12"/>
        <v>30.157122643010624</v>
      </c>
      <c r="AB81" s="56">
        <f t="shared" si="12"/>
        <v>31.772802971861132</v>
      </c>
      <c r="AC81" s="56">
        <f t="shared" si="12"/>
        <v>33.339813021333285</v>
      </c>
      <c r="AD81" s="56">
        <f t="shared" si="12"/>
        <v>34.85953755798873</v>
      </c>
      <c r="AE81" s="56">
        <f t="shared" si="12"/>
        <v>36.33332535596724</v>
      </c>
      <c r="AF81" s="56">
        <f t="shared" si="12"/>
        <v>37.762489979858216</v>
      </c>
      <c r="AG81" s="56">
        <f t="shared" si="12"/>
        <v>39.148310558077917</v>
      </c>
      <c r="AH81" s="56">
        <f t="shared" si="12"/>
        <v>40.492032546421633</v>
      </c>
      <c r="AI81" s="56">
        <f t="shared" si="12"/>
        <v>42.005892853238478</v>
      </c>
      <c r="AJ81" s="56">
        <f t="shared" si="12"/>
        <v>43.479602483250481</v>
      </c>
      <c r="AK81" s="56">
        <f t="shared" si="12"/>
        <v>44.91421604815563</v>
      </c>
      <c r="AL81" s="56">
        <f t="shared" si="12"/>
        <v>46.310760787238117</v>
      </c>
      <c r="AM81" s="56">
        <f t="shared" si="12"/>
        <v>47.67023726721245</v>
      </c>
      <c r="AN81" s="56">
        <f t="shared" si="12"/>
        <v>48.993622483790055</v>
      </c>
      <c r="AO81" s="56">
        <f t="shared" si="12"/>
        <v>50.28186319858731</v>
      </c>
      <c r="AP81" s="56">
        <f t="shared" si="12"/>
        <v>51.535883988392889</v>
      </c>
      <c r="AQ81" s="56">
        <f t="shared" si="12"/>
        <v>52.756585385510654</v>
      </c>
      <c r="AR81" s="56">
        <f t="shared" si="12"/>
        <v>53.944844494057186</v>
      </c>
      <c r="AS81" s="56">
        <f t="shared" si="12"/>
        <v>55.101517677639038</v>
      </c>
      <c r="AT81" s="56">
        <f t="shared" si="12"/>
        <v>56.227432797493549</v>
      </c>
      <c r="AU81" s="56">
        <f t="shared" si="12"/>
        <v>57.323402304705517</v>
      </c>
      <c r="AV81" s="56">
        <f t="shared" si="12"/>
        <v>58.390215449207489</v>
      </c>
      <c r="AW81" s="56">
        <f t="shared" si="12"/>
        <v>59.428639054990285</v>
      </c>
      <c r="AX81" s="56">
        <f t="shared" si="12"/>
        <v>59.443282029891726</v>
      </c>
      <c r="AY81" s="56">
        <f t="shared" si="12"/>
        <v>59.463230377147354</v>
      </c>
      <c r="AZ81" s="56">
        <f t="shared" si="12"/>
        <v>59.487270063629921</v>
      </c>
      <c r="BA81" s="56">
        <f t="shared" si="12"/>
        <v>59.514876170110078</v>
      </c>
      <c r="BB81" s="56">
        <f t="shared" si="12"/>
        <v>59.545559771549478</v>
      </c>
      <c r="BC81" s="56">
        <f t="shared" si="12"/>
        <v>59.578858193507614</v>
      </c>
      <c r="BD81" s="56">
        <f t="shared" si="12"/>
        <v>59.614338880664363</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2"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2"/>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2"/>
      <c r="B88" s="4" t="s">
        <v>213</v>
      </c>
      <c r="D88" s="4" t="s">
        <v>208</v>
      </c>
      <c r="E88" s="139">
        <v>0</v>
      </c>
      <c r="F88" s="139">
        <v>12647.705516206421</v>
      </c>
      <c r="G88" s="139">
        <v>22197.662453224606</v>
      </c>
      <c r="H88" s="139">
        <v>32287.962119766089</v>
      </c>
      <c r="I88" s="139">
        <v>44492.51825794563</v>
      </c>
      <c r="J88" s="139">
        <v>56523.624884239369</v>
      </c>
      <c r="K88" s="139">
        <v>71091.781497080927</v>
      </c>
      <c r="L88" s="139">
        <v>88671.019014974809</v>
      </c>
      <c r="M88" s="139">
        <v>111597.6549698085</v>
      </c>
      <c r="N88" s="139">
        <v>125292.53157112232</v>
      </c>
      <c r="O88" s="139">
        <v>139933.64100453485</v>
      </c>
      <c r="P88" s="139">
        <v>153059.89941087269</v>
      </c>
      <c r="Q88" s="139">
        <v>163998.51368765222</v>
      </c>
      <c r="R88" s="139">
        <v>171248.90204117828</v>
      </c>
      <c r="S88" s="139">
        <v>176398.16528685516</v>
      </c>
      <c r="T88" s="139">
        <v>181122.90487058013</v>
      </c>
      <c r="U88" s="139">
        <v>183073.87339854805</v>
      </c>
      <c r="V88" s="139">
        <v>184997.98463830777</v>
      </c>
      <c r="W88" s="139">
        <v>185942.96179559213</v>
      </c>
      <c r="X88" s="139">
        <v>185942.96179559213</v>
      </c>
      <c r="Y88" s="139">
        <v>185942.96179559213</v>
      </c>
      <c r="Z88" s="139">
        <v>185942.96179559213</v>
      </c>
      <c r="AA88" s="139">
        <v>185942.96179559213</v>
      </c>
      <c r="AB88" s="139">
        <v>185942.96179559213</v>
      </c>
      <c r="AC88" s="139">
        <v>185942.96179559213</v>
      </c>
      <c r="AD88" s="139">
        <v>185942.96179559213</v>
      </c>
      <c r="AE88" s="139">
        <v>185942.96179559213</v>
      </c>
      <c r="AF88" s="139">
        <v>185942.96179559213</v>
      </c>
      <c r="AG88" s="139">
        <v>185942.96179559213</v>
      </c>
      <c r="AH88" s="139">
        <v>185942.96179559213</v>
      </c>
      <c r="AI88" s="139">
        <v>185942.96179559213</v>
      </c>
      <c r="AJ88" s="139">
        <v>185942.96179559213</v>
      </c>
      <c r="AK88" s="139">
        <v>185942.96179559213</v>
      </c>
      <c r="AL88" s="139">
        <v>185942.96179559213</v>
      </c>
      <c r="AM88" s="139">
        <v>185942.96179559213</v>
      </c>
      <c r="AN88" s="139">
        <v>185942.96179559213</v>
      </c>
      <c r="AO88" s="139">
        <v>185942.96179559213</v>
      </c>
      <c r="AP88" s="139">
        <v>185942.96179559213</v>
      </c>
      <c r="AQ88" s="139">
        <v>185942.96179559213</v>
      </c>
      <c r="AR88" s="139">
        <v>185942.96179559213</v>
      </c>
      <c r="AS88" s="139">
        <v>185942.96179559213</v>
      </c>
      <c r="AT88" s="139">
        <v>185942.96179559213</v>
      </c>
      <c r="AU88" s="139">
        <v>185942.96179559213</v>
      </c>
      <c r="AV88" s="139">
        <v>185942.96179559213</v>
      </c>
      <c r="AW88" s="139">
        <v>185942.96179559213</v>
      </c>
      <c r="AX88" s="43"/>
      <c r="AY88" s="43"/>
      <c r="AZ88" s="43"/>
      <c r="BA88" s="43"/>
      <c r="BB88" s="43"/>
      <c r="BC88" s="43"/>
      <c r="BD88" s="43"/>
    </row>
    <row r="89" spans="1:56" x14ac:dyDescent="0.3">
      <c r="A89" s="172"/>
      <c r="B89" s="4" t="s">
        <v>214</v>
      </c>
      <c r="D89" s="4" t="s">
        <v>88</v>
      </c>
      <c r="E89" s="139">
        <v>0</v>
      </c>
      <c r="F89" s="139">
        <v>172765.76566036593</v>
      </c>
      <c r="G89" s="139">
        <v>303216.99907809822</v>
      </c>
      <c r="H89" s="139">
        <v>441048.65983757831</v>
      </c>
      <c r="I89" s="139">
        <v>607761.15803168551</v>
      </c>
      <c r="J89" s="139">
        <v>772103.93051648315</v>
      </c>
      <c r="K89" s="139">
        <v>971102.65775442449</v>
      </c>
      <c r="L89" s="139">
        <v>1211232.6494092962</v>
      </c>
      <c r="M89" s="139">
        <v>1524406.4015534045</v>
      </c>
      <c r="N89" s="139">
        <v>1711476.2843151879</v>
      </c>
      <c r="O89" s="139">
        <v>1911471.5621207019</v>
      </c>
      <c r="P89" s="139">
        <v>2090774.1040588643</v>
      </c>
      <c r="Q89" s="139">
        <v>2240193.674231675</v>
      </c>
      <c r="R89" s="139">
        <v>2339232.7400831343</v>
      </c>
      <c r="S89" s="139">
        <v>2409570.8424857296</v>
      </c>
      <c r="T89" s="139">
        <v>2474110.0316365953</v>
      </c>
      <c r="U89" s="139">
        <v>2500759.9594383789</v>
      </c>
      <c r="V89" s="139">
        <v>2527043.0236210818</v>
      </c>
      <c r="W89" s="139">
        <v>2539951.2766996762</v>
      </c>
      <c r="X89" s="139">
        <v>2539951.2766996762</v>
      </c>
      <c r="Y89" s="139">
        <v>2539951.2766996762</v>
      </c>
      <c r="Z89" s="139">
        <v>2539951.2766996762</v>
      </c>
      <c r="AA89" s="139">
        <v>2539951.2766996762</v>
      </c>
      <c r="AB89" s="139">
        <v>2539951.2766996762</v>
      </c>
      <c r="AC89" s="139">
        <v>2539951.2766996762</v>
      </c>
      <c r="AD89" s="139">
        <v>2539951.2766996762</v>
      </c>
      <c r="AE89" s="139">
        <v>2539951.2766996762</v>
      </c>
      <c r="AF89" s="139">
        <v>2539951.2766996762</v>
      </c>
      <c r="AG89" s="139">
        <v>2539951.2766996762</v>
      </c>
      <c r="AH89" s="139">
        <v>2539951.2766996762</v>
      </c>
      <c r="AI89" s="139">
        <v>2539951.2766996762</v>
      </c>
      <c r="AJ89" s="139">
        <v>2539951.2766996762</v>
      </c>
      <c r="AK89" s="139">
        <v>2539951.2766996762</v>
      </c>
      <c r="AL89" s="139">
        <v>2539951.2766996762</v>
      </c>
      <c r="AM89" s="139">
        <v>2539951.2766996762</v>
      </c>
      <c r="AN89" s="139">
        <v>2539951.2766996762</v>
      </c>
      <c r="AO89" s="139">
        <v>2539951.2766996762</v>
      </c>
      <c r="AP89" s="139">
        <v>2539951.2766996762</v>
      </c>
      <c r="AQ89" s="139">
        <v>2539951.2766996762</v>
      </c>
      <c r="AR89" s="139">
        <v>2539951.2766996762</v>
      </c>
      <c r="AS89" s="139">
        <v>2539951.2766996762</v>
      </c>
      <c r="AT89" s="139">
        <v>2539951.2766996762</v>
      </c>
      <c r="AU89" s="139">
        <v>2539951.2766996762</v>
      </c>
      <c r="AV89" s="139">
        <v>2539951.2766996762</v>
      </c>
      <c r="AW89" s="139">
        <v>2539951.2766996762</v>
      </c>
      <c r="AX89" s="43"/>
      <c r="AY89" s="43"/>
      <c r="AZ89" s="43"/>
      <c r="BA89" s="43"/>
      <c r="BB89" s="43"/>
      <c r="BC89" s="43"/>
      <c r="BD89" s="43"/>
    </row>
    <row r="90" spans="1:56" ht="16.5" x14ac:dyDescent="0.3">
      <c r="A90" s="172"/>
      <c r="B90" s="4" t="s">
        <v>331</v>
      </c>
      <c r="D90" s="4" t="s">
        <v>89</v>
      </c>
      <c r="E90" s="140">
        <v>0</v>
      </c>
      <c r="F90" s="140">
        <v>0.24538382234186651</v>
      </c>
      <c r="G90" s="140">
        <v>0.56205038502650861</v>
      </c>
      <c r="H90" s="140">
        <v>0.92344019678389921</v>
      </c>
      <c r="I90" s="140">
        <v>1.3508969558351205</v>
      </c>
      <c r="J90" s="140">
        <v>1.8928094075435269</v>
      </c>
      <c r="K90" s="140">
        <v>2.4178623017209504</v>
      </c>
      <c r="L90" s="140">
        <v>3.2093052089354179</v>
      </c>
      <c r="M90" s="140">
        <v>4.0927560058731984</v>
      </c>
      <c r="N90" s="140">
        <v>4.5898860381204578</v>
      </c>
      <c r="O90" s="140">
        <v>5.121250313604337</v>
      </c>
      <c r="P90" s="140">
        <v>5.5802327990841549</v>
      </c>
      <c r="Q90" s="140">
        <v>5.9321884721641958</v>
      </c>
      <c r="R90" s="140">
        <v>6.1579529618119233</v>
      </c>
      <c r="S90" s="140">
        <v>6.2912781661741812</v>
      </c>
      <c r="T90" s="140">
        <v>6.4044019685199798</v>
      </c>
      <c r="U90" s="140">
        <v>6.4385431224651795</v>
      </c>
      <c r="V90" s="140">
        <v>6.4736612311762087</v>
      </c>
      <c r="W90" s="140">
        <v>6.4901529245977221</v>
      </c>
      <c r="X90" s="140">
        <v>6.4901529245977221</v>
      </c>
      <c r="Y90" s="140">
        <v>6.4901529245977221</v>
      </c>
      <c r="Z90" s="140">
        <v>6.4901529245977221</v>
      </c>
      <c r="AA90" s="140">
        <v>6.4901529245977221</v>
      </c>
      <c r="AB90" s="140">
        <v>6.4901529245977221</v>
      </c>
      <c r="AC90" s="140">
        <v>6.4901529245977221</v>
      </c>
      <c r="AD90" s="140">
        <v>6.4901529245977221</v>
      </c>
      <c r="AE90" s="140">
        <v>6.4901529245977221</v>
      </c>
      <c r="AF90" s="140">
        <v>6.4901529245977221</v>
      </c>
      <c r="AG90" s="140">
        <v>6.4901529245977221</v>
      </c>
      <c r="AH90" s="140">
        <v>6.4901529245977221</v>
      </c>
      <c r="AI90" s="140">
        <v>6.4901529245977221</v>
      </c>
      <c r="AJ90" s="140">
        <v>6.4901529245977221</v>
      </c>
      <c r="AK90" s="140">
        <v>6.4901529245977221</v>
      </c>
      <c r="AL90" s="140">
        <v>6.4901529245977221</v>
      </c>
      <c r="AM90" s="140">
        <v>6.4901529245977221</v>
      </c>
      <c r="AN90" s="140">
        <v>6.4901529245977221</v>
      </c>
      <c r="AO90" s="140">
        <v>6.4901529245977221</v>
      </c>
      <c r="AP90" s="140">
        <v>6.4901529245977221</v>
      </c>
      <c r="AQ90" s="140">
        <v>6.4901529245977221</v>
      </c>
      <c r="AR90" s="140">
        <v>6.4901529245977221</v>
      </c>
      <c r="AS90" s="140">
        <v>6.4901529245977221</v>
      </c>
      <c r="AT90" s="140">
        <v>6.4901529245977221</v>
      </c>
      <c r="AU90" s="140">
        <v>6.4901529245977221</v>
      </c>
      <c r="AV90" s="140">
        <v>6.4901529245977221</v>
      </c>
      <c r="AW90" s="140">
        <v>6.4901529245977221</v>
      </c>
      <c r="AX90" s="37"/>
      <c r="AY90" s="37"/>
      <c r="AZ90" s="37"/>
      <c r="BA90" s="37"/>
      <c r="BB90" s="37"/>
      <c r="BC90" s="37"/>
      <c r="BD90" s="37"/>
    </row>
    <row r="91" spans="1:56" ht="16.5" x14ac:dyDescent="0.3">
      <c r="A91" s="172"/>
      <c r="B91" s="4" t="s">
        <v>332</v>
      </c>
      <c r="D91" s="4" t="s">
        <v>42</v>
      </c>
      <c r="E91" s="140">
        <v>0</v>
      </c>
      <c r="F91" s="140">
        <v>5.6225768264455767E-5</v>
      </c>
      <c r="G91" s="140">
        <v>1.15958711487656E-4</v>
      </c>
      <c r="H91" s="140">
        <v>2.7054538269706216E-4</v>
      </c>
      <c r="I91" s="140">
        <v>3.8366068820895876E-4</v>
      </c>
      <c r="J91" s="140">
        <v>5.9340341463633172E-4</v>
      </c>
      <c r="K91" s="140">
        <v>7.1665023458645626E-4</v>
      </c>
      <c r="L91" s="140">
        <v>8.8991410229799376E-4</v>
      </c>
      <c r="M91" s="140">
        <v>1.1691466636395205E-3</v>
      </c>
      <c r="N91" s="140">
        <v>1.3082240284685459E-3</v>
      </c>
      <c r="O91" s="140">
        <v>1.4566944117487776E-3</v>
      </c>
      <c r="P91" s="140">
        <v>1.5949580653490979E-3</v>
      </c>
      <c r="Q91" s="140">
        <v>1.7074487862648005E-3</v>
      </c>
      <c r="R91" s="140">
        <v>1.7654103230044036E-3</v>
      </c>
      <c r="S91" s="140">
        <v>1.792680189941926E-3</v>
      </c>
      <c r="T91" s="140">
        <v>1.8141678740311528E-3</v>
      </c>
      <c r="U91" s="140">
        <v>1.8212330144460401E-3</v>
      </c>
      <c r="V91" s="140">
        <v>1.8285529409334646E-3</v>
      </c>
      <c r="W91" s="140">
        <v>1.8318455766337212E-3</v>
      </c>
      <c r="X91" s="140">
        <v>1.8318455766337212E-3</v>
      </c>
      <c r="Y91" s="140">
        <v>1.8318455766337212E-3</v>
      </c>
      <c r="Z91" s="140">
        <v>1.8318455766337212E-3</v>
      </c>
      <c r="AA91" s="140">
        <v>1.8318455766337212E-3</v>
      </c>
      <c r="AB91" s="140">
        <v>1.8318455766337212E-3</v>
      </c>
      <c r="AC91" s="140">
        <v>1.8318455766337212E-3</v>
      </c>
      <c r="AD91" s="140">
        <v>1.8318455766337212E-3</v>
      </c>
      <c r="AE91" s="140">
        <v>1.8318455766337212E-3</v>
      </c>
      <c r="AF91" s="140">
        <v>1.8318455766337212E-3</v>
      </c>
      <c r="AG91" s="140">
        <v>1.8318455766337212E-3</v>
      </c>
      <c r="AH91" s="140">
        <v>1.8318455766337212E-3</v>
      </c>
      <c r="AI91" s="140">
        <v>1.8318455766337212E-3</v>
      </c>
      <c r="AJ91" s="140">
        <v>1.8318455766337212E-3</v>
      </c>
      <c r="AK91" s="140">
        <v>1.8318455766337212E-3</v>
      </c>
      <c r="AL91" s="140">
        <v>1.8318455766337212E-3</v>
      </c>
      <c r="AM91" s="140">
        <v>1.8318455766337212E-3</v>
      </c>
      <c r="AN91" s="140">
        <v>1.8318455766337212E-3</v>
      </c>
      <c r="AO91" s="140">
        <v>1.8318455766337212E-3</v>
      </c>
      <c r="AP91" s="140">
        <v>1.8318455766337212E-3</v>
      </c>
      <c r="AQ91" s="140">
        <v>1.8318455766337212E-3</v>
      </c>
      <c r="AR91" s="140">
        <v>1.8318455766337212E-3</v>
      </c>
      <c r="AS91" s="140">
        <v>1.8318455766337212E-3</v>
      </c>
      <c r="AT91" s="140">
        <v>1.8318455766337212E-3</v>
      </c>
      <c r="AU91" s="140">
        <v>1.8318455766337212E-3</v>
      </c>
      <c r="AV91" s="140">
        <v>1.8318455766337212E-3</v>
      </c>
      <c r="AW91" s="140">
        <v>1.8318455766337212E-3</v>
      </c>
      <c r="AX91" s="35"/>
      <c r="AY91" s="35"/>
      <c r="AZ91" s="35"/>
      <c r="BA91" s="35"/>
      <c r="BB91" s="35"/>
      <c r="BC91" s="35"/>
      <c r="BD91" s="35"/>
    </row>
    <row r="92" spans="1:56" ht="16.5" x14ac:dyDescent="0.3">
      <c r="A92" s="172"/>
      <c r="B92" s="4" t="s">
        <v>333</v>
      </c>
      <c r="D92" s="4" t="s">
        <v>42</v>
      </c>
      <c r="E92" s="140">
        <v>0</v>
      </c>
      <c r="F92" s="140">
        <v>5.6140119067843181E-4</v>
      </c>
      <c r="G92" s="140">
        <v>1.1575342108226319E-3</v>
      </c>
      <c r="H92" s="140">
        <v>2.7004567703854902E-3</v>
      </c>
      <c r="I92" s="140">
        <v>3.8294800690229554E-3</v>
      </c>
      <c r="J92" s="140">
        <v>5.9236384018208302E-3</v>
      </c>
      <c r="K92" s="140">
        <v>7.1551002588426801E-3</v>
      </c>
      <c r="L92" s="140">
        <v>8.8846793441271429E-3</v>
      </c>
      <c r="M92" s="140">
        <v>1.1672671087404225E-2</v>
      </c>
      <c r="N92" s="140">
        <v>1.3061216588393394E-2</v>
      </c>
      <c r="O92" s="140">
        <v>1.4543541234128442E-2</v>
      </c>
      <c r="P92" s="140">
        <v>1.5924037311621692E-2</v>
      </c>
      <c r="Q92" s="140">
        <v>1.7047308477064121E-2</v>
      </c>
      <c r="R92" s="140">
        <v>1.7626282808193946E-2</v>
      </c>
      <c r="S92" s="140">
        <v>1.7898904622370482E-2</v>
      </c>
      <c r="T92" s="140">
        <v>1.8113797289499873E-2</v>
      </c>
      <c r="U92" s="140">
        <v>1.8184445219474602E-2</v>
      </c>
      <c r="V92" s="140">
        <v>1.8257643502656431E-2</v>
      </c>
      <c r="W92" s="140">
        <v>1.829057239760367E-2</v>
      </c>
      <c r="X92" s="140">
        <v>1.829057239760367E-2</v>
      </c>
      <c r="Y92" s="140">
        <v>1.829057239760367E-2</v>
      </c>
      <c r="Z92" s="140">
        <v>1.829057239760367E-2</v>
      </c>
      <c r="AA92" s="140">
        <v>1.829057239760367E-2</v>
      </c>
      <c r="AB92" s="140">
        <v>1.829057239760367E-2</v>
      </c>
      <c r="AC92" s="140">
        <v>1.829057239760367E-2</v>
      </c>
      <c r="AD92" s="140">
        <v>1.829057239760367E-2</v>
      </c>
      <c r="AE92" s="140">
        <v>1.829057239760367E-2</v>
      </c>
      <c r="AF92" s="140">
        <v>1.829057239760367E-2</v>
      </c>
      <c r="AG92" s="140">
        <v>1.829057239760367E-2</v>
      </c>
      <c r="AH92" s="140">
        <v>1.829057239760367E-2</v>
      </c>
      <c r="AI92" s="140">
        <v>1.829057239760367E-2</v>
      </c>
      <c r="AJ92" s="140">
        <v>1.829057239760367E-2</v>
      </c>
      <c r="AK92" s="140">
        <v>1.829057239760367E-2</v>
      </c>
      <c r="AL92" s="140">
        <v>1.829057239760367E-2</v>
      </c>
      <c r="AM92" s="140">
        <v>1.829057239760367E-2</v>
      </c>
      <c r="AN92" s="140">
        <v>1.829057239760367E-2</v>
      </c>
      <c r="AO92" s="140">
        <v>1.829057239760367E-2</v>
      </c>
      <c r="AP92" s="140">
        <v>1.829057239760367E-2</v>
      </c>
      <c r="AQ92" s="140">
        <v>1.829057239760367E-2</v>
      </c>
      <c r="AR92" s="140">
        <v>1.829057239760367E-2</v>
      </c>
      <c r="AS92" s="140">
        <v>1.829057239760367E-2</v>
      </c>
      <c r="AT92" s="140">
        <v>1.829057239760367E-2</v>
      </c>
      <c r="AU92" s="140">
        <v>1.829057239760367E-2</v>
      </c>
      <c r="AV92" s="140">
        <v>1.829057239760367E-2</v>
      </c>
      <c r="AW92" s="140">
        <v>1.829057239760367E-2</v>
      </c>
      <c r="AX92" s="35"/>
      <c r="AY92" s="35"/>
      <c r="AZ92" s="35"/>
      <c r="BA92" s="35"/>
      <c r="BB92" s="35"/>
      <c r="BC92" s="35"/>
      <c r="BD92" s="35"/>
    </row>
    <row r="93" spans="1:56" x14ac:dyDescent="0.3">
      <c r="A93" s="172"/>
      <c r="B93" s="4" t="s">
        <v>215</v>
      </c>
      <c r="D93" s="4" t="s">
        <v>90</v>
      </c>
      <c r="E93" s="140">
        <v>0</v>
      </c>
      <c r="F93" s="140">
        <v>9.2160826374035167</v>
      </c>
      <c r="G93" s="140">
        <v>21.109499008678</v>
      </c>
      <c r="H93" s="140">
        <v>34.68264098595256</v>
      </c>
      <c r="I93" s="140">
        <v>50.737135177512641</v>
      </c>
      <c r="J93" s="140">
        <v>71.091767983644303</v>
      </c>
      <c r="K93" s="140">
        <v>90.811942600347464</v>
      </c>
      <c r="L93" s="140">
        <v>120.53724943000799</v>
      </c>
      <c r="M93" s="140">
        <v>153.71825133424016</v>
      </c>
      <c r="N93" s="140">
        <v>172.38974928195438</v>
      </c>
      <c r="O93" s="140">
        <v>192.34703589281165</v>
      </c>
      <c r="P93" s="140">
        <v>209.58578062224038</v>
      </c>
      <c r="Q93" s="140">
        <v>222.80463832909751</v>
      </c>
      <c r="R93" s="140">
        <v>231.28391542481171</v>
      </c>
      <c r="S93" s="140">
        <v>236.29133676166882</v>
      </c>
      <c r="T93" s="140">
        <v>240.54002897909751</v>
      </c>
      <c r="U93" s="140">
        <v>241.82230436795467</v>
      </c>
      <c r="V93" s="140">
        <v>243.14127758166902</v>
      </c>
      <c r="W93" s="140">
        <v>243.76067602509758</v>
      </c>
      <c r="X93" s="140">
        <v>243.76067602509758</v>
      </c>
      <c r="Y93" s="140">
        <v>243.76067602509758</v>
      </c>
      <c r="Z93" s="140">
        <v>243.76067602509758</v>
      </c>
      <c r="AA93" s="140">
        <v>243.76067602509758</v>
      </c>
      <c r="AB93" s="140">
        <v>243.76067602509758</v>
      </c>
      <c r="AC93" s="140">
        <v>243.76067602509758</v>
      </c>
      <c r="AD93" s="140">
        <v>243.76067602509758</v>
      </c>
      <c r="AE93" s="140">
        <v>243.76067602509758</v>
      </c>
      <c r="AF93" s="140">
        <v>243.76067602509758</v>
      </c>
      <c r="AG93" s="140">
        <v>243.76067602509758</v>
      </c>
      <c r="AH93" s="140">
        <v>243.76067602509758</v>
      </c>
      <c r="AI93" s="140">
        <v>243.76067602509758</v>
      </c>
      <c r="AJ93" s="140">
        <v>243.76067602509758</v>
      </c>
      <c r="AK93" s="140">
        <v>243.76067602509758</v>
      </c>
      <c r="AL93" s="140">
        <v>243.76067602509758</v>
      </c>
      <c r="AM93" s="140">
        <v>243.76067602509758</v>
      </c>
      <c r="AN93" s="140">
        <v>243.76067602509758</v>
      </c>
      <c r="AO93" s="140">
        <v>243.76067602509758</v>
      </c>
      <c r="AP93" s="140">
        <v>243.76067602509758</v>
      </c>
      <c r="AQ93" s="140">
        <v>243.76067602509758</v>
      </c>
      <c r="AR93" s="140">
        <v>243.76067602509758</v>
      </c>
      <c r="AS93" s="140">
        <v>243.76067602509758</v>
      </c>
      <c r="AT93" s="140">
        <v>243.76067602509758</v>
      </c>
      <c r="AU93" s="140">
        <v>243.76067602509758</v>
      </c>
      <c r="AV93" s="140">
        <v>243.76067602509758</v>
      </c>
      <c r="AW93" s="140">
        <v>243.76067602509758</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s="22" customFormat="1" x14ac:dyDescent="0.3">
      <c r="A97" s="4"/>
      <c r="B97" s="69" t="s">
        <v>154</v>
      </c>
      <c r="C97" s="4"/>
    </row>
    <row r="98" spans="1:3" s="22" customFormat="1" x14ac:dyDescent="0.3">
      <c r="A98" s="4"/>
      <c r="B98" s="4" t="s">
        <v>318</v>
      </c>
      <c r="C98" s="4"/>
    </row>
    <row r="99" spans="1:3" s="22" customFormat="1" x14ac:dyDescent="0.3">
      <c r="A99" s="4"/>
      <c r="B99" s="4" t="s">
        <v>336</v>
      </c>
      <c r="C99" s="4"/>
    </row>
    <row r="100" spans="1:3" s="22" customFormat="1" ht="16.5" x14ac:dyDescent="0.3">
      <c r="A100" s="85">
        <v>2</v>
      </c>
      <c r="B100" s="69" t="s">
        <v>153</v>
      </c>
      <c r="C100" s="4"/>
    </row>
    <row r="105" spans="1:3" s="22" customFormat="1" x14ac:dyDescent="0.3">
      <c r="A105" s="4"/>
      <c r="B105" s="4"/>
      <c r="C105" s="36"/>
    </row>
    <row r="170" spans="2:2" s="22" customFormat="1" x14ac:dyDescent="0.3">
      <c r="B170" s="4" t="s">
        <v>197</v>
      </c>
    </row>
    <row r="171" spans="2:2" s="22" customFormat="1" x14ac:dyDescent="0.3">
      <c r="B171" s="4" t="s">
        <v>196</v>
      </c>
    </row>
    <row r="172" spans="2:2" s="22" customFormat="1" x14ac:dyDescent="0.3">
      <c r="B172" s="4" t="s">
        <v>319</v>
      </c>
    </row>
    <row r="173" spans="2:2" s="22" customFormat="1" x14ac:dyDescent="0.3">
      <c r="B173" s="4" t="s">
        <v>157</v>
      </c>
    </row>
    <row r="174" spans="2:2" s="22" customFormat="1" x14ac:dyDescent="0.3">
      <c r="B174" s="4" t="s">
        <v>158</v>
      </c>
    </row>
    <row r="175" spans="2:2" s="22" customFormat="1" x14ac:dyDescent="0.3">
      <c r="B175" s="4" t="s">
        <v>159</v>
      </c>
    </row>
    <row r="176" spans="2:2" s="22" customFormat="1" x14ac:dyDescent="0.3">
      <c r="B176" s="4" t="s">
        <v>160</v>
      </c>
    </row>
    <row r="177" spans="2:2" s="22" customFormat="1" x14ac:dyDescent="0.3">
      <c r="B177" s="4" t="s">
        <v>161</v>
      </c>
    </row>
    <row r="178" spans="2:2" s="22" customFormat="1" x14ac:dyDescent="0.3">
      <c r="B178" s="4" t="s">
        <v>162</v>
      </c>
    </row>
    <row r="179" spans="2:2" s="22" customFormat="1" x14ac:dyDescent="0.3">
      <c r="B179" s="4" t="s">
        <v>163</v>
      </c>
    </row>
    <row r="180" spans="2:2" s="22" customFormat="1" x14ac:dyDescent="0.3">
      <c r="B180" s="4" t="s">
        <v>164</v>
      </c>
    </row>
    <row r="181" spans="2:2" s="22" customFormat="1" x14ac:dyDescent="0.3">
      <c r="B181" s="4" t="s">
        <v>165</v>
      </c>
    </row>
    <row r="182" spans="2:2" s="22" customFormat="1" x14ac:dyDescent="0.3">
      <c r="B182" s="4" t="s">
        <v>198</v>
      </c>
    </row>
    <row r="183" spans="2:2" s="22" customFormat="1" x14ac:dyDescent="0.3">
      <c r="B183" s="4" t="s">
        <v>166</v>
      </c>
    </row>
    <row r="184" spans="2:2" s="22" customFormat="1" x14ac:dyDescent="0.3">
      <c r="B184" s="4" t="s">
        <v>167</v>
      </c>
    </row>
    <row r="185" spans="2:2" s="22" customFormat="1" x14ac:dyDescent="0.3">
      <c r="B185" s="4" t="s">
        <v>168</v>
      </c>
    </row>
    <row r="186" spans="2:2" s="22" customFormat="1" x14ac:dyDescent="0.3">
      <c r="B186" s="4" t="s">
        <v>169</v>
      </c>
    </row>
    <row r="187" spans="2:2" s="22" customFormat="1" x14ac:dyDescent="0.3">
      <c r="B187" s="4" t="s">
        <v>170</v>
      </c>
    </row>
    <row r="188" spans="2:2" s="22" customFormat="1" x14ac:dyDescent="0.3">
      <c r="B188" s="4" t="s">
        <v>171</v>
      </c>
    </row>
    <row r="189" spans="2:2" s="22" customFormat="1" x14ac:dyDescent="0.3">
      <c r="B189" s="4" t="s">
        <v>172</v>
      </c>
    </row>
    <row r="190" spans="2:2" s="22" customFormat="1" x14ac:dyDescent="0.3">
      <c r="B190" s="4" t="s">
        <v>173</v>
      </c>
    </row>
    <row r="191" spans="2:2" s="22" customFormat="1" x14ac:dyDescent="0.3">
      <c r="B191" s="4" t="s">
        <v>174</v>
      </c>
    </row>
    <row r="192" spans="2:2" s="22" customFormat="1" x14ac:dyDescent="0.3">
      <c r="B192" s="4" t="s">
        <v>199</v>
      </c>
    </row>
    <row r="193" spans="2:2" s="22" customFormat="1" x14ac:dyDescent="0.3">
      <c r="B193" s="4" t="s">
        <v>200</v>
      </c>
    </row>
    <row r="194" spans="2:2" s="22" customFormat="1" x14ac:dyDescent="0.3">
      <c r="B194" s="4" t="s">
        <v>175</v>
      </c>
    </row>
    <row r="195" spans="2:2" s="22" customFormat="1" x14ac:dyDescent="0.3">
      <c r="B195" s="4" t="s">
        <v>176</v>
      </c>
    </row>
    <row r="196" spans="2:2" s="22" customFormat="1" x14ac:dyDescent="0.3">
      <c r="B196" s="4" t="s">
        <v>177</v>
      </c>
    </row>
    <row r="197" spans="2:2" s="22" customFormat="1" x14ac:dyDescent="0.3">
      <c r="B197" s="4" t="s">
        <v>178</v>
      </c>
    </row>
    <row r="198" spans="2:2" s="22" customFormat="1" x14ac:dyDescent="0.3">
      <c r="B198" s="4" t="s">
        <v>179</v>
      </c>
    </row>
    <row r="199" spans="2:2" s="22" customFormat="1" x14ac:dyDescent="0.3">
      <c r="B199" s="4" t="s">
        <v>180</v>
      </c>
    </row>
    <row r="200" spans="2:2" s="22" customFormat="1" x14ac:dyDescent="0.3">
      <c r="B200" s="4" t="s">
        <v>181</v>
      </c>
    </row>
    <row r="201" spans="2:2" s="22" customFormat="1" x14ac:dyDescent="0.3">
      <c r="B201" s="4" t="s">
        <v>182</v>
      </c>
    </row>
    <row r="202" spans="2:2" s="22" customFormat="1" x14ac:dyDescent="0.3">
      <c r="B202" s="4" t="s">
        <v>183</v>
      </c>
    </row>
    <row r="203" spans="2:2" s="22" customFormat="1" x14ac:dyDescent="0.3">
      <c r="B203" s="4" t="s">
        <v>184</v>
      </c>
    </row>
    <row r="204" spans="2:2" s="22" customFormat="1" x14ac:dyDescent="0.3">
      <c r="B204" s="4" t="s">
        <v>185</v>
      </c>
    </row>
    <row r="205" spans="2:2" s="22" customFormat="1" x14ac:dyDescent="0.3">
      <c r="B205" s="4" t="s">
        <v>186</v>
      </c>
    </row>
    <row r="206" spans="2:2" s="22" customFormat="1" x14ac:dyDescent="0.3">
      <c r="B206" s="4" t="s">
        <v>187</v>
      </c>
    </row>
    <row r="207" spans="2:2" s="22" customFormat="1" x14ac:dyDescent="0.3">
      <c r="B207" s="4" t="s">
        <v>188</v>
      </c>
    </row>
    <row r="208" spans="2:2" s="22" customFormat="1" x14ac:dyDescent="0.3">
      <c r="B208" s="4" t="s">
        <v>189</v>
      </c>
    </row>
    <row r="209" spans="2:2" s="22" customFormat="1" x14ac:dyDescent="0.3">
      <c r="B209" s="4" t="s">
        <v>190</v>
      </c>
    </row>
    <row r="210" spans="2:2" s="22" customFormat="1" x14ac:dyDescent="0.3">
      <c r="B210" s="4" t="s">
        <v>191</v>
      </c>
    </row>
    <row r="211" spans="2:2" s="22" customFormat="1" x14ac:dyDescent="0.3">
      <c r="B211" s="4" t="s">
        <v>192</v>
      </c>
    </row>
    <row r="212" spans="2:2" s="22" customFormat="1" x14ac:dyDescent="0.3">
      <c r="B212" s="4" t="s">
        <v>193</v>
      </c>
    </row>
    <row r="213" spans="2:2" s="22" customFormat="1" x14ac:dyDescent="0.3">
      <c r="B213" s="4" t="s">
        <v>194</v>
      </c>
    </row>
    <row r="214" spans="2:2" s="22" customFormat="1"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election sqref="A1:XFD1048576"/>
    </sheetView>
  </sheetViews>
  <sheetFormatPr defaultRowHeight="15" x14ac:dyDescent="0.25"/>
  <cols>
    <col min="1" max="1" width="5.85546875" customWidth="1"/>
    <col min="2" max="2" width="35.28515625" customWidth="1"/>
    <col min="3" max="3" width="52.7109375" customWidth="1"/>
  </cols>
  <sheetData>
    <row r="1" spans="1:3" ht="18.75" x14ac:dyDescent="0.3">
      <c r="A1" s="1" t="s">
        <v>81</v>
      </c>
    </row>
    <row r="2" spans="1:3" x14ac:dyDescent="0.25">
      <c r="A2" t="s">
        <v>77</v>
      </c>
    </row>
    <row r="4" spans="1:3" ht="15.75" thickBot="1" x14ac:dyDescent="0.3"/>
    <row r="5" spans="1:3" ht="30" customHeight="1" x14ac:dyDescent="0.25">
      <c r="A5" s="184" t="s">
        <v>11</v>
      </c>
      <c r="B5" s="132" t="s">
        <v>160</v>
      </c>
      <c r="C5" s="135" t="s">
        <v>359</v>
      </c>
    </row>
    <row r="6" spans="1:3" x14ac:dyDescent="0.25">
      <c r="A6" s="185"/>
      <c r="B6" s="133" t="s">
        <v>197</v>
      </c>
      <c r="C6" s="136"/>
    </row>
    <row r="7" spans="1:3" x14ac:dyDescent="0.25">
      <c r="A7" s="185"/>
      <c r="B7" s="133" t="s">
        <v>197</v>
      </c>
      <c r="C7" s="136"/>
    </row>
    <row r="8" spans="1:3" x14ac:dyDescent="0.25">
      <c r="A8" s="185"/>
      <c r="B8" s="133" t="s">
        <v>197</v>
      </c>
      <c r="C8" s="136"/>
    </row>
    <row r="9" spans="1:3" x14ac:dyDescent="0.25">
      <c r="A9" s="185"/>
      <c r="B9" s="133" t="s">
        <v>197</v>
      </c>
      <c r="C9" s="136"/>
    </row>
    <row r="10" spans="1:3" ht="15.75" thickBot="1" x14ac:dyDescent="0.3">
      <c r="A10" s="186"/>
      <c r="B10" s="134" t="s">
        <v>196</v>
      </c>
      <c r="C10" s="137"/>
    </row>
    <row r="11" spans="1:3" ht="45" x14ac:dyDescent="0.25">
      <c r="A11" s="187" t="s">
        <v>300</v>
      </c>
      <c r="B11" s="61" t="s">
        <v>199</v>
      </c>
      <c r="C11" s="136" t="s">
        <v>360</v>
      </c>
    </row>
    <row r="12" spans="1:3" x14ac:dyDescent="0.25">
      <c r="A12" s="187"/>
      <c r="B12" s="61" t="s">
        <v>197</v>
      </c>
      <c r="C12" s="136"/>
    </row>
    <row r="13" spans="1:3" x14ac:dyDescent="0.25">
      <c r="A13" s="187"/>
      <c r="B13" s="61" t="s">
        <v>197</v>
      </c>
      <c r="C13" s="136"/>
    </row>
    <row r="14" spans="1:3" x14ac:dyDescent="0.25">
      <c r="A14" s="187"/>
      <c r="B14" s="61" t="s">
        <v>197</v>
      </c>
      <c r="C14" s="136"/>
    </row>
    <row r="15" spans="1:3" x14ac:dyDescent="0.25">
      <c r="A15" s="187"/>
      <c r="B15" s="61" t="s">
        <v>197</v>
      </c>
      <c r="C15" s="136"/>
    </row>
    <row r="16" spans="1:3" ht="15.75" thickBot="1" x14ac:dyDescent="0.3">
      <c r="A16" s="187"/>
      <c r="B16" s="61" t="s">
        <v>197</v>
      </c>
      <c r="C16" s="136"/>
    </row>
    <row r="17" spans="1:3" ht="15" customHeight="1" x14ac:dyDescent="0.25">
      <c r="A17" s="179" t="s">
        <v>307</v>
      </c>
      <c r="B17" s="132" t="s">
        <v>211</v>
      </c>
      <c r="C17" s="135"/>
    </row>
    <row r="18" spans="1:3" x14ac:dyDescent="0.25">
      <c r="A18" s="180"/>
      <c r="B18" s="133" t="s">
        <v>212</v>
      </c>
      <c r="C18" s="136"/>
    </row>
    <row r="19" spans="1:3" ht="60" x14ac:dyDescent="0.25">
      <c r="A19" s="180"/>
      <c r="B19" s="133" t="s">
        <v>213</v>
      </c>
      <c r="C19" s="136" t="s">
        <v>361</v>
      </c>
    </row>
    <row r="20" spans="1:3" ht="60" x14ac:dyDescent="0.25">
      <c r="A20" s="180"/>
      <c r="B20" s="133" t="s">
        <v>214</v>
      </c>
      <c r="C20" s="136" t="s">
        <v>362</v>
      </c>
    </row>
    <row r="21" spans="1:3" ht="60" x14ac:dyDescent="0.25">
      <c r="A21" s="180"/>
      <c r="B21" s="133" t="s">
        <v>331</v>
      </c>
      <c r="C21" s="136" t="s">
        <v>366</v>
      </c>
    </row>
    <row r="22" spans="1:3" ht="60" x14ac:dyDescent="0.25">
      <c r="A22" s="180"/>
      <c r="B22" s="133" t="s">
        <v>332</v>
      </c>
      <c r="C22" s="136" t="s">
        <v>363</v>
      </c>
    </row>
    <row r="23" spans="1:3" ht="60" x14ac:dyDescent="0.25">
      <c r="A23" s="180"/>
      <c r="B23" s="133" t="s">
        <v>333</v>
      </c>
      <c r="C23" s="136" t="s">
        <v>364</v>
      </c>
    </row>
    <row r="24" spans="1:3" ht="60.75" thickBot="1" x14ac:dyDescent="0.3">
      <c r="A24" s="181"/>
      <c r="B24" s="134" t="s">
        <v>215</v>
      </c>
      <c r="C24" s="137" t="s">
        <v>365</v>
      </c>
    </row>
  </sheetData>
  <mergeCells count="3">
    <mergeCell ref="A5:A10"/>
    <mergeCell ref="A17:A24"/>
    <mergeCell ref="A11:A16"/>
  </mergeCells>
  <dataValidations count="3">
    <dataValidation type="list" allowBlank="1" showInputMessage="1" showErrorMessage="1" sqref="B6:B10">
      <formula1>$B$119:$B$165</formula1>
    </dataValidation>
    <dataValidation type="list" allowBlank="1" showInputMessage="1" showErrorMessage="1" sqref="B5">
      <formula1>$B$119:$B$163</formula1>
    </dataValidation>
    <dataValidation type="list" allowBlank="1" showInputMessage="1" showErrorMessage="1" sqref="B11:B16">
      <formula1>$B$169:$B$215</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selection pane="bottomLeft"/>
      <selection pane="bottomRight" activeCell="E13" sqref="E1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349</v>
      </c>
      <c r="C1" s="3" t="s">
        <v>348</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16.922110880140274</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31.154673602856718</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42.771416008649197</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58.629948945227703</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3" t="s">
        <v>11</v>
      </c>
      <c r="B13" s="61" t="s">
        <v>160</v>
      </c>
      <c r="C13" s="60"/>
      <c r="D13" s="61" t="s">
        <v>40</v>
      </c>
      <c r="E13" s="62">
        <f>'Option 1'!E13*1.1</f>
        <v>-1.23156</v>
      </c>
      <c r="F13" s="62">
        <f>'Option 1'!F13*1.1</f>
        <v>-1.0659000000000001</v>
      </c>
      <c r="G13" s="62">
        <f>'Option 1'!G13*1.1</f>
        <v>-1.05457</v>
      </c>
      <c r="H13" s="62">
        <f>'Option 1'!H13*1.1</f>
        <v>-1.04379</v>
      </c>
      <c r="I13" s="62">
        <f>'Option 1'!I13*1.1</f>
        <v>-1.0319100000000001</v>
      </c>
      <c r="J13" s="62">
        <f>'Option 1'!J13*1.1</f>
        <v>-1.0215700000000001</v>
      </c>
      <c r="K13" s="62">
        <f>'Option 1'!K13*1.1</f>
        <v>-1.1542300000000001</v>
      </c>
      <c r="L13" s="62">
        <f>'Option 1'!L13*1.1</f>
        <v>-1.14202</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4"/>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4"/>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4"/>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4"/>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5"/>
      <c r="B18" s="124" t="s">
        <v>196</v>
      </c>
      <c r="C18" s="130"/>
      <c r="D18" s="125" t="s">
        <v>40</v>
      </c>
      <c r="E18" s="59">
        <f>SUM(E13:E17)</f>
        <v>-1.23156</v>
      </c>
      <c r="F18" s="59">
        <f t="shared" ref="F18:AW18" si="0">SUM(F13:F17)</f>
        <v>-1.0659000000000001</v>
      </c>
      <c r="G18" s="59">
        <f t="shared" si="0"/>
        <v>-1.05457</v>
      </c>
      <c r="H18" s="59">
        <f t="shared" si="0"/>
        <v>-1.04379</v>
      </c>
      <c r="I18" s="59">
        <f t="shared" si="0"/>
        <v>-1.0319100000000001</v>
      </c>
      <c r="J18" s="59">
        <f t="shared" si="0"/>
        <v>-1.0215700000000001</v>
      </c>
      <c r="K18" s="59">
        <f t="shared" si="0"/>
        <v>-1.1542300000000001</v>
      </c>
      <c r="L18" s="59">
        <f t="shared" si="0"/>
        <v>-1.14202</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300</v>
      </c>
      <c r="B19" s="61" t="s">
        <v>199</v>
      </c>
      <c r="C19" s="8"/>
      <c r="D19" s="9" t="s">
        <v>40</v>
      </c>
      <c r="E19" s="33">
        <f>'Option 1'!E19</f>
        <v>0</v>
      </c>
      <c r="F19" s="33">
        <f>'Option 1'!F19</f>
        <v>6.5852817892705084E-3</v>
      </c>
      <c r="G19" s="33">
        <f>'Option 1'!G19</f>
        <v>1.4809347670693779E-2</v>
      </c>
      <c r="H19" s="33">
        <f>'Option 1'!H19</f>
        <v>2.4189267634396425E-2</v>
      </c>
      <c r="I19" s="33">
        <f>'Option 1'!I19</f>
        <v>3.52885116094971E-2</v>
      </c>
      <c r="J19" s="33">
        <f>'Option 1'!J19</f>
        <v>4.9352713875799606E-2</v>
      </c>
      <c r="K19" s="33">
        <f>'Option 1'!K19</f>
        <v>6.2982594669656833E-2</v>
      </c>
      <c r="L19" s="33">
        <f>'Option 1'!L19</f>
        <v>8.3505645106618481E-2</v>
      </c>
      <c r="M19" s="33">
        <f>'Option 1'!M19</f>
        <v>0.10642442969028584</v>
      </c>
      <c r="N19" s="33">
        <f>'Option 1'!N19</f>
        <v>0.11935154076232575</v>
      </c>
      <c r="O19" s="33">
        <f>'Option 1'!O19</f>
        <v>0.13316869812880616</v>
      </c>
      <c r="P19" s="33">
        <f>'Option 1'!P19</f>
        <v>0.1451173656686513</v>
      </c>
      <c r="Q19" s="33">
        <f>'Option 1'!Q19</f>
        <v>0.1543011507008934</v>
      </c>
      <c r="R19" s="33">
        <f>'Option 1'!R19</f>
        <v>0.16022439426864904</v>
      </c>
      <c r="S19" s="33">
        <f>'Option 1'!S19</f>
        <v>0.16376057569061542</v>
      </c>
      <c r="T19" s="33">
        <f>'Option 1'!T19</f>
        <v>0.16677572655337414</v>
      </c>
      <c r="U19" s="33">
        <f>'Option 1'!U19</f>
        <v>0.16767204496532129</v>
      </c>
      <c r="V19" s="33">
        <f>'Option 1'!V19</f>
        <v>0.16858067521378495</v>
      </c>
      <c r="W19" s="33">
        <f>'Option 1'!W19</f>
        <v>0.16900737814190059</v>
      </c>
      <c r="X19" s="33">
        <f>'Option 1'!X19</f>
        <v>0.16900737814190059</v>
      </c>
      <c r="Y19" s="33">
        <f>'Option 1'!Y19</f>
        <v>0.16900737814190059</v>
      </c>
      <c r="Z19" s="33">
        <f>'Option 1'!Z19</f>
        <v>0.16900737814190059</v>
      </c>
      <c r="AA19" s="33">
        <f>'Option 1'!AA19</f>
        <v>0.16900737814190059</v>
      </c>
      <c r="AB19" s="33">
        <f>'Option 1'!AB19</f>
        <v>0.16900737814190059</v>
      </c>
      <c r="AC19" s="33">
        <f>'Option 1'!AC19</f>
        <v>0.16900737814190059</v>
      </c>
      <c r="AD19" s="33">
        <f>'Option 1'!AD19</f>
        <v>0.16900737814190059</v>
      </c>
      <c r="AE19" s="33">
        <f>'Option 1'!AE19</f>
        <v>0.16900737814190059</v>
      </c>
      <c r="AF19" s="33">
        <f>'Option 1'!AF19</f>
        <v>0.16900737814190059</v>
      </c>
      <c r="AG19" s="33">
        <f>'Option 1'!AG19</f>
        <v>0.16900737814190059</v>
      </c>
      <c r="AH19" s="33">
        <f>'Option 1'!AH19</f>
        <v>0.16900737814190059</v>
      </c>
      <c r="AI19" s="33">
        <f>'Option 1'!AI19</f>
        <v>0.16900737814190059</v>
      </c>
      <c r="AJ19" s="33">
        <f>'Option 1'!AJ19</f>
        <v>0.16900737814190059</v>
      </c>
      <c r="AK19" s="33">
        <f>'Option 1'!AK19</f>
        <v>0.16900737814190059</v>
      </c>
      <c r="AL19" s="33">
        <f>'Option 1'!AL19</f>
        <v>0.16900737814190059</v>
      </c>
      <c r="AM19" s="33">
        <f>'Option 1'!AM19</f>
        <v>0.16900737814190059</v>
      </c>
      <c r="AN19" s="33">
        <f>'Option 1'!AN19</f>
        <v>0.16900737814190059</v>
      </c>
      <c r="AO19" s="33">
        <f>'Option 1'!AO19</f>
        <v>0.16900737814190059</v>
      </c>
      <c r="AP19" s="33">
        <f>'Option 1'!AP19</f>
        <v>0.16900737814190059</v>
      </c>
      <c r="AQ19" s="33">
        <f>'Option 1'!AQ19</f>
        <v>0.16900737814190059</v>
      </c>
      <c r="AR19" s="33">
        <f>'Option 1'!AR19</f>
        <v>0.16900737814190059</v>
      </c>
      <c r="AS19" s="33">
        <f>'Option 1'!AS19</f>
        <v>0.16900737814190059</v>
      </c>
      <c r="AT19" s="33">
        <f>'Option 1'!AT19</f>
        <v>0.16900737814190059</v>
      </c>
      <c r="AU19" s="33">
        <f>'Option 1'!AU19</f>
        <v>0.16900737814190059</v>
      </c>
      <c r="AV19" s="33">
        <f>'Option 1'!AV19</f>
        <v>0.16900737814190059</v>
      </c>
      <c r="AW19" s="33">
        <f>'Option 1'!AW19</f>
        <v>0.16900737814190059</v>
      </c>
      <c r="AX19" s="33"/>
      <c r="AY19" s="33"/>
      <c r="AZ19" s="33"/>
      <c r="BA19" s="33"/>
      <c r="BB19" s="33"/>
      <c r="BC19" s="33"/>
      <c r="BD19" s="33"/>
    </row>
    <row r="20" spans="1:56" x14ac:dyDescent="0.3">
      <c r="A20" s="182"/>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320</v>
      </c>
      <c r="C25" s="8"/>
      <c r="D25" s="9" t="s">
        <v>40</v>
      </c>
      <c r="E25" s="67">
        <f>SUM(E19:E24)</f>
        <v>0</v>
      </c>
      <c r="F25" s="67">
        <f t="shared" ref="F25:BD25" si="1">SUM(F19:F24)</f>
        <v>6.5852817892705084E-3</v>
      </c>
      <c r="G25" s="67">
        <f t="shared" si="1"/>
        <v>1.4809347670693779E-2</v>
      </c>
      <c r="H25" s="67">
        <f t="shared" si="1"/>
        <v>2.4189267634396425E-2</v>
      </c>
      <c r="I25" s="67">
        <f t="shared" si="1"/>
        <v>3.52885116094971E-2</v>
      </c>
      <c r="J25" s="67">
        <f t="shared" si="1"/>
        <v>4.9352713875799606E-2</v>
      </c>
      <c r="K25" s="67">
        <f t="shared" si="1"/>
        <v>6.2982594669656833E-2</v>
      </c>
      <c r="L25" s="67">
        <f t="shared" si="1"/>
        <v>8.3505645106618481E-2</v>
      </c>
      <c r="M25" s="67">
        <f t="shared" si="1"/>
        <v>0.10642442969028584</v>
      </c>
      <c r="N25" s="67">
        <f t="shared" si="1"/>
        <v>0.11935154076232575</v>
      </c>
      <c r="O25" s="67">
        <f t="shared" si="1"/>
        <v>0.13316869812880616</v>
      </c>
      <c r="P25" s="67">
        <f t="shared" si="1"/>
        <v>0.1451173656686513</v>
      </c>
      <c r="Q25" s="67">
        <f t="shared" si="1"/>
        <v>0.1543011507008934</v>
      </c>
      <c r="R25" s="67">
        <f t="shared" si="1"/>
        <v>0.16022439426864904</v>
      </c>
      <c r="S25" s="67">
        <f t="shared" si="1"/>
        <v>0.16376057569061542</v>
      </c>
      <c r="T25" s="67">
        <f t="shared" si="1"/>
        <v>0.16677572655337414</v>
      </c>
      <c r="U25" s="67">
        <f t="shared" si="1"/>
        <v>0.16767204496532129</v>
      </c>
      <c r="V25" s="67">
        <f t="shared" si="1"/>
        <v>0.16858067521378495</v>
      </c>
      <c r="W25" s="67">
        <f t="shared" si="1"/>
        <v>0.16900737814190059</v>
      </c>
      <c r="X25" s="67">
        <f t="shared" si="1"/>
        <v>0.16900737814190059</v>
      </c>
      <c r="Y25" s="67">
        <f t="shared" si="1"/>
        <v>0.16900737814190059</v>
      </c>
      <c r="Z25" s="67">
        <f t="shared" si="1"/>
        <v>0.16900737814190059</v>
      </c>
      <c r="AA25" s="67">
        <f t="shared" si="1"/>
        <v>0.16900737814190059</v>
      </c>
      <c r="AB25" s="67">
        <f t="shared" si="1"/>
        <v>0.16900737814190059</v>
      </c>
      <c r="AC25" s="67">
        <f t="shared" si="1"/>
        <v>0.16900737814190059</v>
      </c>
      <c r="AD25" s="67">
        <f t="shared" si="1"/>
        <v>0.16900737814190059</v>
      </c>
      <c r="AE25" s="67">
        <f t="shared" si="1"/>
        <v>0.16900737814190059</v>
      </c>
      <c r="AF25" s="67">
        <f t="shared" si="1"/>
        <v>0.16900737814190059</v>
      </c>
      <c r="AG25" s="67">
        <f t="shared" si="1"/>
        <v>0.16900737814190059</v>
      </c>
      <c r="AH25" s="67">
        <f t="shared" si="1"/>
        <v>0.16900737814190059</v>
      </c>
      <c r="AI25" s="67">
        <f t="shared" si="1"/>
        <v>0.16900737814190059</v>
      </c>
      <c r="AJ25" s="67">
        <f t="shared" si="1"/>
        <v>0.16900737814190059</v>
      </c>
      <c r="AK25" s="67">
        <f t="shared" si="1"/>
        <v>0.16900737814190059</v>
      </c>
      <c r="AL25" s="67">
        <f t="shared" si="1"/>
        <v>0.16900737814190059</v>
      </c>
      <c r="AM25" s="67">
        <f t="shared" si="1"/>
        <v>0.16900737814190059</v>
      </c>
      <c r="AN25" s="67">
        <f t="shared" si="1"/>
        <v>0.16900737814190059</v>
      </c>
      <c r="AO25" s="67">
        <f t="shared" si="1"/>
        <v>0.16900737814190059</v>
      </c>
      <c r="AP25" s="67">
        <f t="shared" si="1"/>
        <v>0.16900737814190059</v>
      </c>
      <c r="AQ25" s="67">
        <f t="shared" si="1"/>
        <v>0.16900737814190059</v>
      </c>
      <c r="AR25" s="67">
        <f t="shared" si="1"/>
        <v>0.16900737814190059</v>
      </c>
      <c r="AS25" s="67">
        <f t="shared" si="1"/>
        <v>0.16900737814190059</v>
      </c>
      <c r="AT25" s="67">
        <f t="shared" si="1"/>
        <v>0.16900737814190059</v>
      </c>
      <c r="AU25" s="67">
        <f t="shared" si="1"/>
        <v>0.16900737814190059</v>
      </c>
      <c r="AV25" s="67">
        <f t="shared" si="1"/>
        <v>0.16900737814190059</v>
      </c>
      <c r="AW25" s="67">
        <f t="shared" si="1"/>
        <v>0.16900737814190059</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-1.23156</v>
      </c>
      <c r="F26" s="59">
        <f t="shared" ref="F26:BD26" si="2">F18+F25</f>
        <v>-1.0593147182107296</v>
      </c>
      <c r="G26" s="59">
        <f t="shared" si="2"/>
        <v>-1.0397606523293061</v>
      </c>
      <c r="H26" s="59">
        <f t="shared" si="2"/>
        <v>-1.0196007323656036</v>
      </c>
      <c r="I26" s="59">
        <f t="shared" si="2"/>
        <v>-0.99662148839050302</v>
      </c>
      <c r="J26" s="59">
        <f t="shared" si="2"/>
        <v>-0.97221728612420044</v>
      </c>
      <c r="K26" s="59">
        <f t="shared" si="2"/>
        <v>-1.0912474053303431</v>
      </c>
      <c r="L26" s="59">
        <f t="shared" si="2"/>
        <v>-1.0585143548933815</v>
      </c>
      <c r="M26" s="59">
        <f t="shared" si="2"/>
        <v>0.10642442969028584</v>
      </c>
      <c r="N26" s="59">
        <f t="shared" si="2"/>
        <v>0.11935154076232575</v>
      </c>
      <c r="O26" s="59">
        <f t="shared" si="2"/>
        <v>0.13316869812880616</v>
      </c>
      <c r="P26" s="59">
        <f t="shared" si="2"/>
        <v>0.1451173656686513</v>
      </c>
      <c r="Q26" s="59">
        <f t="shared" si="2"/>
        <v>0.1543011507008934</v>
      </c>
      <c r="R26" s="59">
        <f t="shared" si="2"/>
        <v>0.16022439426864904</v>
      </c>
      <c r="S26" s="59">
        <f t="shared" si="2"/>
        <v>0.16376057569061542</v>
      </c>
      <c r="T26" s="59">
        <f t="shared" si="2"/>
        <v>0.16677572655337414</v>
      </c>
      <c r="U26" s="59">
        <f t="shared" si="2"/>
        <v>0.16767204496532129</v>
      </c>
      <c r="V26" s="59">
        <f t="shared" si="2"/>
        <v>0.16858067521378495</v>
      </c>
      <c r="W26" s="59">
        <f t="shared" si="2"/>
        <v>0.16900737814190059</v>
      </c>
      <c r="X26" s="59">
        <f t="shared" si="2"/>
        <v>0.16900737814190059</v>
      </c>
      <c r="Y26" s="59">
        <f t="shared" si="2"/>
        <v>0.16900737814190059</v>
      </c>
      <c r="Z26" s="59">
        <f t="shared" si="2"/>
        <v>0.16900737814190059</v>
      </c>
      <c r="AA26" s="59">
        <f t="shared" si="2"/>
        <v>0.16900737814190059</v>
      </c>
      <c r="AB26" s="59">
        <f t="shared" si="2"/>
        <v>0.16900737814190059</v>
      </c>
      <c r="AC26" s="59">
        <f t="shared" si="2"/>
        <v>0.16900737814190059</v>
      </c>
      <c r="AD26" s="59">
        <f t="shared" si="2"/>
        <v>0.16900737814190059</v>
      </c>
      <c r="AE26" s="59">
        <f t="shared" si="2"/>
        <v>0.16900737814190059</v>
      </c>
      <c r="AF26" s="59">
        <f t="shared" si="2"/>
        <v>0.16900737814190059</v>
      </c>
      <c r="AG26" s="59">
        <f t="shared" si="2"/>
        <v>0.16900737814190059</v>
      </c>
      <c r="AH26" s="59">
        <f t="shared" si="2"/>
        <v>0.16900737814190059</v>
      </c>
      <c r="AI26" s="59">
        <f t="shared" si="2"/>
        <v>0.16900737814190059</v>
      </c>
      <c r="AJ26" s="59">
        <f t="shared" si="2"/>
        <v>0.16900737814190059</v>
      </c>
      <c r="AK26" s="59">
        <f t="shared" si="2"/>
        <v>0.16900737814190059</v>
      </c>
      <c r="AL26" s="59">
        <f t="shared" si="2"/>
        <v>0.16900737814190059</v>
      </c>
      <c r="AM26" s="59">
        <f t="shared" si="2"/>
        <v>0.16900737814190059</v>
      </c>
      <c r="AN26" s="59">
        <f t="shared" si="2"/>
        <v>0.16900737814190059</v>
      </c>
      <c r="AO26" s="59">
        <f t="shared" si="2"/>
        <v>0.16900737814190059</v>
      </c>
      <c r="AP26" s="59">
        <f t="shared" si="2"/>
        <v>0.16900737814190059</v>
      </c>
      <c r="AQ26" s="59">
        <f t="shared" si="2"/>
        <v>0.16900737814190059</v>
      </c>
      <c r="AR26" s="59">
        <f t="shared" si="2"/>
        <v>0.16900737814190059</v>
      </c>
      <c r="AS26" s="59">
        <f t="shared" si="2"/>
        <v>0.16900737814190059</v>
      </c>
      <c r="AT26" s="59">
        <f t="shared" si="2"/>
        <v>0.16900737814190059</v>
      </c>
      <c r="AU26" s="59">
        <f t="shared" si="2"/>
        <v>0.16900737814190059</v>
      </c>
      <c r="AV26" s="59">
        <f t="shared" si="2"/>
        <v>0.16900737814190059</v>
      </c>
      <c r="AW26" s="59">
        <f t="shared" si="2"/>
        <v>0.16900737814190059</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-0.98524800000000001</v>
      </c>
      <c r="F28" s="34">
        <f t="shared" ref="F28:AW28" si="4">F26*F27</f>
        <v>-0.84745177456858378</v>
      </c>
      <c r="G28" s="34">
        <f t="shared" si="4"/>
        <v>-0.83180852186344501</v>
      </c>
      <c r="H28" s="34">
        <f t="shared" si="4"/>
        <v>-0.81568058589248293</v>
      </c>
      <c r="I28" s="34">
        <f t="shared" si="4"/>
        <v>-0.79729719071240246</v>
      </c>
      <c r="J28" s="34">
        <f t="shared" si="4"/>
        <v>-0.77777382889936042</v>
      </c>
      <c r="K28" s="34">
        <f t="shared" si="4"/>
        <v>-0.87299792426427458</v>
      </c>
      <c r="L28" s="34">
        <f t="shared" si="4"/>
        <v>-0.84681148391470529</v>
      </c>
      <c r="M28" s="34">
        <f t="shared" si="4"/>
        <v>8.513954375222868E-2</v>
      </c>
      <c r="N28" s="34">
        <f t="shared" si="4"/>
        <v>9.5481232609860606E-2</v>
      </c>
      <c r="O28" s="34">
        <f t="shared" si="4"/>
        <v>0.10653495850304494</v>
      </c>
      <c r="P28" s="34">
        <f t="shared" si="4"/>
        <v>0.11609389253492104</v>
      </c>
      <c r="Q28" s="34">
        <f t="shared" si="4"/>
        <v>0.12344092056071472</v>
      </c>
      <c r="R28" s="34">
        <f t="shared" si="4"/>
        <v>0.12817951541491923</v>
      </c>
      <c r="S28" s="34">
        <f t="shared" si="4"/>
        <v>0.13100846055249235</v>
      </c>
      <c r="T28" s="34">
        <f t="shared" si="4"/>
        <v>0.13342058124269932</v>
      </c>
      <c r="U28" s="34">
        <f t="shared" si="4"/>
        <v>0.13413763597225703</v>
      </c>
      <c r="V28" s="34">
        <f t="shared" si="4"/>
        <v>0.13486454017102797</v>
      </c>
      <c r="W28" s="34">
        <f t="shared" si="4"/>
        <v>0.13520590251352047</v>
      </c>
      <c r="X28" s="34">
        <f t="shared" si="4"/>
        <v>0.13520590251352047</v>
      </c>
      <c r="Y28" s="34">
        <f t="shared" si="4"/>
        <v>0.13520590251352047</v>
      </c>
      <c r="Z28" s="34">
        <f t="shared" si="4"/>
        <v>0.13520590251352047</v>
      </c>
      <c r="AA28" s="34">
        <f t="shared" si="4"/>
        <v>0.13520590251352047</v>
      </c>
      <c r="AB28" s="34">
        <f t="shared" si="4"/>
        <v>0.13520590251352047</v>
      </c>
      <c r="AC28" s="34">
        <f t="shared" si="4"/>
        <v>0.13520590251352047</v>
      </c>
      <c r="AD28" s="34">
        <f t="shared" si="4"/>
        <v>0.13520590251352047</v>
      </c>
      <c r="AE28" s="34">
        <f t="shared" si="4"/>
        <v>0.13520590251352047</v>
      </c>
      <c r="AF28" s="34">
        <f t="shared" si="4"/>
        <v>0.13520590251352047</v>
      </c>
      <c r="AG28" s="34">
        <f t="shared" si="4"/>
        <v>0.13520590251352047</v>
      </c>
      <c r="AH28" s="34">
        <f t="shared" si="4"/>
        <v>0.13520590251352047</v>
      </c>
      <c r="AI28" s="34">
        <f t="shared" si="4"/>
        <v>0.13520590251352047</v>
      </c>
      <c r="AJ28" s="34">
        <f t="shared" si="4"/>
        <v>0.13520590251352047</v>
      </c>
      <c r="AK28" s="34">
        <f t="shared" si="4"/>
        <v>0.13520590251352047</v>
      </c>
      <c r="AL28" s="34">
        <f t="shared" si="4"/>
        <v>0.13520590251352047</v>
      </c>
      <c r="AM28" s="34">
        <f t="shared" si="4"/>
        <v>0.13520590251352047</v>
      </c>
      <c r="AN28" s="34">
        <f t="shared" si="4"/>
        <v>0.13520590251352047</v>
      </c>
      <c r="AO28" s="34">
        <f t="shared" si="4"/>
        <v>0.13520590251352047</v>
      </c>
      <c r="AP28" s="34">
        <f t="shared" si="4"/>
        <v>0.13520590251352047</v>
      </c>
      <c r="AQ28" s="34">
        <f t="shared" si="4"/>
        <v>0.13520590251352047</v>
      </c>
      <c r="AR28" s="34">
        <f t="shared" si="4"/>
        <v>0.13520590251352047</v>
      </c>
      <c r="AS28" s="34">
        <f t="shared" si="4"/>
        <v>0.13520590251352047</v>
      </c>
      <c r="AT28" s="34">
        <f t="shared" si="4"/>
        <v>0.13520590251352047</v>
      </c>
      <c r="AU28" s="34">
        <f t="shared" si="4"/>
        <v>0.13520590251352047</v>
      </c>
      <c r="AV28" s="34">
        <f t="shared" si="4"/>
        <v>0.13520590251352047</v>
      </c>
      <c r="AW28" s="34">
        <f t="shared" si="4"/>
        <v>0.13520590251352047</v>
      </c>
      <c r="AX28" s="34"/>
      <c r="AY28" s="34"/>
      <c r="AZ28" s="34"/>
      <c r="BA28" s="34"/>
      <c r="BB28" s="34"/>
      <c r="BC28" s="34"/>
      <c r="BD28" s="34"/>
    </row>
    <row r="29" spans="1:56" x14ac:dyDescent="0.3">
      <c r="A29" s="115"/>
      <c r="B29" s="9" t="s">
        <v>92</v>
      </c>
      <c r="C29" s="11" t="s">
        <v>44</v>
      </c>
      <c r="D29" s="9" t="s">
        <v>40</v>
      </c>
      <c r="E29" s="34">
        <f>E26-E28</f>
        <v>-0.24631199999999998</v>
      </c>
      <c r="F29" s="34">
        <f t="shared" ref="F29:AW29" si="5">F26-F28</f>
        <v>-0.21186294364214586</v>
      </c>
      <c r="G29" s="34">
        <f t="shared" si="5"/>
        <v>-0.20795213046586114</v>
      </c>
      <c r="H29" s="34">
        <f t="shared" si="5"/>
        <v>-0.20392014647312062</v>
      </c>
      <c r="I29" s="34">
        <f t="shared" si="5"/>
        <v>-0.19932429767810056</v>
      </c>
      <c r="J29" s="34">
        <f t="shared" si="5"/>
        <v>-0.19444345722484002</v>
      </c>
      <c r="K29" s="34">
        <f t="shared" si="5"/>
        <v>-0.21824948106606856</v>
      </c>
      <c r="L29" s="34">
        <f t="shared" si="5"/>
        <v>-0.21170287097867624</v>
      </c>
      <c r="M29" s="34">
        <f t="shared" si="5"/>
        <v>2.1284885938057163E-2</v>
      </c>
      <c r="N29" s="34">
        <f t="shared" si="5"/>
        <v>2.3870308152465144E-2</v>
      </c>
      <c r="O29" s="34">
        <f t="shared" si="5"/>
        <v>2.6633739625761224E-2</v>
      </c>
      <c r="P29" s="34">
        <f t="shared" si="5"/>
        <v>2.9023473133730257E-2</v>
      </c>
      <c r="Q29" s="34">
        <f t="shared" si="5"/>
        <v>3.0860230140178677E-2</v>
      </c>
      <c r="R29" s="34">
        <f t="shared" si="5"/>
        <v>3.2044878853729808E-2</v>
      </c>
      <c r="S29" s="34">
        <f t="shared" si="5"/>
        <v>3.2752115138123067E-2</v>
      </c>
      <c r="T29" s="34">
        <f t="shared" si="5"/>
        <v>3.3355145310674822E-2</v>
      </c>
      <c r="U29" s="34">
        <f t="shared" si="5"/>
        <v>3.3534408993064257E-2</v>
      </c>
      <c r="V29" s="34">
        <f t="shared" si="5"/>
        <v>3.3716135042756973E-2</v>
      </c>
      <c r="W29" s="34">
        <f t="shared" si="5"/>
        <v>3.3801475628380123E-2</v>
      </c>
      <c r="X29" s="34">
        <f t="shared" si="5"/>
        <v>3.3801475628380123E-2</v>
      </c>
      <c r="Y29" s="34">
        <f t="shared" si="5"/>
        <v>3.3801475628380123E-2</v>
      </c>
      <c r="Z29" s="34">
        <f t="shared" si="5"/>
        <v>3.3801475628380123E-2</v>
      </c>
      <c r="AA29" s="34">
        <f t="shared" si="5"/>
        <v>3.3801475628380123E-2</v>
      </c>
      <c r="AB29" s="34">
        <f t="shared" si="5"/>
        <v>3.3801475628380123E-2</v>
      </c>
      <c r="AC29" s="34">
        <f t="shared" si="5"/>
        <v>3.3801475628380123E-2</v>
      </c>
      <c r="AD29" s="34">
        <f t="shared" si="5"/>
        <v>3.3801475628380123E-2</v>
      </c>
      <c r="AE29" s="34">
        <f t="shared" si="5"/>
        <v>3.3801475628380123E-2</v>
      </c>
      <c r="AF29" s="34">
        <f t="shared" si="5"/>
        <v>3.3801475628380123E-2</v>
      </c>
      <c r="AG29" s="34">
        <f t="shared" si="5"/>
        <v>3.3801475628380123E-2</v>
      </c>
      <c r="AH29" s="34">
        <f t="shared" si="5"/>
        <v>3.3801475628380123E-2</v>
      </c>
      <c r="AI29" s="34">
        <f t="shared" si="5"/>
        <v>3.3801475628380123E-2</v>
      </c>
      <c r="AJ29" s="34">
        <f t="shared" si="5"/>
        <v>3.3801475628380123E-2</v>
      </c>
      <c r="AK29" s="34">
        <f t="shared" si="5"/>
        <v>3.3801475628380123E-2</v>
      </c>
      <c r="AL29" s="34">
        <f t="shared" si="5"/>
        <v>3.3801475628380123E-2</v>
      </c>
      <c r="AM29" s="34">
        <f t="shared" si="5"/>
        <v>3.3801475628380123E-2</v>
      </c>
      <c r="AN29" s="34">
        <f t="shared" si="5"/>
        <v>3.3801475628380123E-2</v>
      </c>
      <c r="AO29" s="34">
        <f t="shared" si="5"/>
        <v>3.3801475628380123E-2</v>
      </c>
      <c r="AP29" s="34">
        <f t="shared" si="5"/>
        <v>3.3801475628380123E-2</v>
      </c>
      <c r="AQ29" s="34">
        <f t="shared" si="5"/>
        <v>3.3801475628380123E-2</v>
      </c>
      <c r="AR29" s="34">
        <f t="shared" si="5"/>
        <v>3.3801475628380123E-2</v>
      </c>
      <c r="AS29" s="34">
        <f t="shared" si="5"/>
        <v>3.3801475628380123E-2</v>
      </c>
      <c r="AT29" s="34">
        <f t="shared" si="5"/>
        <v>3.3801475628380123E-2</v>
      </c>
      <c r="AU29" s="34">
        <f t="shared" si="5"/>
        <v>3.3801475628380123E-2</v>
      </c>
      <c r="AV29" s="34">
        <f t="shared" si="5"/>
        <v>3.3801475628380123E-2</v>
      </c>
      <c r="AW29" s="34">
        <f t="shared" si="5"/>
        <v>3.3801475628380123E-2</v>
      </c>
      <c r="AX29" s="34"/>
      <c r="AY29" s="34"/>
      <c r="AZ29" s="34"/>
      <c r="BA29" s="34"/>
      <c r="BB29" s="34"/>
      <c r="BC29" s="34"/>
      <c r="BD29" s="34"/>
    </row>
    <row r="30" spans="1:56" ht="16.5" hidden="1" customHeight="1" outlineLevel="1" x14ac:dyDescent="0.35">
      <c r="A30" s="115"/>
      <c r="B30" s="9" t="s">
        <v>1</v>
      </c>
      <c r="C30" s="11" t="s">
        <v>53</v>
      </c>
      <c r="D30" s="9" t="s">
        <v>40</v>
      </c>
      <c r="F30" s="34">
        <f>$E$28/'Fixed data'!$C$7</f>
        <v>-2.1894400000000001E-2</v>
      </c>
      <c r="G30" s="34">
        <f>$E$28/'Fixed data'!$C$7</f>
        <v>-2.1894400000000001E-2</v>
      </c>
      <c r="H30" s="34">
        <f>$E$28/'Fixed data'!$C$7</f>
        <v>-2.1894400000000001E-2</v>
      </c>
      <c r="I30" s="34">
        <f>$E$28/'Fixed data'!$C$7</f>
        <v>-2.1894400000000001E-2</v>
      </c>
      <c r="J30" s="34">
        <f>$E$28/'Fixed data'!$C$7</f>
        <v>-2.1894400000000001E-2</v>
      </c>
      <c r="K30" s="34">
        <f>$E$28/'Fixed data'!$C$7</f>
        <v>-2.1894400000000001E-2</v>
      </c>
      <c r="L30" s="34">
        <f>$E$28/'Fixed data'!$C$7</f>
        <v>-2.1894400000000001E-2</v>
      </c>
      <c r="M30" s="34">
        <f>$E$28/'Fixed data'!$C$7</f>
        <v>-2.1894400000000001E-2</v>
      </c>
      <c r="N30" s="34">
        <f>$E$28/'Fixed data'!$C$7</f>
        <v>-2.1894400000000001E-2</v>
      </c>
      <c r="O30" s="34">
        <f>$E$28/'Fixed data'!$C$7</f>
        <v>-2.1894400000000001E-2</v>
      </c>
      <c r="P30" s="34">
        <f>$E$28/'Fixed data'!$C$7</f>
        <v>-2.1894400000000001E-2</v>
      </c>
      <c r="Q30" s="34">
        <f>$E$28/'Fixed data'!$C$7</f>
        <v>-2.1894400000000001E-2</v>
      </c>
      <c r="R30" s="34">
        <f>$E$28/'Fixed data'!$C$7</f>
        <v>-2.1894400000000001E-2</v>
      </c>
      <c r="S30" s="34">
        <f>$E$28/'Fixed data'!$C$7</f>
        <v>-2.1894400000000001E-2</v>
      </c>
      <c r="T30" s="34">
        <f>$E$28/'Fixed data'!$C$7</f>
        <v>-2.1894400000000001E-2</v>
      </c>
      <c r="U30" s="34">
        <f>$E$28/'Fixed data'!$C$7</f>
        <v>-2.1894400000000001E-2</v>
      </c>
      <c r="V30" s="34">
        <f>$E$28/'Fixed data'!$C$7</f>
        <v>-2.1894400000000001E-2</v>
      </c>
      <c r="W30" s="34">
        <f>$E$28/'Fixed data'!$C$7</f>
        <v>-2.1894400000000001E-2</v>
      </c>
      <c r="X30" s="34">
        <f>$E$28/'Fixed data'!$C$7</f>
        <v>-2.1894400000000001E-2</v>
      </c>
      <c r="Y30" s="34">
        <f>$E$28/'Fixed data'!$C$7</f>
        <v>-2.1894400000000001E-2</v>
      </c>
      <c r="Z30" s="34">
        <f>$E$28/'Fixed data'!$C$7</f>
        <v>-2.1894400000000001E-2</v>
      </c>
      <c r="AA30" s="34">
        <f>$E$28/'Fixed data'!$C$7</f>
        <v>-2.1894400000000001E-2</v>
      </c>
      <c r="AB30" s="34">
        <f>$E$28/'Fixed data'!$C$7</f>
        <v>-2.1894400000000001E-2</v>
      </c>
      <c r="AC30" s="34">
        <f>$E$28/'Fixed data'!$C$7</f>
        <v>-2.1894400000000001E-2</v>
      </c>
      <c r="AD30" s="34">
        <f>$E$28/'Fixed data'!$C$7</f>
        <v>-2.1894400000000001E-2</v>
      </c>
      <c r="AE30" s="34">
        <f>$E$28/'Fixed data'!$C$7</f>
        <v>-2.1894400000000001E-2</v>
      </c>
      <c r="AF30" s="34">
        <f>$E$28/'Fixed data'!$C$7</f>
        <v>-2.1894400000000001E-2</v>
      </c>
      <c r="AG30" s="34">
        <f>$E$28/'Fixed data'!$C$7</f>
        <v>-2.1894400000000001E-2</v>
      </c>
      <c r="AH30" s="34">
        <f>$E$28/'Fixed data'!$C$7</f>
        <v>-2.1894400000000001E-2</v>
      </c>
      <c r="AI30" s="34">
        <f>$E$28/'Fixed data'!$C$7</f>
        <v>-2.1894400000000001E-2</v>
      </c>
      <c r="AJ30" s="34">
        <f>$E$28/'Fixed data'!$C$7</f>
        <v>-2.1894400000000001E-2</v>
      </c>
      <c r="AK30" s="34">
        <f>$E$28/'Fixed data'!$C$7</f>
        <v>-2.1894400000000001E-2</v>
      </c>
      <c r="AL30" s="34">
        <f>$E$28/'Fixed data'!$C$7</f>
        <v>-2.1894400000000001E-2</v>
      </c>
      <c r="AM30" s="34">
        <f>$E$28/'Fixed data'!$C$7</f>
        <v>-2.1894400000000001E-2</v>
      </c>
      <c r="AN30" s="34">
        <f>$E$28/'Fixed data'!$C$7</f>
        <v>-2.1894400000000001E-2</v>
      </c>
      <c r="AO30" s="34">
        <f>$E$28/'Fixed data'!$C$7</f>
        <v>-2.1894400000000001E-2</v>
      </c>
      <c r="AP30" s="34">
        <f>$E$28/'Fixed data'!$C$7</f>
        <v>-2.1894400000000001E-2</v>
      </c>
      <c r="AQ30" s="34">
        <f>$E$28/'Fixed data'!$C$7</f>
        <v>-2.1894400000000001E-2</v>
      </c>
      <c r="AR30" s="34">
        <f>$E$28/'Fixed data'!$C$7</f>
        <v>-2.1894400000000001E-2</v>
      </c>
      <c r="AS30" s="34">
        <f>$E$28/'Fixed data'!$C$7</f>
        <v>-2.1894400000000001E-2</v>
      </c>
      <c r="AT30" s="34">
        <f>$E$28/'Fixed data'!$C$7</f>
        <v>-2.1894400000000001E-2</v>
      </c>
      <c r="AU30" s="34">
        <f>$E$28/'Fixed data'!$C$7</f>
        <v>-2.1894400000000001E-2</v>
      </c>
      <c r="AV30" s="34">
        <f>$E$28/'Fixed data'!$C$7</f>
        <v>-2.1894400000000001E-2</v>
      </c>
      <c r="AW30" s="34">
        <f>$E$28/'Fixed data'!$C$7</f>
        <v>-2.1894400000000001E-2</v>
      </c>
      <c r="AX30" s="34">
        <f>$E$28/'Fixed data'!$C$7</f>
        <v>-2.1894400000000001E-2</v>
      </c>
      <c r="AY30" s="34"/>
      <c r="AZ30" s="34"/>
      <c r="BA30" s="34"/>
      <c r="BB30" s="34"/>
      <c r="BC30" s="34"/>
      <c r="BD30" s="34"/>
    </row>
    <row r="31" spans="1:56" ht="16.5" hidden="1" customHeight="1" outlineLevel="1" x14ac:dyDescent="0.35">
      <c r="A31" s="115"/>
      <c r="B31" s="9" t="s">
        <v>2</v>
      </c>
      <c r="C31" s="11" t="s">
        <v>54</v>
      </c>
      <c r="D31" s="9" t="s">
        <v>40</v>
      </c>
      <c r="F31" s="34"/>
      <c r="G31" s="34">
        <f>$F$28/'Fixed data'!$C$7</f>
        <v>-1.883226165707964E-2</v>
      </c>
      <c r="H31" s="34">
        <f>$F$28/'Fixed data'!$C$7</f>
        <v>-1.883226165707964E-2</v>
      </c>
      <c r="I31" s="34">
        <f>$F$28/'Fixed data'!$C$7</f>
        <v>-1.883226165707964E-2</v>
      </c>
      <c r="J31" s="34">
        <f>$F$28/'Fixed data'!$C$7</f>
        <v>-1.883226165707964E-2</v>
      </c>
      <c r="K31" s="34">
        <f>$F$28/'Fixed data'!$C$7</f>
        <v>-1.883226165707964E-2</v>
      </c>
      <c r="L31" s="34">
        <f>$F$28/'Fixed data'!$C$7</f>
        <v>-1.883226165707964E-2</v>
      </c>
      <c r="M31" s="34">
        <f>$F$28/'Fixed data'!$C$7</f>
        <v>-1.883226165707964E-2</v>
      </c>
      <c r="N31" s="34">
        <f>$F$28/'Fixed data'!$C$7</f>
        <v>-1.883226165707964E-2</v>
      </c>
      <c r="O31" s="34">
        <f>$F$28/'Fixed data'!$C$7</f>
        <v>-1.883226165707964E-2</v>
      </c>
      <c r="P31" s="34">
        <f>$F$28/'Fixed data'!$C$7</f>
        <v>-1.883226165707964E-2</v>
      </c>
      <c r="Q31" s="34">
        <f>$F$28/'Fixed data'!$C$7</f>
        <v>-1.883226165707964E-2</v>
      </c>
      <c r="R31" s="34">
        <f>$F$28/'Fixed data'!$C$7</f>
        <v>-1.883226165707964E-2</v>
      </c>
      <c r="S31" s="34">
        <f>$F$28/'Fixed data'!$C$7</f>
        <v>-1.883226165707964E-2</v>
      </c>
      <c r="T31" s="34">
        <f>$F$28/'Fixed data'!$C$7</f>
        <v>-1.883226165707964E-2</v>
      </c>
      <c r="U31" s="34">
        <f>$F$28/'Fixed data'!$C$7</f>
        <v>-1.883226165707964E-2</v>
      </c>
      <c r="V31" s="34">
        <f>$F$28/'Fixed data'!$C$7</f>
        <v>-1.883226165707964E-2</v>
      </c>
      <c r="W31" s="34">
        <f>$F$28/'Fixed data'!$C$7</f>
        <v>-1.883226165707964E-2</v>
      </c>
      <c r="X31" s="34">
        <f>$F$28/'Fixed data'!$C$7</f>
        <v>-1.883226165707964E-2</v>
      </c>
      <c r="Y31" s="34">
        <f>$F$28/'Fixed data'!$C$7</f>
        <v>-1.883226165707964E-2</v>
      </c>
      <c r="Z31" s="34">
        <f>$F$28/'Fixed data'!$C$7</f>
        <v>-1.883226165707964E-2</v>
      </c>
      <c r="AA31" s="34">
        <f>$F$28/'Fixed data'!$C$7</f>
        <v>-1.883226165707964E-2</v>
      </c>
      <c r="AB31" s="34">
        <f>$F$28/'Fixed data'!$C$7</f>
        <v>-1.883226165707964E-2</v>
      </c>
      <c r="AC31" s="34">
        <f>$F$28/'Fixed data'!$C$7</f>
        <v>-1.883226165707964E-2</v>
      </c>
      <c r="AD31" s="34">
        <f>$F$28/'Fixed data'!$C$7</f>
        <v>-1.883226165707964E-2</v>
      </c>
      <c r="AE31" s="34">
        <f>$F$28/'Fixed data'!$C$7</f>
        <v>-1.883226165707964E-2</v>
      </c>
      <c r="AF31" s="34">
        <f>$F$28/'Fixed data'!$C$7</f>
        <v>-1.883226165707964E-2</v>
      </c>
      <c r="AG31" s="34">
        <f>$F$28/'Fixed data'!$C$7</f>
        <v>-1.883226165707964E-2</v>
      </c>
      <c r="AH31" s="34">
        <f>$F$28/'Fixed data'!$C$7</f>
        <v>-1.883226165707964E-2</v>
      </c>
      <c r="AI31" s="34">
        <f>$F$28/'Fixed data'!$C$7</f>
        <v>-1.883226165707964E-2</v>
      </c>
      <c r="AJ31" s="34">
        <f>$F$28/'Fixed data'!$C$7</f>
        <v>-1.883226165707964E-2</v>
      </c>
      <c r="AK31" s="34">
        <f>$F$28/'Fixed data'!$C$7</f>
        <v>-1.883226165707964E-2</v>
      </c>
      <c r="AL31" s="34">
        <f>$F$28/'Fixed data'!$C$7</f>
        <v>-1.883226165707964E-2</v>
      </c>
      <c r="AM31" s="34">
        <f>$F$28/'Fixed data'!$C$7</f>
        <v>-1.883226165707964E-2</v>
      </c>
      <c r="AN31" s="34">
        <f>$F$28/'Fixed data'!$C$7</f>
        <v>-1.883226165707964E-2</v>
      </c>
      <c r="AO31" s="34">
        <f>$F$28/'Fixed data'!$C$7</f>
        <v>-1.883226165707964E-2</v>
      </c>
      <c r="AP31" s="34">
        <f>$F$28/'Fixed data'!$C$7</f>
        <v>-1.883226165707964E-2</v>
      </c>
      <c r="AQ31" s="34">
        <f>$F$28/'Fixed data'!$C$7</f>
        <v>-1.883226165707964E-2</v>
      </c>
      <c r="AR31" s="34">
        <f>$F$28/'Fixed data'!$C$7</f>
        <v>-1.883226165707964E-2</v>
      </c>
      <c r="AS31" s="34">
        <f>$F$28/'Fixed data'!$C$7</f>
        <v>-1.883226165707964E-2</v>
      </c>
      <c r="AT31" s="34">
        <f>$F$28/'Fixed data'!$C$7</f>
        <v>-1.883226165707964E-2</v>
      </c>
      <c r="AU31" s="34">
        <f>$F$28/'Fixed data'!$C$7</f>
        <v>-1.883226165707964E-2</v>
      </c>
      <c r="AV31" s="34">
        <f>$F$28/'Fixed data'!$C$7</f>
        <v>-1.883226165707964E-2</v>
      </c>
      <c r="AW31" s="34">
        <f>$F$28/'Fixed data'!$C$7</f>
        <v>-1.883226165707964E-2</v>
      </c>
      <c r="AX31" s="34">
        <f>$F$28/'Fixed data'!$C$7</f>
        <v>-1.883226165707964E-2</v>
      </c>
      <c r="AY31" s="34">
        <f>$F$28/'Fixed data'!$C$7</f>
        <v>-1.883226165707964E-2</v>
      </c>
      <c r="AZ31" s="34"/>
      <c r="BA31" s="34"/>
      <c r="BB31" s="34"/>
      <c r="BC31" s="34"/>
      <c r="BD31" s="34"/>
    </row>
    <row r="32" spans="1:56" ht="16.5" hidden="1" customHeight="1" outlineLevel="1" x14ac:dyDescent="0.35">
      <c r="A32" s="115"/>
      <c r="B32" s="9" t="s">
        <v>3</v>
      </c>
      <c r="C32" s="11" t="s">
        <v>55</v>
      </c>
      <c r="D32" s="9" t="s">
        <v>40</v>
      </c>
      <c r="F32" s="34"/>
      <c r="G32" s="34"/>
      <c r="H32" s="34">
        <f>$G$28/'Fixed data'!$C$7</f>
        <v>-1.8484633819187666E-2</v>
      </c>
      <c r="I32" s="34">
        <f>$G$28/'Fixed data'!$C$7</f>
        <v>-1.8484633819187666E-2</v>
      </c>
      <c r="J32" s="34">
        <f>$G$28/'Fixed data'!$C$7</f>
        <v>-1.8484633819187666E-2</v>
      </c>
      <c r="K32" s="34">
        <f>$G$28/'Fixed data'!$C$7</f>
        <v>-1.8484633819187666E-2</v>
      </c>
      <c r="L32" s="34">
        <f>$G$28/'Fixed data'!$C$7</f>
        <v>-1.8484633819187666E-2</v>
      </c>
      <c r="M32" s="34">
        <f>$G$28/'Fixed data'!$C$7</f>
        <v>-1.8484633819187666E-2</v>
      </c>
      <c r="N32" s="34">
        <f>$G$28/'Fixed data'!$C$7</f>
        <v>-1.8484633819187666E-2</v>
      </c>
      <c r="O32" s="34">
        <f>$G$28/'Fixed data'!$C$7</f>
        <v>-1.8484633819187666E-2</v>
      </c>
      <c r="P32" s="34">
        <f>$G$28/'Fixed data'!$C$7</f>
        <v>-1.8484633819187666E-2</v>
      </c>
      <c r="Q32" s="34">
        <f>$G$28/'Fixed data'!$C$7</f>
        <v>-1.8484633819187666E-2</v>
      </c>
      <c r="R32" s="34">
        <f>$G$28/'Fixed data'!$C$7</f>
        <v>-1.8484633819187666E-2</v>
      </c>
      <c r="S32" s="34">
        <f>$G$28/'Fixed data'!$C$7</f>
        <v>-1.8484633819187666E-2</v>
      </c>
      <c r="T32" s="34">
        <f>$G$28/'Fixed data'!$C$7</f>
        <v>-1.8484633819187666E-2</v>
      </c>
      <c r="U32" s="34">
        <f>$G$28/'Fixed data'!$C$7</f>
        <v>-1.8484633819187666E-2</v>
      </c>
      <c r="V32" s="34">
        <f>$G$28/'Fixed data'!$C$7</f>
        <v>-1.8484633819187666E-2</v>
      </c>
      <c r="W32" s="34">
        <f>$G$28/'Fixed data'!$C$7</f>
        <v>-1.8484633819187666E-2</v>
      </c>
      <c r="X32" s="34">
        <f>$G$28/'Fixed data'!$C$7</f>
        <v>-1.8484633819187666E-2</v>
      </c>
      <c r="Y32" s="34">
        <f>$G$28/'Fixed data'!$C$7</f>
        <v>-1.8484633819187666E-2</v>
      </c>
      <c r="Z32" s="34">
        <f>$G$28/'Fixed data'!$C$7</f>
        <v>-1.8484633819187666E-2</v>
      </c>
      <c r="AA32" s="34">
        <f>$G$28/'Fixed data'!$C$7</f>
        <v>-1.8484633819187666E-2</v>
      </c>
      <c r="AB32" s="34">
        <f>$G$28/'Fixed data'!$C$7</f>
        <v>-1.8484633819187666E-2</v>
      </c>
      <c r="AC32" s="34">
        <f>$G$28/'Fixed data'!$C$7</f>
        <v>-1.8484633819187666E-2</v>
      </c>
      <c r="AD32" s="34">
        <f>$G$28/'Fixed data'!$C$7</f>
        <v>-1.8484633819187666E-2</v>
      </c>
      <c r="AE32" s="34">
        <f>$G$28/'Fixed data'!$C$7</f>
        <v>-1.8484633819187666E-2</v>
      </c>
      <c r="AF32" s="34">
        <f>$G$28/'Fixed data'!$C$7</f>
        <v>-1.8484633819187666E-2</v>
      </c>
      <c r="AG32" s="34">
        <f>$G$28/'Fixed data'!$C$7</f>
        <v>-1.8484633819187666E-2</v>
      </c>
      <c r="AH32" s="34">
        <f>$G$28/'Fixed data'!$C$7</f>
        <v>-1.8484633819187666E-2</v>
      </c>
      <c r="AI32" s="34">
        <f>$G$28/'Fixed data'!$C$7</f>
        <v>-1.8484633819187666E-2</v>
      </c>
      <c r="AJ32" s="34">
        <f>$G$28/'Fixed data'!$C$7</f>
        <v>-1.8484633819187666E-2</v>
      </c>
      <c r="AK32" s="34">
        <f>$G$28/'Fixed data'!$C$7</f>
        <v>-1.8484633819187666E-2</v>
      </c>
      <c r="AL32" s="34">
        <f>$G$28/'Fixed data'!$C$7</f>
        <v>-1.8484633819187666E-2</v>
      </c>
      <c r="AM32" s="34">
        <f>$G$28/'Fixed data'!$C$7</f>
        <v>-1.8484633819187666E-2</v>
      </c>
      <c r="AN32" s="34">
        <f>$G$28/'Fixed data'!$C$7</f>
        <v>-1.8484633819187666E-2</v>
      </c>
      <c r="AO32" s="34">
        <f>$G$28/'Fixed data'!$C$7</f>
        <v>-1.8484633819187666E-2</v>
      </c>
      <c r="AP32" s="34">
        <f>$G$28/'Fixed data'!$C$7</f>
        <v>-1.8484633819187666E-2</v>
      </c>
      <c r="AQ32" s="34">
        <f>$G$28/'Fixed data'!$C$7</f>
        <v>-1.8484633819187666E-2</v>
      </c>
      <c r="AR32" s="34">
        <f>$G$28/'Fixed data'!$C$7</f>
        <v>-1.8484633819187666E-2</v>
      </c>
      <c r="AS32" s="34">
        <f>$G$28/'Fixed data'!$C$7</f>
        <v>-1.8484633819187666E-2</v>
      </c>
      <c r="AT32" s="34">
        <f>$G$28/'Fixed data'!$C$7</f>
        <v>-1.8484633819187666E-2</v>
      </c>
      <c r="AU32" s="34">
        <f>$G$28/'Fixed data'!$C$7</f>
        <v>-1.8484633819187666E-2</v>
      </c>
      <c r="AV32" s="34">
        <f>$G$28/'Fixed data'!$C$7</f>
        <v>-1.8484633819187666E-2</v>
      </c>
      <c r="AW32" s="34">
        <f>$G$28/'Fixed data'!$C$7</f>
        <v>-1.8484633819187666E-2</v>
      </c>
      <c r="AX32" s="34">
        <f>$G$28/'Fixed data'!$C$7</f>
        <v>-1.8484633819187666E-2</v>
      </c>
      <c r="AY32" s="34">
        <f>$G$28/'Fixed data'!$C$7</f>
        <v>-1.8484633819187666E-2</v>
      </c>
      <c r="AZ32" s="34">
        <f>$G$28/'Fixed data'!$C$7</f>
        <v>-1.8484633819187666E-2</v>
      </c>
      <c r="BA32" s="34"/>
      <c r="BB32" s="34"/>
      <c r="BC32" s="34"/>
      <c r="BD32" s="34"/>
    </row>
    <row r="33" spans="1:57" ht="16.5" hidden="1" customHeight="1" outlineLevel="1" x14ac:dyDescent="0.35">
      <c r="A33" s="115"/>
      <c r="B33" s="9" t="s">
        <v>4</v>
      </c>
      <c r="C33" s="11" t="s">
        <v>56</v>
      </c>
      <c r="D33" s="9" t="s">
        <v>40</v>
      </c>
      <c r="F33" s="34"/>
      <c r="G33" s="34"/>
      <c r="H33" s="34"/>
      <c r="I33" s="34">
        <f>$H$28/'Fixed data'!$C$7</f>
        <v>-1.8126235242055175E-2</v>
      </c>
      <c r="J33" s="34">
        <f>$H$28/'Fixed data'!$C$7</f>
        <v>-1.8126235242055175E-2</v>
      </c>
      <c r="K33" s="34">
        <f>$H$28/'Fixed data'!$C$7</f>
        <v>-1.8126235242055175E-2</v>
      </c>
      <c r="L33" s="34">
        <f>$H$28/'Fixed data'!$C$7</f>
        <v>-1.8126235242055175E-2</v>
      </c>
      <c r="M33" s="34">
        <f>$H$28/'Fixed data'!$C$7</f>
        <v>-1.8126235242055175E-2</v>
      </c>
      <c r="N33" s="34">
        <f>$H$28/'Fixed data'!$C$7</f>
        <v>-1.8126235242055175E-2</v>
      </c>
      <c r="O33" s="34">
        <f>$H$28/'Fixed data'!$C$7</f>
        <v>-1.8126235242055175E-2</v>
      </c>
      <c r="P33" s="34">
        <f>$H$28/'Fixed data'!$C$7</f>
        <v>-1.8126235242055175E-2</v>
      </c>
      <c r="Q33" s="34">
        <f>$H$28/'Fixed data'!$C$7</f>
        <v>-1.8126235242055175E-2</v>
      </c>
      <c r="R33" s="34">
        <f>$H$28/'Fixed data'!$C$7</f>
        <v>-1.8126235242055175E-2</v>
      </c>
      <c r="S33" s="34">
        <f>$H$28/'Fixed data'!$C$7</f>
        <v>-1.8126235242055175E-2</v>
      </c>
      <c r="T33" s="34">
        <f>$H$28/'Fixed data'!$C$7</f>
        <v>-1.8126235242055175E-2</v>
      </c>
      <c r="U33" s="34">
        <f>$H$28/'Fixed data'!$C$7</f>
        <v>-1.8126235242055175E-2</v>
      </c>
      <c r="V33" s="34">
        <f>$H$28/'Fixed data'!$C$7</f>
        <v>-1.8126235242055175E-2</v>
      </c>
      <c r="W33" s="34">
        <f>$H$28/'Fixed data'!$C$7</f>
        <v>-1.8126235242055175E-2</v>
      </c>
      <c r="X33" s="34">
        <f>$H$28/'Fixed data'!$C$7</f>
        <v>-1.8126235242055175E-2</v>
      </c>
      <c r="Y33" s="34">
        <f>$H$28/'Fixed data'!$C$7</f>
        <v>-1.8126235242055175E-2</v>
      </c>
      <c r="Z33" s="34">
        <f>$H$28/'Fixed data'!$C$7</f>
        <v>-1.8126235242055175E-2</v>
      </c>
      <c r="AA33" s="34">
        <f>$H$28/'Fixed data'!$C$7</f>
        <v>-1.8126235242055175E-2</v>
      </c>
      <c r="AB33" s="34">
        <f>$H$28/'Fixed data'!$C$7</f>
        <v>-1.8126235242055175E-2</v>
      </c>
      <c r="AC33" s="34">
        <f>$H$28/'Fixed data'!$C$7</f>
        <v>-1.8126235242055175E-2</v>
      </c>
      <c r="AD33" s="34">
        <f>$H$28/'Fixed data'!$C$7</f>
        <v>-1.8126235242055175E-2</v>
      </c>
      <c r="AE33" s="34">
        <f>$H$28/'Fixed data'!$C$7</f>
        <v>-1.8126235242055175E-2</v>
      </c>
      <c r="AF33" s="34">
        <f>$H$28/'Fixed data'!$C$7</f>
        <v>-1.8126235242055175E-2</v>
      </c>
      <c r="AG33" s="34">
        <f>$H$28/'Fixed data'!$C$7</f>
        <v>-1.8126235242055175E-2</v>
      </c>
      <c r="AH33" s="34">
        <f>$H$28/'Fixed data'!$C$7</f>
        <v>-1.8126235242055175E-2</v>
      </c>
      <c r="AI33" s="34">
        <f>$H$28/'Fixed data'!$C$7</f>
        <v>-1.8126235242055175E-2</v>
      </c>
      <c r="AJ33" s="34">
        <f>$H$28/'Fixed data'!$C$7</f>
        <v>-1.8126235242055175E-2</v>
      </c>
      <c r="AK33" s="34">
        <f>$H$28/'Fixed data'!$C$7</f>
        <v>-1.8126235242055175E-2</v>
      </c>
      <c r="AL33" s="34">
        <f>$H$28/'Fixed data'!$C$7</f>
        <v>-1.8126235242055175E-2</v>
      </c>
      <c r="AM33" s="34">
        <f>$H$28/'Fixed data'!$C$7</f>
        <v>-1.8126235242055175E-2</v>
      </c>
      <c r="AN33" s="34">
        <f>$H$28/'Fixed data'!$C$7</f>
        <v>-1.8126235242055175E-2</v>
      </c>
      <c r="AO33" s="34">
        <f>$H$28/'Fixed data'!$C$7</f>
        <v>-1.8126235242055175E-2</v>
      </c>
      <c r="AP33" s="34">
        <f>$H$28/'Fixed data'!$C$7</f>
        <v>-1.8126235242055175E-2</v>
      </c>
      <c r="AQ33" s="34">
        <f>$H$28/'Fixed data'!$C$7</f>
        <v>-1.8126235242055175E-2</v>
      </c>
      <c r="AR33" s="34">
        <f>$H$28/'Fixed data'!$C$7</f>
        <v>-1.8126235242055175E-2</v>
      </c>
      <c r="AS33" s="34">
        <f>$H$28/'Fixed data'!$C$7</f>
        <v>-1.8126235242055175E-2</v>
      </c>
      <c r="AT33" s="34">
        <f>$H$28/'Fixed data'!$C$7</f>
        <v>-1.8126235242055175E-2</v>
      </c>
      <c r="AU33" s="34">
        <f>$H$28/'Fixed data'!$C$7</f>
        <v>-1.8126235242055175E-2</v>
      </c>
      <c r="AV33" s="34">
        <f>$H$28/'Fixed data'!$C$7</f>
        <v>-1.8126235242055175E-2</v>
      </c>
      <c r="AW33" s="34">
        <f>$H$28/'Fixed data'!$C$7</f>
        <v>-1.8126235242055175E-2</v>
      </c>
      <c r="AX33" s="34">
        <f>$H$28/'Fixed data'!$C$7</f>
        <v>-1.8126235242055175E-2</v>
      </c>
      <c r="AY33" s="34">
        <f>$H$28/'Fixed data'!$C$7</f>
        <v>-1.8126235242055175E-2</v>
      </c>
      <c r="AZ33" s="34">
        <f>$H$28/'Fixed data'!$C$7</f>
        <v>-1.8126235242055175E-2</v>
      </c>
      <c r="BA33" s="34">
        <f>$H$28/'Fixed data'!$C$7</f>
        <v>-1.8126235242055175E-2</v>
      </c>
      <c r="BB33" s="34"/>
      <c r="BC33" s="34"/>
      <c r="BD33" s="34"/>
    </row>
    <row r="34" spans="1:57" ht="16.5" hidden="1" customHeight="1" outlineLevel="1" x14ac:dyDescent="0.35">
      <c r="A34" s="115"/>
      <c r="B34" s="9" t="s">
        <v>5</v>
      </c>
      <c r="C34" s="11" t="s">
        <v>57</v>
      </c>
      <c r="D34" s="9" t="s">
        <v>40</v>
      </c>
      <c r="F34" s="34"/>
      <c r="G34" s="34"/>
      <c r="H34" s="34"/>
      <c r="I34" s="34"/>
      <c r="J34" s="34">
        <f>$I$28/'Fixed data'!$C$7</f>
        <v>-1.7717715349164498E-2</v>
      </c>
      <c r="K34" s="34">
        <f>$I$28/'Fixed data'!$C$7</f>
        <v>-1.7717715349164498E-2</v>
      </c>
      <c r="L34" s="34">
        <f>$I$28/'Fixed data'!$C$7</f>
        <v>-1.7717715349164498E-2</v>
      </c>
      <c r="M34" s="34">
        <f>$I$28/'Fixed data'!$C$7</f>
        <v>-1.7717715349164498E-2</v>
      </c>
      <c r="N34" s="34">
        <f>$I$28/'Fixed data'!$C$7</f>
        <v>-1.7717715349164498E-2</v>
      </c>
      <c r="O34" s="34">
        <f>$I$28/'Fixed data'!$C$7</f>
        <v>-1.7717715349164498E-2</v>
      </c>
      <c r="P34" s="34">
        <f>$I$28/'Fixed data'!$C$7</f>
        <v>-1.7717715349164498E-2</v>
      </c>
      <c r="Q34" s="34">
        <f>$I$28/'Fixed data'!$C$7</f>
        <v>-1.7717715349164498E-2</v>
      </c>
      <c r="R34" s="34">
        <f>$I$28/'Fixed data'!$C$7</f>
        <v>-1.7717715349164498E-2</v>
      </c>
      <c r="S34" s="34">
        <f>$I$28/'Fixed data'!$C$7</f>
        <v>-1.7717715349164498E-2</v>
      </c>
      <c r="T34" s="34">
        <f>$I$28/'Fixed data'!$C$7</f>
        <v>-1.7717715349164498E-2</v>
      </c>
      <c r="U34" s="34">
        <f>$I$28/'Fixed data'!$C$7</f>
        <v>-1.7717715349164498E-2</v>
      </c>
      <c r="V34" s="34">
        <f>$I$28/'Fixed data'!$C$7</f>
        <v>-1.7717715349164498E-2</v>
      </c>
      <c r="W34" s="34">
        <f>$I$28/'Fixed data'!$C$7</f>
        <v>-1.7717715349164498E-2</v>
      </c>
      <c r="X34" s="34">
        <f>$I$28/'Fixed data'!$C$7</f>
        <v>-1.7717715349164498E-2</v>
      </c>
      <c r="Y34" s="34">
        <f>$I$28/'Fixed data'!$C$7</f>
        <v>-1.7717715349164498E-2</v>
      </c>
      <c r="Z34" s="34">
        <f>$I$28/'Fixed data'!$C$7</f>
        <v>-1.7717715349164498E-2</v>
      </c>
      <c r="AA34" s="34">
        <f>$I$28/'Fixed data'!$C$7</f>
        <v>-1.7717715349164498E-2</v>
      </c>
      <c r="AB34" s="34">
        <f>$I$28/'Fixed data'!$C$7</f>
        <v>-1.7717715349164498E-2</v>
      </c>
      <c r="AC34" s="34">
        <f>$I$28/'Fixed data'!$C$7</f>
        <v>-1.7717715349164498E-2</v>
      </c>
      <c r="AD34" s="34">
        <f>$I$28/'Fixed data'!$C$7</f>
        <v>-1.7717715349164498E-2</v>
      </c>
      <c r="AE34" s="34">
        <f>$I$28/'Fixed data'!$C$7</f>
        <v>-1.7717715349164498E-2</v>
      </c>
      <c r="AF34" s="34">
        <f>$I$28/'Fixed data'!$C$7</f>
        <v>-1.7717715349164498E-2</v>
      </c>
      <c r="AG34" s="34">
        <f>$I$28/'Fixed data'!$C$7</f>
        <v>-1.7717715349164498E-2</v>
      </c>
      <c r="AH34" s="34">
        <f>$I$28/'Fixed data'!$C$7</f>
        <v>-1.7717715349164498E-2</v>
      </c>
      <c r="AI34" s="34">
        <f>$I$28/'Fixed data'!$C$7</f>
        <v>-1.7717715349164498E-2</v>
      </c>
      <c r="AJ34" s="34">
        <f>$I$28/'Fixed data'!$C$7</f>
        <v>-1.7717715349164498E-2</v>
      </c>
      <c r="AK34" s="34">
        <f>$I$28/'Fixed data'!$C$7</f>
        <v>-1.7717715349164498E-2</v>
      </c>
      <c r="AL34" s="34">
        <f>$I$28/'Fixed data'!$C$7</f>
        <v>-1.7717715349164498E-2</v>
      </c>
      <c r="AM34" s="34">
        <f>$I$28/'Fixed data'!$C$7</f>
        <v>-1.7717715349164498E-2</v>
      </c>
      <c r="AN34" s="34">
        <f>$I$28/'Fixed data'!$C$7</f>
        <v>-1.7717715349164498E-2</v>
      </c>
      <c r="AO34" s="34">
        <f>$I$28/'Fixed data'!$C$7</f>
        <v>-1.7717715349164498E-2</v>
      </c>
      <c r="AP34" s="34">
        <f>$I$28/'Fixed data'!$C$7</f>
        <v>-1.7717715349164498E-2</v>
      </c>
      <c r="AQ34" s="34">
        <f>$I$28/'Fixed data'!$C$7</f>
        <v>-1.7717715349164498E-2</v>
      </c>
      <c r="AR34" s="34">
        <f>$I$28/'Fixed data'!$C$7</f>
        <v>-1.7717715349164498E-2</v>
      </c>
      <c r="AS34" s="34">
        <f>$I$28/'Fixed data'!$C$7</f>
        <v>-1.7717715349164498E-2</v>
      </c>
      <c r="AT34" s="34">
        <f>$I$28/'Fixed data'!$C$7</f>
        <v>-1.7717715349164498E-2</v>
      </c>
      <c r="AU34" s="34">
        <f>$I$28/'Fixed data'!$C$7</f>
        <v>-1.7717715349164498E-2</v>
      </c>
      <c r="AV34" s="34">
        <f>$I$28/'Fixed data'!$C$7</f>
        <v>-1.7717715349164498E-2</v>
      </c>
      <c r="AW34" s="34">
        <f>$I$28/'Fixed data'!$C$7</f>
        <v>-1.7717715349164498E-2</v>
      </c>
      <c r="AX34" s="34">
        <f>$I$28/'Fixed data'!$C$7</f>
        <v>-1.7717715349164498E-2</v>
      </c>
      <c r="AY34" s="34">
        <f>$I$28/'Fixed data'!$C$7</f>
        <v>-1.7717715349164498E-2</v>
      </c>
      <c r="AZ34" s="34">
        <f>$I$28/'Fixed data'!$C$7</f>
        <v>-1.7717715349164498E-2</v>
      </c>
      <c r="BA34" s="34">
        <f>$I$28/'Fixed data'!$C$7</f>
        <v>-1.7717715349164498E-2</v>
      </c>
      <c r="BB34" s="34">
        <f>$I$28/'Fixed data'!$C$7</f>
        <v>-1.7717715349164498E-2</v>
      </c>
      <c r="BC34" s="34"/>
      <c r="BD34" s="34"/>
    </row>
    <row r="35" spans="1:57" ht="16.5" hidden="1" customHeight="1" outlineLevel="1" x14ac:dyDescent="0.35">
      <c r="A35" s="115"/>
      <c r="B35" s="9" t="s">
        <v>6</v>
      </c>
      <c r="C35" s="11" t="s">
        <v>58</v>
      </c>
      <c r="D35" s="9" t="s">
        <v>40</v>
      </c>
      <c r="F35" s="34"/>
      <c r="G35" s="34"/>
      <c r="H35" s="34"/>
      <c r="I35" s="34"/>
      <c r="J35" s="34"/>
      <c r="K35" s="34">
        <f>$J$28/'Fixed data'!$C$7</f>
        <v>-1.7283862864430233E-2</v>
      </c>
      <c r="L35" s="34">
        <f>$J$28/'Fixed data'!$C$7</f>
        <v>-1.7283862864430233E-2</v>
      </c>
      <c r="M35" s="34">
        <f>$J$28/'Fixed data'!$C$7</f>
        <v>-1.7283862864430233E-2</v>
      </c>
      <c r="N35" s="34">
        <f>$J$28/'Fixed data'!$C$7</f>
        <v>-1.7283862864430233E-2</v>
      </c>
      <c r="O35" s="34">
        <f>$J$28/'Fixed data'!$C$7</f>
        <v>-1.7283862864430233E-2</v>
      </c>
      <c r="P35" s="34">
        <f>$J$28/'Fixed data'!$C$7</f>
        <v>-1.7283862864430233E-2</v>
      </c>
      <c r="Q35" s="34">
        <f>$J$28/'Fixed data'!$C$7</f>
        <v>-1.7283862864430233E-2</v>
      </c>
      <c r="R35" s="34">
        <f>$J$28/'Fixed data'!$C$7</f>
        <v>-1.7283862864430233E-2</v>
      </c>
      <c r="S35" s="34">
        <f>$J$28/'Fixed data'!$C$7</f>
        <v>-1.7283862864430233E-2</v>
      </c>
      <c r="T35" s="34">
        <f>$J$28/'Fixed data'!$C$7</f>
        <v>-1.7283862864430233E-2</v>
      </c>
      <c r="U35" s="34">
        <f>$J$28/'Fixed data'!$C$7</f>
        <v>-1.7283862864430233E-2</v>
      </c>
      <c r="V35" s="34">
        <f>$J$28/'Fixed data'!$C$7</f>
        <v>-1.7283862864430233E-2</v>
      </c>
      <c r="W35" s="34">
        <f>$J$28/'Fixed data'!$C$7</f>
        <v>-1.7283862864430233E-2</v>
      </c>
      <c r="X35" s="34">
        <f>$J$28/'Fixed data'!$C$7</f>
        <v>-1.7283862864430233E-2</v>
      </c>
      <c r="Y35" s="34">
        <f>$J$28/'Fixed data'!$C$7</f>
        <v>-1.7283862864430233E-2</v>
      </c>
      <c r="Z35" s="34">
        <f>$J$28/'Fixed data'!$C$7</f>
        <v>-1.7283862864430233E-2</v>
      </c>
      <c r="AA35" s="34">
        <f>$J$28/'Fixed data'!$C$7</f>
        <v>-1.7283862864430233E-2</v>
      </c>
      <c r="AB35" s="34">
        <f>$J$28/'Fixed data'!$C$7</f>
        <v>-1.7283862864430233E-2</v>
      </c>
      <c r="AC35" s="34">
        <f>$J$28/'Fixed data'!$C$7</f>
        <v>-1.7283862864430233E-2</v>
      </c>
      <c r="AD35" s="34">
        <f>$J$28/'Fixed data'!$C$7</f>
        <v>-1.7283862864430233E-2</v>
      </c>
      <c r="AE35" s="34">
        <f>$J$28/'Fixed data'!$C$7</f>
        <v>-1.7283862864430233E-2</v>
      </c>
      <c r="AF35" s="34">
        <f>$J$28/'Fixed data'!$C$7</f>
        <v>-1.7283862864430233E-2</v>
      </c>
      <c r="AG35" s="34">
        <f>$J$28/'Fixed data'!$C$7</f>
        <v>-1.7283862864430233E-2</v>
      </c>
      <c r="AH35" s="34">
        <f>$J$28/'Fixed data'!$C$7</f>
        <v>-1.7283862864430233E-2</v>
      </c>
      <c r="AI35" s="34">
        <f>$J$28/'Fixed data'!$C$7</f>
        <v>-1.7283862864430233E-2</v>
      </c>
      <c r="AJ35" s="34">
        <f>$J$28/'Fixed data'!$C$7</f>
        <v>-1.7283862864430233E-2</v>
      </c>
      <c r="AK35" s="34">
        <f>$J$28/'Fixed data'!$C$7</f>
        <v>-1.7283862864430233E-2</v>
      </c>
      <c r="AL35" s="34">
        <f>$J$28/'Fixed data'!$C$7</f>
        <v>-1.7283862864430233E-2</v>
      </c>
      <c r="AM35" s="34">
        <f>$J$28/'Fixed data'!$C$7</f>
        <v>-1.7283862864430233E-2</v>
      </c>
      <c r="AN35" s="34">
        <f>$J$28/'Fixed data'!$C$7</f>
        <v>-1.7283862864430233E-2</v>
      </c>
      <c r="AO35" s="34">
        <f>$J$28/'Fixed data'!$C$7</f>
        <v>-1.7283862864430233E-2</v>
      </c>
      <c r="AP35" s="34">
        <f>$J$28/'Fixed data'!$C$7</f>
        <v>-1.7283862864430233E-2</v>
      </c>
      <c r="AQ35" s="34">
        <f>$J$28/'Fixed data'!$C$7</f>
        <v>-1.7283862864430233E-2</v>
      </c>
      <c r="AR35" s="34">
        <f>$J$28/'Fixed data'!$C$7</f>
        <v>-1.7283862864430233E-2</v>
      </c>
      <c r="AS35" s="34">
        <f>$J$28/'Fixed data'!$C$7</f>
        <v>-1.7283862864430233E-2</v>
      </c>
      <c r="AT35" s="34">
        <f>$J$28/'Fixed data'!$C$7</f>
        <v>-1.7283862864430233E-2</v>
      </c>
      <c r="AU35" s="34">
        <f>$J$28/'Fixed data'!$C$7</f>
        <v>-1.7283862864430233E-2</v>
      </c>
      <c r="AV35" s="34">
        <f>$J$28/'Fixed data'!$C$7</f>
        <v>-1.7283862864430233E-2</v>
      </c>
      <c r="AW35" s="34">
        <f>$J$28/'Fixed data'!$C$7</f>
        <v>-1.7283862864430233E-2</v>
      </c>
      <c r="AX35" s="34">
        <f>$J$28/'Fixed data'!$C$7</f>
        <v>-1.7283862864430233E-2</v>
      </c>
      <c r="AY35" s="34">
        <f>$J$28/'Fixed data'!$C$7</f>
        <v>-1.7283862864430233E-2</v>
      </c>
      <c r="AZ35" s="34">
        <f>$J$28/'Fixed data'!$C$7</f>
        <v>-1.7283862864430233E-2</v>
      </c>
      <c r="BA35" s="34">
        <f>$J$28/'Fixed data'!$C$7</f>
        <v>-1.7283862864430233E-2</v>
      </c>
      <c r="BB35" s="34">
        <f>$J$28/'Fixed data'!$C$7</f>
        <v>-1.7283862864430233E-2</v>
      </c>
      <c r="BC35" s="34">
        <f>$J$28/'Fixed data'!$C$7</f>
        <v>-1.7283862864430233E-2</v>
      </c>
      <c r="BD35" s="34"/>
    </row>
    <row r="36" spans="1:57" ht="16.5" hidden="1" customHeight="1" outlineLevel="1" x14ac:dyDescent="0.35">
      <c r="A36" s="115"/>
      <c r="B36" s="9" t="s">
        <v>32</v>
      </c>
      <c r="C36" s="11" t="s">
        <v>59</v>
      </c>
      <c r="D36" s="9" t="s">
        <v>40</v>
      </c>
      <c r="F36" s="34"/>
      <c r="G36" s="34"/>
      <c r="H36" s="34"/>
      <c r="I36" s="34"/>
      <c r="J36" s="34"/>
      <c r="K36" s="34"/>
      <c r="L36" s="34">
        <f>$K$28/'Fixed data'!$C$7</f>
        <v>-1.9399953872539434E-2</v>
      </c>
      <c r="M36" s="34">
        <f>$K$28/'Fixed data'!$C$7</f>
        <v>-1.9399953872539434E-2</v>
      </c>
      <c r="N36" s="34">
        <f>$K$28/'Fixed data'!$C$7</f>
        <v>-1.9399953872539434E-2</v>
      </c>
      <c r="O36" s="34">
        <f>$K$28/'Fixed data'!$C$7</f>
        <v>-1.9399953872539434E-2</v>
      </c>
      <c r="P36" s="34">
        <f>$K$28/'Fixed data'!$C$7</f>
        <v>-1.9399953872539434E-2</v>
      </c>
      <c r="Q36" s="34">
        <f>$K$28/'Fixed data'!$C$7</f>
        <v>-1.9399953872539434E-2</v>
      </c>
      <c r="R36" s="34">
        <f>$K$28/'Fixed data'!$C$7</f>
        <v>-1.9399953872539434E-2</v>
      </c>
      <c r="S36" s="34">
        <f>$K$28/'Fixed data'!$C$7</f>
        <v>-1.9399953872539434E-2</v>
      </c>
      <c r="T36" s="34">
        <f>$K$28/'Fixed data'!$C$7</f>
        <v>-1.9399953872539434E-2</v>
      </c>
      <c r="U36" s="34">
        <f>$K$28/'Fixed data'!$C$7</f>
        <v>-1.9399953872539434E-2</v>
      </c>
      <c r="V36" s="34">
        <f>$K$28/'Fixed data'!$C$7</f>
        <v>-1.9399953872539434E-2</v>
      </c>
      <c r="W36" s="34">
        <f>$K$28/'Fixed data'!$C$7</f>
        <v>-1.9399953872539434E-2</v>
      </c>
      <c r="X36" s="34">
        <f>$K$28/'Fixed data'!$C$7</f>
        <v>-1.9399953872539434E-2</v>
      </c>
      <c r="Y36" s="34">
        <f>$K$28/'Fixed data'!$C$7</f>
        <v>-1.9399953872539434E-2</v>
      </c>
      <c r="Z36" s="34">
        <f>$K$28/'Fixed data'!$C$7</f>
        <v>-1.9399953872539434E-2</v>
      </c>
      <c r="AA36" s="34">
        <f>$K$28/'Fixed data'!$C$7</f>
        <v>-1.9399953872539434E-2</v>
      </c>
      <c r="AB36" s="34">
        <f>$K$28/'Fixed data'!$C$7</f>
        <v>-1.9399953872539434E-2</v>
      </c>
      <c r="AC36" s="34">
        <f>$K$28/'Fixed data'!$C$7</f>
        <v>-1.9399953872539434E-2</v>
      </c>
      <c r="AD36" s="34">
        <f>$K$28/'Fixed data'!$C$7</f>
        <v>-1.9399953872539434E-2</v>
      </c>
      <c r="AE36" s="34">
        <f>$K$28/'Fixed data'!$C$7</f>
        <v>-1.9399953872539434E-2</v>
      </c>
      <c r="AF36" s="34">
        <f>$K$28/'Fixed data'!$C$7</f>
        <v>-1.9399953872539434E-2</v>
      </c>
      <c r="AG36" s="34">
        <f>$K$28/'Fixed data'!$C$7</f>
        <v>-1.9399953872539434E-2</v>
      </c>
      <c r="AH36" s="34">
        <f>$K$28/'Fixed data'!$C$7</f>
        <v>-1.9399953872539434E-2</v>
      </c>
      <c r="AI36" s="34">
        <f>$K$28/'Fixed data'!$C$7</f>
        <v>-1.9399953872539434E-2</v>
      </c>
      <c r="AJ36" s="34">
        <f>$K$28/'Fixed data'!$C$7</f>
        <v>-1.9399953872539434E-2</v>
      </c>
      <c r="AK36" s="34">
        <f>$K$28/'Fixed data'!$C$7</f>
        <v>-1.9399953872539434E-2</v>
      </c>
      <c r="AL36" s="34">
        <f>$K$28/'Fixed data'!$C$7</f>
        <v>-1.9399953872539434E-2</v>
      </c>
      <c r="AM36" s="34">
        <f>$K$28/'Fixed data'!$C$7</f>
        <v>-1.9399953872539434E-2</v>
      </c>
      <c r="AN36" s="34">
        <f>$K$28/'Fixed data'!$C$7</f>
        <v>-1.9399953872539434E-2</v>
      </c>
      <c r="AO36" s="34">
        <f>$K$28/'Fixed data'!$C$7</f>
        <v>-1.9399953872539434E-2</v>
      </c>
      <c r="AP36" s="34">
        <f>$K$28/'Fixed data'!$C$7</f>
        <v>-1.9399953872539434E-2</v>
      </c>
      <c r="AQ36" s="34">
        <f>$K$28/'Fixed data'!$C$7</f>
        <v>-1.9399953872539434E-2</v>
      </c>
      <c r="AR36" s="34">
        <f>$K$28/'Fixed data'!$C$7</f>
        <v>-1.9399953872539434E-2</v>
      </c>
      <c r="AS36" s="34">
        <f>$K$28/'Fixed data'!$C$7</f>
        <v>-1.9399953872539434E-2</v>
      </c>
      <c r="AT36" s="34">
        <f>$K$28/'Fixed data'!$C$7</f>
        <v>-1.9399953872539434E-2</v>
      </c>
      <c r="AU36" s="34">
        <f>$K$28/'Fixed data'!$C$7</f>
        <v>-1.9399953872539434E-2</v>
      </c>
      <c r="AV36" s="34">
        <f>$K$28/'Fixed data'!$C$7</f>
        <v>-1.9399953872539434E-2</v>
      </c>
      <c r="AW36" s="34">
        <f>$K$28/'Fixed data'!$C$7</f>
        <v>-1.9399953872539434E-2</v>
      </c>
      <c r="AX36" s="34">
        <f>$K$28/'Fixed data'!$C$7</f>
        <v>-1.9399953872539434E-2</v>
      </c>
      <c r="AY36" s="34">
        <f>$K$28/'Fixed data'!$C$7</f>
        <v>-1.9399953872539434E-2</v>
      </c>
      <c r="AZ36" s="34">
        <f>$K$28/'Fixed data'!$C$7</f>
        <v>-1.9399953872539434E-2</v>
      </c>
      <c r="BA36" s="34">
        <f>$K$28/'Fixed data'!$C$7</f>
        <v>-1.9399953872539434E-2</v>
      </c>
      <c r="BB36" s="34">
        <f>$K$28/'Fixed data'!$C$7</f>
        <v>-1.9399953872539434E-2</v>
      </c>
      <c r="BC36" s="34">
        <f>$K$28/'Fixed data'!$C$7</f>
        <v>-1.9399953872539434E-2</v>
      </c>
      <c r="BD36" s="34">
        <f>$K$28/'Fixed data'!$C$7</f>
        <v>-1.9399953872539434E-2</v>
      </c>
    </row>
    <row r="37" spans="1:57" ht="16.5" hidden="1" customHeight="1" outlineLevel="1" x14ac:dyDescent="0.35">
      <c r="A37" s="115"/>
      <c r="B37" s="9" t="s">
        <v>33</v>
      </c>
      <c r="C37" s="11" t="s">
        <v>60</v>
      </c>
      <c r="D37" s="9" t="s">
        <v>40</v>
      </c>
      <c r="F37" s="34"/>
      <c r="G37" s="34"/>
      <c r="H37" s="34"/>
      <c r="I37" s="34"/>
      <c r="J37" s="34"/>
      <c r="K37" s="34"/>
      <c r="L37" s="34"/>
      <c r="M37" s="34">
        <f>$L$28/'Fixed data'!$C$7</f>
        <v>-1.8818032975882339E-2</v>
      </c>
      <c r="N37" s="34">
        <f>$L$28/'Fixed data'!$C$7</f>
        <v>-1.8818032975882339E-2</v>
      </c>
      <c r="O37" s="34">
        <f>$L$28/'Fixed data'!$C$7</f>
        <v>-1.8818032975882339E-2</v>
      </c>
      <c r="P37" s="34">
        <f>$L$28/'Fixed data'!$C$7</f>
        <v>-1.8818032975882339E-2</v>
      </c>
      <c r="Q37" s="34">
        <f>$L$28/'Fixed data'!$C$7</f>
        <v>-1.8818032975882339E-2</v>
      </c>
      <c r="R37" s="34">
        <f>$L$28/'Fixed data'!$C$7</f>
        <v>-1.8818032975882339E-2</v>
      </c>
      <c r="S37" s="34">
        <f>$L$28/'Fixed data'!$C$7</f>
        <v>-1.8818032975882339E-2</v>
      </c>
      <c r="T37" s="34">
        <f>$L$28/'Fixed data'!$C$7</f>
        <v>-1.8818032975882339E-2</v>
      </c>
      <c r="U37" s="34">
        <f>$L$28/'Fixed data'!$C$7</f>
        <v>-1.8818032975882339E-2</v>
      </c>
      <c r="V37" s="34">
        <f>$L$28/'Fixed data'!$C$7</f>
        <v>-1.8818032975882339E-2</v>
      </c>
      <c r="W37" s="34">
        <f>$L$28/'Fixed data'!$C$7</f>
        <v>-1.8818032975882339E-2</v>
      </c>
      <c r="X37" s="34">
        <f>$L$28/'Fixed data'!$C$7</f>
        <v>-1.8818032975882339E-2</v>
      </c>
      <c r="Y37" s="34">
        <f>$L$28/'Fixed data'!$C$7</f>
        <v>-1.8818032975882339E-2</v>
      </c>
      <c r="Z37" s="34">
        <f>$L$28/'Fixed data'!$C$7</f>
        <v>-1.8818032975882339E-2</v>
      </c>
      <c r="AA37" s="34">
        <f>$L$28/'Fixed data'!$C$7</f>
        <v>-1.8818032975882339E-2</v>
      </c>
      <c r="AB37" s="34">
        <f>$L$28/'Fixed data'!$C$7</f>
        <v>-1.8818032975882339E-2</v>
      </c>
      <c r="AC37" s="34">
        <f>$L$28/'Fixed data'!$C$7</f>
        <v>-1.8818032975882339E-2</v>
      </c>
      <c r="AD37" s="34">
        <f>$L$28/'Fixed data'!$C$7</f>
        <v>-1.8818032975882339E-2</v>
      </c>
      <c r="AE37" s="34">
        <f>$L$28/'Fixed data'!$C$7</f>
        <v>-1.8818032975882339E-2</v>
      </c>
      <c r="AF37" s="34">
        <f>$L$28/'Fixed data'!$C$7</f>
        <v>-1.8818032975882339E-2</v>
      </c>
      <c r="AG37" s="34">
        <f>$L$28/'Fixed data'!$C$7</f>
        <v>-1.8818032975882339E-2</v>
      </c>
      <c r="AH37" s="34">
        <f>$L$28/'Fixed data'!$C$7</f>
        <v>-1.8818032975882339E-2</v>
      </c>
      <c r="AI37" s="34">
        <f>$L$28/'Fixed data'!$C$7</f>
        <v>-1.8818032975882339E-2</v>
      </c>
      <c r="AJ37" s="34">
        <f>$L$28/'Fixed data'!$C$7</f>
        <v>-1.8818032975882339E-2</v>
      </c>
      <c r="AK37" s="34">
        <f>$L$28/'Fixed data'!$C$7</f>
        <v>-1.8818032975882339E-2</v>
      </c>
      <c r="AL37" s="34">
        <f>$L$28/'Fixed data'!$C$7</f>
        <v>-1.8818032975882339E-2</v>
      </c>
      <c r="AM37" s="34">
        <f>$L$28/'Fixed data'!$C$7</f>
        <v>-1.8818032975882339E-2</v>
      </c>
      <c r="AN37" s="34">
        <f>$L$28/'Fixed data'!$C$7</f>
        <v>-1.8818032975882339E-2</v>
      </c>
      <c r="AO37" s="34">
        <f>$L$28/'Fixed data'!$C$7</f>
        <v>-1.8818032975882339E-2</v>
      </c>
      <c r="AP37" s="34">
        <f>$L$28/'Fixed data'!$C$7</f>
        <v>-1.8818032975882339E-2</v>
      </c>
      <c r="AQ37" s="34">
        <f>$L$28/'Fixed data'!$C$7</f>
        <v>-1.8818032975882339E-2</v>
      </c>
      <c r="AR37" s="34">
        <f>$L$28/'Fixed data'!$C$7</f>
        <v>-1.8818032975882339E-2</v>
      </c>
      <c r="AS37" s="34">
        <f>$L$28/'Fixed data'!$C$7</f>
        <v>-1.8818032975882339E-2</v>
      </c>
      <c r="AT37" s="34">
        <f>$L$28/'Fixed data'!$C$7</f>
        <v>-1.8818032975882339E-2</v>
      </c>
      <c r="AU37" s="34">
        <f>$L$28/'Fixed data'!$C$7</f>
        <v>-1.8818032975882339E-2</v>
      </c>
      <c r="AV37" s="34">
        <f>$L$28/'Fixed data'!$C$7</f>
        <v>-1.8818032975882339E-2</v>
      </c>
      <c r="AW37" s="34">
        <f>$L$28/'Fixed data'!$C$7</f>
        <v>-1.8818032975882339E-2</v>
      </c>
      <c r="AX37" s="34">
        <f>$L$28/'Fixed data'!$C$7</f>
        <v>-1.8818032975882339E-2</v>
      </c>
      <c r="AY37" s="34">
        <f>$L$28/'Fixed data'!$C$7</f>
        <v>-1.8818032975882339E-2</v>
      </c>
      <c r="AZ37" s="34">
        <f>$L$28/'Fixed data'!$C$7</f>
        <v>-1.8818032975882339E-2</v>
      </c>
      <c r="BA37" s="34">
        <f>$L$28/'Fixed data'!$C$7</f>
        <v>-1.8818032975882339E-2</v>
      </c>
      <c r="BB37" s="34">
        <f>$L$28/'Fixed data'!$C$7</f>
        <v>-1.8818032975882339E-2</v>
      </c>
      <c r="BC37" s="34">
        <f>$L$28/'Fixed data'!$C$7</f>
        <v>-1.8818032975882339E-2</v>
      </c>
      <c r="BD37" s="34">
        <f>$L$28/'Fixed data'!$C$7</f>
        <v>-1.8818032975882339E-2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1.8919898611606373E-3</v>
      </c>
      <c r="O38" s="34">
        <f>$M$28/'Fixed data'!$C$7</f>
        <v>1.8919898611606373E-3</v>
      </c>
      <c r="P38" s="34">
        <f>$M$28/'Fixed data'!$C$7</f>
        <v>1.8919898611606373E-3</v>
      </c>
      <c r="Q38" s="34">
        <f>$M$28/'Fixed data'!$C$7</f>
        <v>1.8919898611606373E-3</v>
      </c>
      <c r="R38" s="34">
        <f>$M$28/'Fixed data'!$C$7</f>
        <v>1.8919898611606373E-3</v>
      </c>
      <c r="S38" s="34">
        <f>$M$28/'Fixed data'!$C$7</f>
        <v>1.8919898611606373E-3</v>
      </c>
      <c r="T38" s="34">
        <f>$M$28/'Fixed data'!$C$7</f>
        <v>1.8919898611606373E-3</v>
      </c>
      <c r="U38" s="34">
        <f>$M$28/'Fixed data'!$C$7</f>
        <v>1.8919898611606373E-3</v>
      </c>
      <c r="V38" s="34">
        <f>$M$28/'Fixed data'!$C$7</f>
        <v>1.8919898611606373E-3</v>
      </c>
      <c r="W38" s="34">
        <f>$M$28/'Fixed data'!$C$7</f>
        <v>1.8919898611606373E-3</v>
      </c>
      <c r="X38" s="34">
        <f>$M$28/'Fixed data'!$C$7</f>
        <v>1.8919898611606373E-3</v>
      </c>
      <c r="Y38" s="34">
        <f>$M$28/'Fixed data'!$C$7</f>
        <v>1.8919898611606373E-3</v>
      </c>
      <c r="Z38" s="34">
        <f>$M$28/'Fixed data'!$C$7</f>
        <v>1.8919898611606373E-3</v>
      </c>
      <c r="AA38" s="34">
        <f>$M$28/'Fixed data'!$C$7</f>
        <v>1.8919898611606373E-3</v>
      </c>
      <c r="AB38" s="34">
        <f>$M$28/'Fixed data'!$C$7</f>
        <v>1.8919898611606373E-3</v>
      </c>
      <c r="AC38" s="34">
        <f>$M$28/'Fixed data'!$C$7</f>
        <v>1.8919898611606373E-3</v>
      </c>
      <c r="AD38" s="34">
        <f>$M$28/'Fixed data'!$C$7</f>
        <v>1.8919898611606373E-3</v>
      </c>
      <c r="AE38" s="34">
        <f>$M$28/'Fixed data'!$C$7</f>
        <v>1.8919898611606373E-3</v>
      </c>
      <c r="AF38" s="34">
        <f>$M$28/'Fixed data'!$C$7</f>
        <v>1.8919898611606373E-3</v>
      </c>
      <c r="AG38" s="34">
        <f>$M$28/'Fixed data'!$C$7</f>
        <v>1.8919898611606373E-3</v>
      </c>
      <c r="AH38" s="34">
        <f>$M$28/'Fixed data'!$C$7</f>
        <v>1.8919898611606373E-3</v>
      </c>
      <c r="AI38" s="34">
        <f>$M$28/'Fixed data'!$C$7</f>
        <v>1.8919898611606373E-3</v>
      </c>
      <c r="AJ38" s="34">
        <f>$M$28/'Fixed data'!$C$7</f>
        <v>1.8919898611606373E-3</v>
      </c>
      <c r="AK38" s="34">
        <f>$M$28/'Fixed data'!$C$7</f>
        <v>1.8919898611606373E-3</v>
      </c>
      <c r="AL38" s="34">
        <f>$M$28/'Fixed data'!$C$7</f>
        <v>1.8919898611606373E-3</v>
      </c>
      <c r="AM38" s="34">
        <f>$M$28/'Fixed data'!$C$7</f>
        <v>1.8919898611606373E-3</v>
      </c>
      <c r="AN38" s="34">
        <f>$M$28/'Fixed data'!$C$7</f>
        <v>1.8919898611606373E-3</v>
      </c>
      <c r="AO38" s="34">
        <f>$M$28/'Fixed data'!$C$7</f>
        <v>1.8919898611606373E-3</v>
      </c>
      <c r="AP38" s="34">
        <f>$M$28/'Fixed data'!$C$7</f>
        <v>1.8919898611606373E-3</v>
      </c>
      <c r="AQ38" s="34">
        <f>$M$28/'Fixed data'!$C$7</f>
        <v>1.8919898611606373E-3</v>
      </c>
      <c r="AR38" s="34">
        <f>$M$28/'Fixed data'!$C$7</f>
        <v>1.8919898611606373E-3</v>
      </c>
      <c r="AS38" s="34">
        <f>$M$28/'Fixed data'!$C$7</f>
        <v>1.8919898611606373E-3</v>
      </c>
      <c r="AT38" s="34">
        <f>$M$28/'Fixed data'!$C$7</f>
        <v>1.8919898611606373E-3</v>
      </c>
      <c r="AU38" s="34">
        <f>$M$28/'Fixed data'!$C$7</f>
        <v>1.8919898611606373E-3</v>
      </c>
      <c r="AV38" s="34">
        <f>$M$28/'Fixed data'!$C$7</f>
        <v>1.8919898611606373E-3</v>
      </c>
      <c r="AW38" s="34">
        <f>$M$28/'Fixed data'!$C$7</f>
        <v>1.8919898611606373E-3</v>
      </c>
      <c r="AX38" s="34">
        <f>$M$28/'Fixed data'!$C$7</f>
        <v>1.8919898611606373E-3</v>
      </c>
      <c r="AY38" s="34">
        <f>$M$28/'Fixed data'!$C$7</f>
        <v>1.8919898611606373E-3</v>
      </c>
      <c r="AZ38" s="34">
        <f>$M$28/'Fixed data'!$C$7</f>
        <v>1.8919898611606373E-3</v>
      </c>
      <c r="BA38" s="34">
        <f>$M$28/'Fixed data'!$C$7</f>
        <v>1.8919898611606373E-3</v>
      </c>
      <c r="BB38" s="34">
        <f>$M$28/'Fixed data'!$C$7</f>
        <v>1.8919898611606373E-3</v>
      </c>
      <c r="BC38" s="34">
        <f>$M$28/'Fixed data'!$C$7</f>
        <v>1.8919898611606373E-3</v>
      </c>
      <c r="BD38" s="34">
        <f>$M$28/'Fixed data'!$C$7</f>
        <v>1.8919898611606373E-3</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2.1218051691080137E-3</v>
      </c>
      <c r="P39" s="34">
        <f>$N$28/'Fixed data'!$C$7</f>
        <v>2.1218051691080137E-3</v>
      </c>
      <c r="Q39" s="34">
        <f>$N$28/'Fixed data'!$C$7</f>
        <v>2.1218051691080137E-3</v>
      </c>
      <c r="R39" s="34">
        <f>$N$28/'Fixed data'!$C$7</f>
        <v>2.1218051691080137E-3</v>
      </c>
      <c r="S39" s="34">
        <f>$N$28/'Fixed data'!$C$7</f>
        <v>2.1218051691080137E-3</v>
      </c>
      <c r="T39" s="34">
        <f>$N$28/'Fixed data'!$C$7</f>
        <v>2.1218051691080137E-3</v>
      </c>
      <c r="U39" s="34">
        <f>$N$28/'Fixed data'!$C$7</f>
        <v>2.1218051691080137E-3</v>
      </c>
      <c r="V39" s="34">
        <f>$N$28/'Fixed data'!$C$7</f>
        <v>2.1218051691080137E-3</v>
      </c>
      <c r="W39" s="34">
        <f>$N$28/'Fixed data'!$C$7</f>
        <v>2.1218051691080137E-3</v>
      </c>
      <c r="X39" s="34">
        <f>$N$28/'Fixed data'!$C$7</f>
        <v>2.1218051691080137E-3</v>
      </c>
      <c r="Y39" s="34">
        <f>$N$28/'Fixed data'!$C$7</f>
        <v>2.1218051691080137E-3</v>
      </c>
      <c r="Z39" s="34">
        <f>$N$28/'Fixed data'!$C$7</f>
        <v>2.1218051691080137E-3</v>
      </c>
      <c r="AA39" s="34">
        <f>$N$28/'Fixed data'!$C$7</f>
        <v>2.1218051691080137E-3</v>
      </c>
      <c r="AB39" s="34">
        <f>$N$28/'Fixed data'!$C$7</f>
        <v>2.1218051691080137E-3</v>
      </c>
      <c r="AC39" s="34">
        <f>$N$28/'Fixed data'!$C$7</f>
        <v>2.1218051691080137E-3</v>
      </c>
      <c r="AD39" s="34">
        <f>$N$28/'Fixed data'!$C$7</f>
        <v>2.1218051691080137E-3</v>
      </c>
      <c r="AE39" s="34">
        <f>$N$28/'Fixed data'!$C$7</f>
        <v>2.1218051691080137E-3</v>
      </c>
      <c r="AF39" s="34">
        <f>$N$28/'Fixed data'!$C$7</f>
        <v>2.1218051691080137E-3</v>
      </c>
      <c r="AG39" s="34">
        <f>$N$28/'Fixed data'!$C$7</f>
        <v>2.1218051691080137E-3</v>
      </c>
      <c r="AH39" s="34">
        <f>$N$28/'Fixed data'!$C$7</f>
        <v>2.1218051691080137E-3</v>
      </c>
      <c r="AI39" s="34">
        <f>$N$28/'Fixed data'!$C$7</f>
        <v>2.1218051691080137E-3</v>
      </c>
      <c r="AJ39" s="34">
        <f>$N$28/'Fixed data'!$C$7</f>
        <v>2.1218051691080137E-3</v>
      </c>
      <c r="AK39" s="34">
        <f>$N$28/'Fixed data'!$C$7</f>
        <v>2.1218051691080137E-3</v>
      </c>
      <c r="AL39" s="34">
        <f>$N$28/'Fixed data'!$C$7</f>
        <v>2.1218051691080137E-3</v>
      </c>
      <c r="AM39" s="34">
        <f>$N$28/'Fixed data'!$C$7</f>
        <v>2.1218051691080137E-3</v>
      </c>
      <c r="AN39" s="34">
        <f>$N$28/'Fixed data'!$C$7</f>
        <v>2.1218051691080137E-3</v>
      </c>
      <c r="AO39" s="34">
        <f>$N$28/'Fixed data'!$C$7</f>
        <v>2.1218051691080137E-3</v>
      </c>
      <c r="AP39" s="34">
        <f>$N$28/'Fixed data'!$C$7</f>
        <v>2.1218051691080137E-3</v>
      </c>
      <c r="AQ39" s="34">
        <f>$N$28/'Fixed data'!$C$7</f>
        <v>2.1218051691080137E-3</v>
      </c>
      <c r="AR39" s="34">
        <f>$N$28/'Fixed data'!$C$7</f>
        <v>2.1218051691080137E-3</v>
      </c>
      <c r="AS39" s="34">
        <f>$N$28/'Fixed data'!$C$7</f>
        <v>2.1218051691080137E-3</v>
      </c>
      <c r="AT39" s="34">
        <f>$N$28/'Fixed data'!$C$7</f>
        <v>2.1218051691080137E-3</v>
      </c>
      <c r="AU39" s="34">
        <f>$N$28/'Fixed data'!$C$7</f>
        <v>2.1218051691080137E-3</v>
      </c>
      <c r="AV39" s="34">
        <f>$N$28/'Fixed data'!$C$7</f>
        <v>2.1218051691080137E-3</v>
      </c>
      <c r="AW39" s="34">
        <f>$N$28/'Fixed data'!$C$7</f>
        <v>2.1218051691080137E-3</v>
      </c>
      <c r="AX39" s="34">
        <f>$N$28/'Fixed data'!$C$7</f>
        <v>2.1218051691080137E-3</v>
      </c>
      <c r="AY39" s="34">
        <f>$N$28/'Fixed data'!$C$7</f>
        <v>2.1218051691080137E-3</v>
      </c>
      <c r="AZ39" s="34">
        <f>$N$28/'Fixed data'!$C$7</f>
        <v>2.1218051691080137E-3</v>
      </c>
      <c r="BA39" s="34">
        <f>$N$28/'Fixed data'!$C$7</f>
        <v>2.1218051691080137E-3</v>
      </c>
      <c r="BB39" s="34">
        <f>$N$28/'Fixed data'!$C$7</f>
        <v>2.1218051691080137E-3</v>
      </c>
      <c r="BC39" s="34">
        <f>$N$28/'Fixed data'!$C$7</f>
        <v>2.1218051691080137E-3</v>
      </c>
      <c r="BD39" s="34">
        <f>$N$28/'Fixed data'!$C$7</f>
        <v>2.1218051691080137E-3</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2.3674435222898874E-3</v>
      </c>
      <c r="Q40" s="34">
        <f>$O$28/'Fixed data'!$C$7</f>
        <v>2.3674435222898874E-3</v>
      </c>
      <c r="R40" s="34">
        <f>$O$28/'Fixed data'!$C$7</f>
        <v>2.3674435222898874E-3</v>
      </c>
      <c r="S40" s="34">
        <f>$O$28/'Fixed data'!$C$7</f>
        <v>2.3674435222898874E-3</v>
      </c>
      <c r="T40" s="34">
        <f>$O$28/'Fixed data'!$C$7</f>
        <v>2.3674435222898874E-3</v>
      </c>
      <c r="U40" s="34">
        <f>$O$28/'Fixed data'!$C$7</f>
        <v>2.3674435222898874E-3</v>
      </c>
      <c r="V40" s="34">
        <f>$O$28/'Fixed data'!$C$7</f>
        <v>2.3674435222898874E-3</v>
      </c>
      <c r="W40" s="34">
        <f>$O$28/'Fixed data'!$C$7</f>
        <v>2.3674435222898874E-3</v>
      </c>
      <c r="X40" s="34">
        <f>$O$28/'Fixed data'!$C$7</f>
        <v>2.3674435222898874E-3</v>
      </c>
      <c r="Y40" s="34">
        <f>$O$28/'Fixed data'!$C$7</f>
        <v>2.3674435222898874E-3</v>
      </c>
      <c r="Z40" s="34">
        <f>$O$28/'Fixed data'!$C$7</f>
        <v>2.3674435222898874E-3</v>
      </c>
      <c r="AA40" s="34">
        <f>$O$28/'Fixed data'!$C$7</f>
        <v>2.3674435222898874E-3</v>
      </c>
      <c r="AB40" s="34">
        <f>$O$28/'Fixed data'!$C$7</f>
        <v>2.3674435222898874E-3</v>
      </c>
      <c r="AC40" s="34">
        <f>$O$28/'Fixed data'!$C$7</f>
        <v>2.3674435222898874E-3</v>
      </c>
      <c r="AD40" s="34">
        <f>$O$28/'Fixed data'!$C$7</f>
        <v>2.3674435222898874E-3</v>
      </c>
      <c r="AE40" s="34">
        <f>$O$28/'Fixed data'!$C$7</f>
        <v>2.3674435222898874E-3</v>
      </c>
      <c r="AF40" s="34">
        <f>$O$28/'Fixed data'!$C$7</f>
        <v>2.3674435222898874E-3</v>
      </c>
      <c r="AG40" s="34">
        <f>$O$28/'Fixed data'!$C$7</f>
        <v>2.3674435222898874E-3</v>
      </c>
      <c r="AH40" s="34">
        <f>$O$28/'Fixed data'!$C$7</f>
        <v>2.3674435222898874E-3</v>
      </c>
      <c r="AI40" s="34">
        <f>$O$28/'Fixed data'!$C$7</f>
        <v>2.3674435222898874E-3</v>
      </c>
      <c r="AJ40" s="34">
        <f>$O$28/'Fixed data'!$C$7</f>
        <v>2.3674435222898874E-3</v>
      </c>
      <c r="AK40" s="34">
        <f>$O$28/'Fixed data'!$C$7</f>
        <v>2.3674435222898874E-3</v>
      </c>
      <c r="AL40" s="34">
        <f>$O$28/'Fixed data'!$C$7</f>
        <v>2.3674435222898874E-3</v>
      </c>
      <c r="AM40" s="34">
        <f>$O$28/'Fixed data'!$C$7</f>
        <v>2.3674435222898874E-3</v>
      </c>
      <c r="AN40" s="34">
        <f>$O$28/'Fixed data'!$C$7</f>
        <v>2.3674435222898874E-3</v>
      </c>
      <c r="AO40" s="34">
        <f>$O$28/'Fixed data'!$C$7</f>
        <v>2.3674435222898874E-3</v>
      </c>
      <c r="AP40" s="34">
        <f>$O$28/'Fixed data'!$C$7</f>
        <v>2.3674435222898874E-3</v>
      </c>
      <c r="AQ40" s="34">
        <f>$O$28/'Fixed data'!$C$7</f>
        <v>2.3674435222898874E-3</v>
      </c>
      <c r="AR40" s="34">
        <f>$O$28/'Fixed data'!$C$7</f>
        <v>2.3674435222898874E-3</v>
      </c>
      <c r="AS40" s="34">
        <f>$O$28/'Fixed data'!$C$7</f>
        <v>2.3674435222898874E-3</v>
      </c>
      <c r="AT40" s="34">
        <f>$O$28/'Fixed data'!$C$7</f>
        <v>2.3674435222898874E-3</v>
      </c>
      <c r="AU40" s="34">
        <f>$O$28/'Fixed data'!$C$7</f>
        <v>2.3674435222898874E-3</v>
      </c>
      <c r="AV40" s="34">
        <f>$O$28/'Fixed data'!$C$7</f>
        <v>2.3674435222898874E-3</v>
      </c>
      <c r="AW40" s="34">
        <f>$O$28/'Fixed data'!$C$7</f>
        <v>2.3674435222898874E-3</v>
      </c>
      <c r="AX40" s="34">
        <f>$O$28/'Fixed data'!$C$7</f>
        <v>2.3674435222898874E-3</v>
      </c>
      <c r="AY40" s="34">
        <f>$O$28/'Fixed data'!$C$7</f>
        <v>2.3674435222898874E-3</v>
      </c>
      <c r="AZ40" s="34">
        <f>$O$28/'Fixed data'!$C$7</f>
        <v>2.3674435222898874E-3</v>
      </c>
      <c r="BA40" s="34">
        <f>$O$28/'Fixed data'!$C$7</f>
        <v>2.3674435222898874E-3</v>
      </c>
      <c r="BB40" s="34">
        <f>$O$28/'Fixed data'!$C$7</f>
        <v>2.3674435222898874E-3</v>
      </c>
      <c r="BC40" s="34">
        <f>$O$28/'Fixed data'!$C$7</f>
        <v>2.3674435222898874E-3</v>
      </c>
      <c r="BD40" s="34">
        <f>$O$28/'Fixed data'!$C$7</f>
        <v>2.3674435222898874E-3</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2.579864278553801E-3</v>
      </c>
      <c r="R41" s="34">
        <f>$P$28/'Fixed data'!$C$7</f>
        <v>2.579864278553801E-3</v>
      </c>
      <c r="S41" s="34">
        <f>$P$28/'Fixed data'!$C$7</f>
        <v>2.579864278553801E-3</v>
      </c>
      <c r="T41" s="34">
        <f>$P$28/'Fixed data'!$C$7</f>
        <v>2.579864278553801E-3</v>
      </c>
      <c r="U41" s="34">
        <f>$P$28/'Fixed data'!$C$7</f>
        <v>2.579864278553801E-3</v>
      </c>
      <c r="V41" s="34">
        <f>$P$28/'Fixed data'!$C$7</f>
        <v>2.579864278553801E-3</v>
      </c>
      <c r="W41" s="34">
        <f>$P$28/'Fixed data'!$C$7</f>
        <v>2.579864278553801E-3</v>
      </c>
      <c r="X41" s="34">
        <f>$P$28/'Fixed data'!$C$7</f>
        <v>2.579864278553801E-3</v>
      </c>
      <c r="Y41" s="34">
        <f>$P$28/'Fixed data'!$C$7</f>
        <v>2.579864278553801E-3</v>
      </c>
      <c r="Z41" s="34">
        <f>$P$28/'Fixed data'!$C$7</f>
        <v>2.579864278553801E-3</v>
      </c>
      <c r="AA41" s="34">
        <f>$P$28/'Fixed data'!$C$7</f>
        <v>2.579864278553801E-3</v>
      </c>
      <c r="AB41" s="34">
        <f>$P$28/'Fixed data'!$C$7</f>
        <v>2.579864278553801E-3</v>
      </c>
      <c r="AC41" s="34">
        <f>$P$28/'Fixed data'!$C$7</f>
        <v>2.579864278553801E-3</v>
      </c>
      <c r="AD41" s="34">
        <f>$P$28/'Fixed data'!$C$7</f>
        <v>2.579864278553801E-3</v>
      </c>
      <c r="AE41" s="34">
        <f>$P$28/'Fixed data'!$C$7</f>
        <v>2.579864278553801E-3</v>
      </c>
      <c r="AF41" s="34">
        <f>$P$28/'Fixed data'!$C$7</f>
        <v>2.579864278553801E-3</v>
      </c>
      <c r="AG41" s="34">
        <f>$P$28/'Fixed data'!$C$7</f>
        <v>2.579864278553801E-3</v>
      </c>
      <c r="AH41" s="34">
        <f>$P$28/'Fixed data'!$C$7</f>
        <v>2.579864278553801E-3</v>
      </c>
      <c r="AI41" s="34">
        <f>$P$28/'Fixed data'!$C$7</f>
        <v>2.579864278553801E-3</v>
      </c>
      <c r="AJ41" s="34">
        <f>$P$28/'Fixed data'!$C$7</f>
        <v>2.579864278553801E-3</v>
      </c>
      <c r="AK41" s="34">
        <f>$P$28/'Fixed data'!$C$7</f>
        <v>2.579864278553801E-3</v>
      </c>
      <c r="AL41" s="34">
        <f>$P$28/'Fixed data'!$C$7</f>
        <v>2.579864278553801E-3</v>
      </c>
      <c r="AM41" s="34">
        <f>$P$28/'Fixed data'!$C$7</f>
        <v>2.579864278553801E-3</v>
      </c>
      <c r="AN41" s="34">
        <f>$P$28/'Fixed data'!$C$7</f>
        <v>2.579864278553801E-3</v>
      </c>
      <c r="AO41" s="34">
        <f>$P$28/'Fixed data'!$C$7</f>
        <v>2.579864278553801E-3</v>
      </c>
      <c r="AP41" s="34">
        <f>$P$28/'Fixed data'!$C$7</f>
        <v>2.579864278553801E-3</v>
      </c>
      <c r="AQ41" s="34">
        <f>$P$28/'Fixed data'!$C$7</f>
        <v>2.579864278553801E-3</v>
      </c>
      <c r="AR41" s="34">
        <f>$P$28/'Fixed data'!$C$7</f>
        <v>2.579864278553801E-3</v>
      </c>
      <c r="AS41" s="34">
        <f>$P$28/'Fixed data'!$C$7</f>
        <v>2.579864278553801E-3</v>
      </c>
      <c r="AT41" s="34">
        <f>$P$28/'Fixed data'!$C$7</f>
        <v>2.579864278553801E-3</v>
      </c>
      <c r="AU41" s="34">
        <f>$P$28/'Fixed data'!$C$7</f>
        <v>2.579864278553801E-3</v>
      </c>
      <c r="AV41" s="34">
        <f>$P$28/'Fixed data'!$C$7</f>
        <v>2.579864278553801E-3</v>
      </c>
      <c r="AW41" s="34">
        <f>$P$28/'Fixed data'!$C$7</f>
        <v>2.579864278553801E-3</v>
      </c>
      <c r="AX41" s="34">
        <f>$P$28/'Fixed data'!$C$7</f>
        <v>2.579864278553801E-3</v>
      </c>
      <c r="AY41" s="34">
        <f>$P$28/'Fixed data'!$C$7</f>
        <v>2.579864278553801E-3</v>
      </c>
      <c r="AZ41" s="34">
        <f>$P$28/'Fixed data'!$C$7</f>
        <v>2.579864278553801E-3</v>
      </c>
      <c r="BA41" s="34">
        <f>$P$28/'Fixed data'!$C$7</f>
        <v>2.579864278553801E-3</v>
      </c>
      <c r="BB41" s="34">
        <f>$P$28/'Fixed data'!$C$7</f>
        <v>2.579864278553801E-3</v>
      </c>
      <c r="BC41" s="34">
        <f>$P$28/'Fixed data'!$C$7</f>
        <v>2.579864278553801E-3</v>
      </c>
      <c r="BD41" s="34">
        <f>$P$28/'Fixed data'!$C$7</f>
        <v>2.579864278553801E-3</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2.7431315680158828E-3</v>
      </c>
      <c r="S42" s="34">
        <f>$Q$28/'Fixed data'!$C$7</f>
        <v>2.7431315680158828E-3</v>
      </c>
      <c r="T42" s="34">
        <f>$Q$28/'Fixed data'!$C$7</f>
        <v>2.7431315680158828E-3</v>
      </c>
      <c r="U42" s="34">
        <f>$Q$28/'Fixed data'!$C$7</f>
        <v>2.7431315680158828E-3</v>
      </c>
      <c r="V42" s="34">
        <f>$Q$28/'Fixed data'!$C$7</f>
        <v>2.7431315680158828E-3</v>
      </c>
      <c r="W42" s="34">
        <f>$Q$28/'Fixed data'!$C$7</f>
        <v>2.7431315680158828E-3</v>
      </c>
      <c r="X42" s="34">
        <f>$Q$28/'Fixed data'!$C$7</f>
        <v>2.7431315680158828E-3</v>
      </c>
      <c r="Y42" s="34">
        <f>$Q$28/'Fixed data'!$C$7</f>
        <v>2.7431315680158828E-3</v>
      </c>
      <c r="Z42" s="34">
        <f>$Q$28/'Fixed data'!$C$7</f>
        <v>2.7431315680158828E-3</v>
      </c>
      <c r="AA42" s="34">
        <f>$Q$28/'Fixed data'!$C$7</f>
        <v>2.7431315680158828E-3</v>
      </c>
      <c r="AB42" s="34">
        <f>$Q$28/'Fixed data'!$C$7</f>
        <v>2.7431315680158828E-3</v>
      </c>
      <c r="AC42" s="34">
        <f>$Q$28/'Fixed data'!$C$7</f>
        <v>2.7431315680158828E-3</v>
      </c>
      <c r="AD42" s="34">
        <f>$Q$28/'Fixed data'!$C$7</f>
        <v>2.7431315680158828E-3</v>
      </c>
      <c r="AE42" s="34">
        <f>$Q$28/'Fixed data'!$C$7</f>
        <v>2.7431315680158828E-3</v>
      </c>
      <c r="AF42" s="34">
        <f>$Q$28/'Fixed data'!$C$7</f>
        <v>2.7431315680158828E-3</v>
      </c>
      <c r="AG42" s="34">
        <f>$Q$28/'Fixed data'!$C$7</f>
        <v>2.7431315680158828E-3</v>
      </c>
      <c r="AH42" s="34">
        <f>$Q$28/'Fixed data'!$C$7</f>
        <v>2.7431315680158828E-3</v>
      </c>
      <c r="AI42" s="34">
        <f>$Q$28/'Fixed data'!$C$7</f>
        <v>2.7431315680158828E-3</v>
      </c>
      <c r="AJ42" s="34">
        <f>$Q$28/'Fixed data'!$C$7</f>
        <v>2.7431315680158828E-3</v>
      </c>
      <c r="AK42" s="34">
        <f>$Q$28/'Fixed data'!$C$7</f>
        <v>2.7431315680158828E-3</v>
      </c>
      <c r="AL42" s="34">
        <f>$Q$28/'Fixed data'!$C$7</f>
        <v>2.7431315680158828E-3</v>
      </c>
      <c r="AM42" s="34">
        <f>$Q$28/'Fixed data'!$C$7</f>
        <v>2.7431315680158828E-3</v>
      </c>
      <c r="AN42" s="34">
        <f>$Q$28/'Fixed data'!$C$7</f>
        <v>2.7431315680158828E-3</v>
      </c>
      <c r="AO42" s="34">
        <f>$Q$28/'Fixed data'!$C$7</f>
        <v>2.7431315680158828E-3</v>
      </c>
      <c r="AP42" s="34">
        <f>$Q$28/'Fixed data'!$C$7</f>
        <v>2.7431315680158828E-3</v>
      </c>
      <c r="AQ42" s="34">
        <f>$Q$28/'Fixed data'!$C$7</f>
        <v>2.7431315680158828E-3</v>
      </c>
      <c r="AR42" s="34">
        <f>$Q$28/'Fixed data'!$C$7</f>
        <v>2.7431315680158828E-3</v>
      </c>
      <c r="AS42" s="34">
        <f>$Q$28/'Fixed data'!$C$7</f>
        <v>2.7431315680158828E-3</v>
      </c>
      <c r="AT42" s="34">
        <f>$Q$28/'Fixed data'!$C$7</f>
        <v>2.7431315680158828E-3</v>
      </c>
      <c r="AU42" s="34">
        <f>$Q$28/'Fixed data'!$C$7</f>
        <v>2.7431315680158828E-3</v>
      </c>
      <c r="AV42" s="34">
        <f>$Q$28/'Fixed data'!$C$7</f>
        <v>2.7431315680158828E-3</v>
      </c>
      <c r="AW42" s="34">
        <f>$Q$28/'Fixed data'!$C$7</f>
        <v>2.7431315680158828E-3</v>
      </c>
      <c r="AX42" s="34">
        <f>$Q$28/'Fixed data'!$C$7</f>
        <v>2.7431315680158828E-3</v>
      </c>
      <c r="AY42" s="34">
        <f>$Q$28/'Fixed data'!$C$7</f>
        <v>2.7431315680158828E-3</v>
      </c>
      <c r="AZ42" s="34">
        <f>$Q$28/'Fixed data'!$C$7</f>
        <v>2.7431315680158828E-3</v>
      </c>
      <c r="BA42" s="34">
        <f>$Q$28/'Fixed data'!$C$7</f>
        <v>2.7431315680158828E-3</v>
      </c>
      <c r="BB42" s="34">
        <f>$Q$28/'Fixed data'!$C$7</f>
        <v>2.7431315680158828E-3</v>
      </c>
      <c r="BC42" s="34">
        <f>$Q$28/'Fixed data'!$C$7</f>
        <v>2.7431315680158828E-3</v>
      </c>
      <c r="BD42" s="34">
        <f>$Q$28/'Fixed data'!$C$7</f>
        <v>2.7431315680158828E-3</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2.8484336758870942E-3</v>
      </c>
      <c r="T43" s="34">
        <f>$R$28/'Fixed data'!$C$7</f>
        <v>2.8484336758870942E-3</v>
      </c>
      <c r="U43" s="34">
        <f>$R$28/'Fixed data'!$C$7</f>
        <v>2.8484336758870942E-3</v>
      </c>
      <c r="V43" s="34">
        <f>$R$28/'Fixed data'!$C$7</f>
        <v>2.8484336758870942E-3</v>
      </c>
      <c r="W43" s="34">
        <f>$R$28/'Fixed data'!$C$7</f>
        <v>2.8484336758870942E-3</v>
      </c>
      <c r="X43" s="34">
        <f>$R$28/'Fixed data'!$C$7</f>
        <v>2.8484336758870942E-3</v>
      </c>
      <c r="Y43" s="34">
        <f>$R$28/'Fixed data'!$C$7</f>
        <v>2.8484336758870942E-3</v>
      </c>
      <c r="Z43" s="34">
        <f>$R$28/'Fixed data'!$C$7</f>
        <v>2.8484336758870942E-3</v>
      </c>
      <c r="AA43" s="34">
        <f>$R$28/'Fixed data'!$C$7</f>
        <v>2.8484336758870942E-3</v>
      </c>
      <c r="AB43" s="34">
        <f>$R$28/'Fixed data'!$C$7</f>
        <v>2.8484336758870942E-3</v>
      </c>
      <c r="AC43" s="34">
        <f>$R$28/'Fixed data'!$C$7</f>
        <v>2.8484336758870942E-3</v>
      </c>
      <c r="AD43" s="34">
        <f>$R$28/'Fixed data'!$C$7</f>
        <v>2.8484336758870942E-3</v>
      </c>
      <c r="AE43" s="34">
        <f>$R$28/'Fixed data'!$C$7</f>
        <v>2.8484336758870942E-3</v>
      </c>
      <c r="AF43" s="34">
        <f>$R$28/'Fixed data'!$C$7</f>
        <v>2.8484336758870942E-3</v>
      </c>
      <c r="AG43" s="34">
        <f>$R$28/'Fixed data'!$C$7</f>
        <v>2.8484336758870942E-3</v>
      </c>
      <c r="AH43" s="34">
        <f>$R$28/'Fixed data'!$C$7</f>
        <v>2.8484336758870942E-3</v>
      </c>
      <c r="AI43" s="34">
        <f>$R$28/'Fixed data'!$C$7</f>
        <v>2.8484336758870942E-3</v>
      </c>
      <c r="AJ43" s="34">
        <f>$R$28/'Fixed data'!$C$7</f>
        <v>2.8484336758870942E-3</v>
      </c>
      <c r="AK43" s="34">
        <f>$R$28/'Fixed data'!$C$7</f>
        <v>2.8484336758870942E-3</v>
      </c>
      <c r="AL43" s="34">
        <f>$R$28/'Fixed data'!$C$7</f>
        <v>2.8484336758870942E-3</v>
      </c>
      <c r="AM43" s="34">
        <f>$R$28/'Fixed data'!$C$7</f>
        <v>2.8484336758870942E-3</v>
      </c>
      <c r="AN43" s="34">
        <f>$R$28/'Fixed data'!$C$7</f>
        <v>2.8484336758870942E-3</v>
      </c>
      <c r="AO43" s="34">
        <f>$R$28/'Fixed data'!$C$7</f>
        <v>2.8484336758870942E-3</v>
      </c>
      <c r="AP43" s="34">
        <f>$R$28/'Fixed data'!$C$7</f>
        <v>2.8484336758870942E-3</v>
      </c>
      <c r="AQ43" s="34">
        <f>$R$28/'Fixed data'!$C$7</f>
        <v>2.8484336758870942E-3</v>
      </c>
      <c r="AR43" s="34">
        <f>$R$28/'Fixed data'!$C$7</f>
        <v>2.8484336758870942E-3</v>
      </c>
      <c r="AS43" s="34">
        <f>$R$28/'Fixed data'!$C$7</f>
        <v>2.8484336758870942E-3</v>
      </c>
      <c r="AT43" s="34">
        <f>$R$28/'Fixed data'!$C$7</f>
        <v>2.8484336758870942E-3</v>
      </c>
      <c r="AU43" s="34">
        <f>$R$28/'Fixed data'!$C$7</f>
        <v>2.8484336758870942E-3</v>
      </c>
      <c r="AV43" s="34">
        <f>$R$28/'Fixed data'!$C$7</f>
        <v>2.8484336758870942E-3</v>
      </c>
      <c r="AW43" s="34">
        <f>$R$28/'Fixed data'!$C$7</f>
        <v>2.8484336758870942E-3</v>
      </c>
      <c r="AX43" s="34">
        <f>$R$28/'Fixed data'!$C$7</f>
        <v>2.8484336758870942E-3</v>
      </c>
      <c r="AY43" s="34">
        <f>$R$28/'Fixed data'!$C$7</f>
        <v>2.8484336758870942E-3</v>
      </c>
      <c r="AZ43" s="34">
        <f>$R$28/'Fixed data'!$C$7</f>
        <v>2.8484336758870942E-3</v>
      </c>
      <c r="BA43" s="34">
        <f>$R$28/'Fixed data'!$C$7</f>
        <v>2.8484336758870942E-3</v>
      </c>
      <c r="BB43" s="34">
        <f>$R$28/'Fixed data'!$C$7</f>
        <v>2.8484336758870942E-3</v>
      </c>
      <c r="BC43" s="34">
        <f>$R$28/'Fixed data'!$C$7</f>
        <v>2.8484336758870942E-3</v>
      </c>
      <c r="BD43" s="34">
        <f>$R$28/'Fixed data'!$C$7</f>
        <v>2.8484336758870942E-3</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2.911299123388719E-3</v>
      </c>
      <c r="U44" s="34">
        <f>$S$28/'Fixed data'!$C$7</f>
        <v>2.911299123388719E-3</v>
      </c>
      <c r="V44" s="34">
        <f>$S$28/'Fixed data'!$C$7</f>
        <v>2.911299123388719E-3</v>
      </c>
      <c r="W44" s="34">
        <f>$S$28/'Fixed data'!$C$7</f>
        <v>2.911299123388719E-3</v>
      </c>
      <c r="X44" s="34">
        <f>$S$28/'Fixed data'!$C$7</f>
        <v>2.911299123388719E-3</v>
      </c>
      <c r="Y44" s="34">
        <f>$S$28/'Fixed data'!$C$7</f>
        <v>2.911299123388719E-3</v>
      </c>
      <c r="Z44" s="34">
        <f>$S$28/'Fixed data'!$C$7</f>
        <v>2.911299123388719E-3</v>
      </c>
      <c r="AA44" s="34">
        <f>$S$28/'Fixed data'!$C$7</f>
        <v>2.911299123388719E-3</v>
      </c>
      <c r="AB44" s="34">
        <f>$S$28/'Fixed data'!$C$7</f>
        <v>2.911299123388719E-3</v>
      </c>
      <c r="AC44" s="34">
        <f>$S$28/'Fixed data'!$C$7</f>
        <v>2.911299123388719E-3</v>
      </c>
      <c r="AD44" s="34">
        <f>$S$28/'Fixed data'!$C$7</f>
        <v>2.911299123388719E-3</v>
      </c>
      <c r="AE44" s="34">
        <f>$S$28/'Fixed data'!$C$7</f>
        <v>2.911299123388719E-3</v>
      </c>
      <c r="AF44" s="34">
        <f>$S$28/'Fixed data'!$C$7</f>
        <v>2.911299123388719E-3</v>
      </c>
      <c r="AG44" s="34">
        <f>$S$28/'Fixed data'!$C$7</f>
        <v>2.911299123388719E-3</v>
      </c>
      <c r="AH44" s="34">
        <f>$S$28/'Fixed data'!$C$7</f>
        <v>2.911299123388719E-3</v>
      </c>
      <c r="AI44" s="34">
        <f>$S$28/'Fixed data'!$C$7</f>
        <v>2.911299123388719E-3</v>
      </c>
      <c r="AJ44" s="34">
        <f>$S$28/'Fixed data'!$C$7</f>
        <v>2.911299123388719E-3</v>
      </c>
      <c r="AK44" s="34">
        <f>$S$28/'Fixed data'!$C$7</f>
        <v>2.911299123388719E-3</v>
      </c>
      <c r="AL44" s="34">
        <f>$S$28/'Fixed data'!$C$7</f>
        <v>2.911299123388719E-3</v>
      </c>
      <c r="AM44" s="34">
        <f>$S$28/'Fixed data'!$C$7</f>
        <v>2.911299123388719E-3</v>
      </c>
      <c r="AN44" s="34">
        <f>$S$28/'Fixed data'!$C$7</f>
        <v>2.911299123388719E-3</v>
      </c>
      <c r="AO44" s="34">
        <f>$S$28/'Fixed data'!$C$7</f>
        <v>2.911299123388719E-3</v>
      </c>
      <c r="AP44" s="34">
        <f>$S$28/'Fixed data'!$C$7</f>
        <v>2.911299123388719E-3</v>
      </c>
      <c r="AQ44" s="34">
        <f>$S$28/'Fixed data'!$C$7</f>
        <v>2.911299123388719E-3</v>
      </c>
      <c r="AR44" s="34">
        <f>$S$28/'Fixed data'!$C$7</f>
        <v>2.911299123388719E-3</v>
      </c>
      <c r="AS44" s="34">
        <f>$S$28/'Fixed data'!$C$7</f>
        <v>2.911299123388719E-3</v>
      </c>
      <c r="AT44" s="34">
        <f>$S$28/'Fixed data'!$C$7</f>
        <v>2.911299123388719E-3</v>
      </c>
      <c r="AU44" s="34">
        <f>$S$28/'Fixed data'!$C$7</f>
        <v>2.911299123388719E-3</v>
      </c>
      <c r="AV44" s="34">
        <f>$S$28/'Fixed data'!$C$7</f>
        <v>2.911299123388719E-3</v>
      </c>
      <c r="AW44" s="34">
        <f>$S$28/'Fixed data'!$C$7</f>
        <v>2.911299123388719E-3</v>
      </c>
      <c r="AX44" s="34">
        <f>$S$28/'Fixed data'!$C$7</f>
        <v>2.911299123388719E-3</v>
      </c>
      <c r="AY44" s="34">
        <f>$S$28/'Fixed data'!$C$7</f>
        <v>2.911299123388719E-3</v>
      </c>
      <c r="AZ44" s="34">
        <f>$S$28/'Fixed data'!$C$7</f>
        <v>2.911299123388719E-3</v>
      </c>
      <c r="BA44" s="34">
        <f>$S$28/'Fixed data'!$C$7</f>
        <v>2.911299123388719E-3</v>
      </c>
      <c r="BB44" s="34">
        <f>$S$28/'Fixed data'!$C$7</f>
        <v>2.911299123388719E-3</v>
      </c>
      <c r="BC44" s="34">
        <f>$S$28/'Fixed data'!$C$7</f>
        <v>2.911299123388719E-3</v>
      </c>
      <c r="BD44" s="34">
        <f>$S$28/'Fixed data'!$C$7</f>
        <v>2.911299123388719E-3</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2.9649018053933183E-3</v>
      </c>
      <c r="V45" s="34">
        <f>$T$28/'Fixed data'!$C$7</f>
        <v>2.9649018053933183E-3</v>
      </c>
      <c r="W45" s="34">
        <f>$T$28/'Fixed data'!$C$7</f>
        <v>2.9649018053933183E-3</v>
      </c>
      <c r="X45" s="34">
        <f>$T$28/'Fixed data'!$C$7</f>
        <v>2.9649018053933183E-3</v>
      </c>
      <c r="Y45" s="34">
        <f>$T$28/'Fixed data'!$C$7</f>
        <v>2.9649018053933183E-3</v>
      </c>
      <c r="Z45" s="34">
        <f>$T$28/'Fixed data'!$C$7</f>
        <v>2.9649018053933183E-3</v>
      </c>
      <c r="AA45" s="34">
        <f>$T$28/'Fixed data'!$C$7</f>
        <v>2.9649018053933183E-3</v>
      </c>
      <c r="AB45" s="34">
        <f>$T$28/'Fixed data'!$C$7</f>
        <v>2.9649018053933183E-3</v>
      </c>
      <c r="AC45" s="34">
        <f>$T$28/'Fixed data'!$C$7</f>
        <v>2.9649018053933183E-3</v>
      </c>
      <c r="AD45" s="34">
        <f>$T$28/'Fixed data'!$C$7</f>
        <v>2.9649018053933183E-3</v>
      </c>
      <c r="AE45" s="34">
        <f>$T$28/'Fixed data'!$C$7</f>
        <v>2.9649018053933183E-3</v>
      </c>
      <c r="AF45" s="34">
        <f>$T$28/'Fixed data'!$C$7</f>
        <v>2.9649018053933183E-3</v>
      </c>
      <c r="AG45" s="34">
        <f>$T$28/'Fixed data'!$C$7</f>
        <v>2.9649018053933183E-3</v>
      </c>
      <c r="AH45" s="34">
        <f>$T$28/'Fixed data'!$C$7</f>
        <v>2.9649018053933183E-3</v>
      </c>
      <c r="AI45" s="34">
        <f>$T$28/'Fixed data'!$C$7</f>
        <v>2.9649018053933183E-3</v>
      </c>
      <c r="AJ45" s="34">
        <f>$T$28/'Fixed data'!$C$7</f>
        <v>2.9649018053933183E-3</v>
      </c>
      <c r="AK45" s="34">
        <f>$T$28/'Fixed data'!$C$7</f>
        <v>2.9649018053933183E-3</v>
      </c>
      <c r="AL45" s="34">
        <f>$T$28/'Fixed data'!$C$7</f>
        <v>2.9649018053933183E-3</v>
      </c>
      <c r="AM45" s="34">
        <f>$T$28/'Fixed data'!$C$7</f>
        <v>2.9649018053933183E-3</v>
      </c>
      <c r="AN45" s="34">
        <f>$T$28/'Fixed data'!$C$7</f>
        <v>2.9649018053933183E-3</v>
      </c>
      <c r="AO45" s="34">
        <f>$T$28/'Fixed data'!$C$7</f>
        <v>2.9649018053933183E-3</v>
      </c>
      <c r="AP45" s="34">
        <f>$T$28/'Fixed data'!$C$7</f>
        <v>2.9649018053933183E-3</v>
      </c>
      <c r="AQ45" s="34">
        <f>$T$28/'Fixed data'!$C$7</f>
        <v>2.9649018053933183E-3</v>
      </c>
      <c r="AR45" s="34">
        <f>$T$28/'Fixed data'!$C$7</f>
        <v>2.9649018053933183E-3</v>
      </c>
      <c r="AS45" s="34">
        <f>$T$28/'Fixed data'!$C$7</f>
        <v>2.9649018053933183E-3</v>
      </c>
      <c r="AT45" s="34">
        <f>$T$28/'Fixed data'!$C$7</f>
        <v>2.9649018053933183E-3</v>
      </c>
      <c r="AU45" s="34">
        <f>$T$28/'Fixed data'!$C$7</f>
        <v>2.9649018053933183E-3</v>
      </c>
      <c r="AV45" s="34">
        <f>$T$28/'Fixed data'!$C$7</f>
        <v>2.9649018053933183E-3</v>
      </c>
      <c r="AW45" s="34">
        <f>$T$28/'Fixed data'!$C$7</f>
        <v>2.9649018053933183E-3</v>
      </c>
      <c r="AX45" s="34">
        <f>$T$28/'Fixed data'!$C$7</f>
        <v>2.9649018053933183E-3</v>
      </c>
      <c r="AY45" s="34">
        <f>$T$28/'Fixed data'!$C$7</f>
        <v>2.9649018053933183E-3</v>
      </c>
      <c r="AZ45" s="34">
        <f>$T$28/'Fixed data'!$C$7</f>
        <v>2.9649018053933183E-3</v>
      </c>
      <c r="BA45" s="34">
        <f>$T$28/'Fixed data'!$C$7</f>
        <v>2.9649018053933183E-3</v>
      </c>
      <c r="BB45" s="34">
        <f>$T$28/'Fixed data'!$C$7</f>
        <v>2.9649018053933183E-3</v>
      </c>
      <c r="BC45" s="34">
        <f>$T$28/'Fixed data'!$C$7</f>
        <v>2.9649018053933183E-3</v>
      </c>
      <c r="BD45" s="34">
        <f>$T$28/'Fixed data'!$C$7</f>
        <v>2.9649018053933183E-3</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2.9808363549390449E-3</v>
      </c>
      <c r="W46" s="34">
        <f>$U$28/'Fixed data'!$C$7</f>
        <v>2.9808363549390449E-3</v>
      </c>
      <c r="X46" s="34">
        <f>$U$28/'Fixed data'!$C$7</f>
        <v>2.9808363549390449E-3</v>
      </c>
      <c r="Y46" s="34">
        <f>$U$28/'Fixed data'!$C$7</f>
        <v>2.9808363549390449E-3</v>
      </c>
      <c r="Z46" s="34">
        <f>$U$28/'Fixed data'!$C$7</f>
        <v>2.9808363549390449E-3</v>
      </c>
      <c r="AA46" s="34">
        <f>$U$28/'Fixed data'!$C$7</f>
        <v>2.9808363549390449E-3</v>
      </c>
      <c r="AB46" s="34">
        <f>$U$28/'Fixed data'!$C$7</f>
        <v>2.9808363549390449E-3</v>
      </c>
      <c r="AC46" s="34">
        <f>$U$28/'Fixed data'!$C$7</f>
        <v>2.9808363549390449E-3</v>
      </c>
      <c r="AD46" s="34">
        <f>$U$28/'Fixed data'!$C$7</f>
        <v>2.9808363549390449E-3</v>
      </c>
      <c r="AE46" s="34">
        <f>$U$28/'Fixed data'!$C$7</f>
        <v>2.9808363549390449E-3</v>
      </c>
      <c r="AF46" s="34">
        <f>$U$28/'Fixed data'!$C$7</f>
        <v>2.9808363549390449E-3</v>
      </c>
      <c r="AG46" s="34">
        <f>$U$28/'Fixed data'!$C$7</f>
        <v>2.9808363549390449E-3</v>
      </c>
      <c r="AH46" s="34">
        <f>$U$28/'Fixed data'!$C$7</f>
        <v>2.9808363549390449E-3</v>
      </c>
      <c r="AI46" s="34">
        <f>$U$28/'Fixed data'!$C$7</f>
        <v>2.9808363549390449E-3</v>
      </c>
      <c r="AJ46" s="34">
        <f>$U$28/'Fixed data'!$C$7</f>
        <v>2.9808363549390449E-3</v>
      </c>
      <c r="AK46" s="34">
        <f>$U$28/'Fixed data'!$C$7</f>
        <v>2.9808363549390449E-3</v>
      </c>
      <c r="AL46" s="34">
        <f>$U$28/'Fixed data'!$C$7</f>
        <v>2.9808363549390449E-3</v>
      </c>
      <c r="AM46" s="34">
        <f>$U$28/'Fixed data'!$C$7</f>
        <v>2.9808363549390449E-3</v>
      </c>
      <c r="AN46" s="34">
        <f>$U$28/'Fixed data'!$C$7</f>
        <v>2.9808363549390449E-3</v>
      </c>
      <c r="AO46" s="34">
        <f>$U$28/'Fixed data'!$C$7</f>
        <v>2.9808363549390449E-3</v>
      </c>
      <c r="AP46" s="34">
        <f>$U$28/'Fixed data'!$C$7</f>
        <v>2.9808363549390449E-3</v>
      </c>
      <c r="AQ46" s="34">
        <f>$U$28/'Fixed data'!$C$7</f>
        <v>2.9808363549390449E-3</v>
      </c>
      <c r="AR46" s="34">
        <f>$U$28/'Fixed data'!$C$7</f>
        <v>2.9808363549390449E-3</v>
      </c>
      <c r="AS46" s="34">
        <f>$U$28/'Fixed data'!$C$7</f>
        <v>2.9808363549390449E-3</v>
      </c>
      <c r="AT46" s="34">
        <f>$U$28/'Fixed data'!$C$7</f>
        <v>2.9808363549390449E-3</v>
      </c>
      <c r="AU46" s="34">
        <f>$U$28/'Fixed data'!$C$7</f>
        <v>2.9808363549390449E-3</v>
      </c>
      <c r="AV46" s="34">
        <f>$U$28/'Fixed data'!$C$7</f>
        <v>2.9808363549390449E-3</v>
      </c>
      <c r="AW46" s="34">
        <f>$U$28/'Fixed data'!$C$7</f>
        <v>2.9808363549390449E-3</v>
      </c>
      <c r="AX46" s="34">
        <f>$U$28/'Fixed data'!$C$7</f>
        <v>2.9808363549390449E-3</v>
      </c>
      <c r="AY46" s="34">
        <f>$U$28/'Fixed data'!$C$7</f>
        <v>2.9808363549390449E-3</v>
      </c>
      <c r="AZ46" s="34">
        <f>$U$28/'Fixed data'!$C$7</f>
        <v>2.9808363549390449E-3</v>
      </c>
      <c r="BA46" s="34">
        <f>$U$28/'Fixed data'!$C$7</f>
        <v>2.9808363549390449E-3</v>
      </c>
      <c r="BB46" s="34">
        <f>$U$28/'Fixed data'!$C$7</f>
        <v>2.9808363549390449E-3</v>
      </c>
      <c r="BC46" s="34">
        <f>$U$28/'Fixed data'!$C$7</f>
        <v>2.9808363549390449E-3</v>
      </c>
      <c r="BD46" s="34">
        <f>$U$28/'Fixed data'!$C$7</f>
        <v>2.9808363549390449E-3</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2.9969897815783995E-3</v>
      </c>
      <c r="X47" s="34">
        <f>$V$28/'Fixed data'!$C$7</f>
        <v>2.9969897815783995E-3</v>
      </c>
      <c r="Y47" s="34">
        <f>$V$28/'Fixed data'!$C$7</f>
        <v>2.9969897815783995E-3</v>
      </c>
      <c r="Z47" s="34">
        <f>$V$28/'Fixed data'!$C$7</f>
        <v>2.9969897815783995E-3</v>
      </c>
      <c r="AA47" s="34">
        <f>$V$28/'Fixed data'!$C$7</f>
        <v>2.9969897815783995E-3</v>
      </c>
      <c r="AB47" s="34">
        <f>$V$28/'Fixed data'!$C$7</f>
        <v>2.9969897815783995E-3</v>
      </c>
      <c r="AC47" s="34">
        <f>$V$28/'Fixed data'!$C$7</f>
        <v>2.9969897815783995E-3</v>
      </c>
      <c r="AD47" s="34">
        <f>$V$28/'Fixed data'!$C$7</f>
        <v>2.9969897815783995E-3</v>
      </c>
      <c r="AE47" s="34">
        <f>$V$28/'Fixed data'!$C$7</f>
        <v>2.9969897815783995E-3</v>
      </c>
      <c r="AF47" s="34">
        <f>$V$28/'Fixed data'!$C$7</f>
        <v>2.9969897815783995E-3</v>
      </c>
      <c r="AG47" s="34">
        <f>$V$28/'Fixed data'!$C$7</f>
        <v>2.9969897815783995E-3</v>
      </c>
      <c r="AH47" s="34">
        <f>$V$28/'Fixed data'!$C$7</f>
        <v>2.9969897815783995E-3</v>
      </c>
      <c r="AI47" s="34">
        <f>$V$28/'Fixed data'!$C$7</f>
        <v>2.9969897815783995E-3</v>
      </c>
      <c r="AJ47" s="34">
        <f>$V$28/'Fixed data'!$C$7</f>
        <v>2.9969897815783995E-3</v>
      </c>
      <c r="AK47" s="34">
        <f>$V$28/'Fixed data'!$C$7</f>
        <v>2.9969897815783995E-3</v>
      </c>
      <c r="AL47" s="34">
        <f>$V$28/'Fixed data'!$C$7</f>
        <v>2.9969897815783995E-3</v>
      </c>
      <c r="AM47" s="34">
        <f>$V$28/'Fixed data'!$C$7</f>
        <v>2.9969897815783995E-3</v>
      </c>
      <c r="AN47" s="34">
        <f>$V$28/'Fixed data'!$C$7</f>
        <v>2.9969897815783995E-3</v>
      </c>
      <c r="AO47" s="34">
        <f>$V$28/'Fixed data'!$C$7</f>
        <v>2.9969897815783995E-3</v>
      </c>
      <c r="AP47" s="34">
        <f>$V$28/'Fixed data'!$C$7</f>
        <v>2.9969897815783995E-3</v>
      </c>
      <c r="AQ47" s="34">
        <f>$V$28/'Fixed data'!$C$7</f>
        <v>2.9969897815783995E-3</v>
      </c>
      <c r="AR47" s="34">
        <f>$V$28/'Fixed data'!$C$7</f>
        <v>2.9969897815783995E-3</v>
      </c>
      <c r="AS47" s="34">
        <f>$V$28/'Fixed data'!$C$7</f>
        <v>2.9969897815783995E-3</v>
      </c>
      <c r="AT47" s="34">
        <f>$V$28/'Fixed data'!$C$7</f>
        <v>2.9969897815783995E-3</v>
      </c>
      <c r="AU47" s="34">
        <f>$V$28/'Fixed data'!$C$7</f>
        <v>2.9969897815783995E-3</v>
      </c>
      <c r="AV47" s="34">
        <f>$V$28/'Fixed data'!$C$7</f>
        <v>2.9969897815783995E-3</v>
      </c>
      <c r="AW47" s="34">
        <f>$V$28/'Fixed data'!$C$7</f>
        <v>2.9969897815783995E-3</v>
      </c>
      <c r="AX47" s="34">
        <f>$V$28/'Fixed data'!$C$7</f>
        <v>2.9969897815783995E-3</v>
      </c>
      <c r="AY47" s="34">
        <f>$V$28/'Fixed data'!$C$7</f>
        <v>2.9969897815783995E-3</v>
      </c>
      <c r="AZ47" s="34">
        <f>$V$28/'Fixed data'!$C$7</f>
        <v>2.9969897815783995E-3</v>
      </c>
      <c r="BA47" s="34">
        <f>$V$28/'Fixed data'!$C$7</f>
        <v>2.9969897815783995E-3</v>
      </c>
      <c r="BB47" s="34">
        <f>$V$28/'Fixed data'!$C$7</f>
        <v>2.9969897815783995E-3</v>
      </c>
      <c r="BC47" s="34">
        <f>$V$28/'Fixed data'!$C$7</f>
        <v>2.9969897815783995E-3</v>
      </c>
      <c r="BD47" s="34">
        <f>$V$28/'Fixed data'!$C$7</f>
        <v>2.9969897815783995E-3</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3.0045756114115657E-3</v>
      </c>
      <c r="Y48" s="34">
        <f>$W$28/'Fixed data'!$C$7</f>
        <v>3.0045756114115657E-3</v>
      </c>
      <c r="Z48" s="34">
        <f>$W$28/'Fixed data'!$C$7</f>
        <v>3.0045756114115657E-3</v>
      </c>
      <c r="AA48" s="34">
        <f>$W$28/'Fixed data'!$C$7</f>
        <v>3.0045756114115657E-3</v>
      </c>
      <c r="AB48" s="34">
        <f>$W$28/'Fixed data'!$C$7</f>
        <v>3.0045756114115657E-3</v>
      </c>
      <c r="AC48" s="34">
        <f>$W$28/'Fixed data'!$C$7</f>
        <v>3.0045756114115657E-3</v>
      </c>
      <c r="AD48" s="34">
        <f>$W$28/'Fixed data'!$C$7</f>
        <v>3.0045756114115657E-3</v>
      </c>
      <c r="AE48" s="34">
        <f>$W$28/'Fixed data'!$C$7</f>
        <v>3.0045756114115657E-3</v>
      </c>
      <c r="AF48" s="34">
        <f>$W$28/'Fixed data'!$C$7</f>
        <v>3.0045756114115657E-3</v>
      </c>
      <c r="AG48" s="34">
        <f>$W$28/'Fixed data'!$C$7</f>
        <v>3.0045756114115657E-3</v>
      </c>
      <c r="AH48" s="34">
        <f>$W$28/'Fixed data'!$C$7</f>
        <v>3.0045756114115657E-3</v>
      </c>
      <c r="AI48" s="34">
        <f>$W$28/'Fixed data'!$C$7</f>
        <v>3.0045756114115657E-3</v>
      </c>
      <c r="AJ48" s="34">
        <f>$W$28/'Fixed data'!$C$7</f>
        <v>3.0045756114115657E-3</v>
      </c>
      <c r="AK48" s="34">
        <f>$W$28/'Fixed data'!$C$7</f>
        <v>3.0045756114115657E-3</v>
      </c>
      <c r="AL48" s="34">
        <f>$W$28/'Fixed data'!$C$7</f>
        <v>3.0045756114115657E-3</v>
      </c>
      <c r="AM48" s="34">
        <f>$W$28/'Fixed data'!$C$7</f>
        <v>3.0045756114115657E-3</v>
      </c>
      <c r="AN48" s="34">
        <f>$W$28/'Fixed data'!$C$7</f>
        <v>3.0045756114115657E-3</v>
      </c>
      <c r="AO48" s="34">
        <f>$W$28/'Fixed data'!$C$7</f>
        <v>3.0045756114115657E-3</v>
      </c>
      <c r="AP48" s="34">
        <f>$W$28/'Fixed data'!$C$7</f>
        <v>3.0045756114115657E-3</v>
      </c>
      <c r="AQ48" s="34">
        <f>$W$28/'Fixed data'!$C$7</f>
        <v>3.0045756114115657E-3</v>
      </c>
      <c r="AR48" s="34">
        <f>$W$28/'Fixed data'!$C$7</f>
        <v>3.0045756114115657E-3</v>
      </c>
      <c r="AS48" s="34">
        <f>$W$28/'Fixed data'!$C$7</f>
        <v>3.0045756114115657E-3</v>
      </c>
      <c r="AT48" s="34">
        <f>$W$28/'Fixed data'!$C$7</f>
        <v>3.0045756114115657E-3</v>
      </c>
      <c r="AU48" s="34">
        <f>$W$28/'Fixed data'!$C$7</f>
        <v>3.0045756114115657E-3</v>
      </c>
      <c r="AV48" s="34">
        <f>$W$28/'Fixed data'!$C$7</f>
        <v>3.0045756114115657E-3</v>
      </c>
      <c r="AW48" s="34">
        <f>$W$28/'Fixed data'!$C$7</f>
        <v>3.0045756114115657E-3</v>
      </c>
      <c r="AX48" s="34">
        <f>$W$28/'Fixed data'!$C$7</f>
        <v>3.0045756114115657E-3</v>
      </c>
      <c r="AY48" s="34">
        <f>$W$28/'Fixed data'!$C$7</f>
        <v>3.0045756114115657E-3</v>
      </c>
      <c r="AZ48" s="34">
        <f>$W$28/'Fixed data'!$C$7</f>
        <v>3.0045756114115657E-3</v>
      </c>
      <c r="BA48" s="34">
        <f>$W$28/'Fixed data'!$C$7</f>
        <v>3.0045756114115657E-3</v>
      </c>
      <c r="BB48" s="34">
        <f>$W$28/'Fixed data'!$C$7</f>
        <v>3.0045756114115657E-3</v>
      </c>
      <c r="BC48" s="34">
        <f>$W$28/'Fixed data'!$C$7</f>
        <v>3.0045756114115657E-3</v>
      </c>
      <c r="BD48" s="34">
        <f>$W$28/'Fixed data'!$C$7</f>
        <v>3.0045756114115657E-3</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3.0045756114115657E-3</v>
      </c>
      <c r="Z49" s="34">
        <f>$X$28/'Fixed data'!$C$7</f>
        <v>3.0045756114115657E-3</v>
      </c>
      <c r="AA49" s="34">
        <f>$X$28/'Fixed data'!$C$7</f>
        <v>3.0045756114115657E-3</v>
      </c>
      <c r="AB49" s="34">
        <f>$X$28/'Fixed data'!$C$7</f>
        <v>3.0045756114115657E-3</v>
      </c>
      <c r="AC49" s="34">
        <f>$X$28/'Fixed data'!$C$7</f>
        <v>3.0045756114115657E-3</v>
      </c>
      <c r="AD49" s="34">
        <f>$X$28/'Fixed data'!$C$7</f>
        <v>3.0045756114115657E-3</v>
      </c>
      <c r="AE49" s="34">
        <f>$X$28/'Fixed data'!$C$7</f>
        <v>3.0045756114115657E-3</v>
      </c>
      <c r="AF49" s="34">
        <f>$X$28/'Fixed data'!$C$7</f>
        <v>3.0045756114115657E-3</v>
      </c>
      <c r="AG49" s="34">
        <f>$X$28/'Fixed data'!$C$7</f>
        <v>3.0045756114115657E-3</v>
      </c>
      <c r="AH49" s="34">
        <f>$X$28/'Fixed data'!$C$7</f>
        <v>3.0045756114115657E-3</v>
      </c>
      <c r="AI49" s="34">
        <f>$X$28/'Fixed data'!$C$7</f>
        <v>3.0045756114115657E-3</v>
      </c>
      <c r="AJ49" s="34">
        <f>$X$28/'Fixed data'!$C$7</f>
        <v>3.0045756114115657E-3</v>
      </c>
      <c r="AK49" s="34">
        <f>$X$28/'Fixed data'!$C$7</f>
        <v>3.0045756114115657E-3</v>
      </c>
      <c r="AL49" s="34">
        <f>$X$28/'Fixed data'!$C$7</f>
        <v>3.0045756114115657E-3</v>
      </c>
      <c r="AM49" s="34">
        <f>$X$28/'Fixed data'!$C$7</f>
        <v>3.0045756114115657E-3</v>
      </c>
      <c r="AN49" s="34">
        <f>$X$28/'Fixed data'!$C$7</f>
        <v>3.0045756114115657E-3</v>
      </c>
      <c r="AO49" s="34">
        <f>$X$28/'Fixed data'!$C$7</f>
        <v>3.0045756114115657E-3</v>
      </c>
      <c r="AP49" s="34">
        <f>$X$28/'Fixed data'!$C$7</f>
        <v>3.0045756114115657E-3</v>
      </c>
      <c r="AQ49" s="34">
        <f>$X$28/'Fixed data'!$C$7</f>
        <v>3.0045756114115657E-3</v>
      </c>
      <c r="AR49" s="34">
        <f>$X$28/'Fixed data'!$C$7</f>
        <v>3.0045756114115657E-3</v>
      </c>
      <c r="AS49" s="34">
        <f>$X$28/'Fixed data'!$C$7</f>
        <v>3.0045756114115657E-3</v>
      </c>
      <c r="AT49" s="34">
        <f>$X$28/'Fixed data'!$C$7</f>
        <v>3.0045756114115657E-3</v>
      </c>
      <c r="AU49" s="34">
        <f>$X$28/'Fixed data'!$C$7</f>
        <v>3.0045756114115657E-3</v>
      </c>
      <c r="AV49" s="34">
        <f>$X$28/'Fixed data'!$C$7</f>
        <v>3.0045756114115657E-3</v>
      </c>
      <c r="AW49" s="34">
        <f>$X$28/'Fixed data'!$C$7</f>
        <v>3.0045756114115657E-3</v>
      </c>
      <c r="AX49" s="34">
        <f>$X$28/'Fixed data'!$C$7</f>
        <v>3.0045756114115657E-3</v>
      </c>
      <c r="AY49" s="34">
        <f>$X$28/'Fixed data'!$C$7</f>
        <v>3.0045756114115657E-3</v>
      </c>
      <c r="AZ49" s="34">
        <f>$X$28/'Fixed data'!$C$7</f>
        <v>3.0045756114115657E-3</v>
      </c>
      <c r="BA49" s="34">
        <f>$X$28/'Fixed data'!$C$7</f>
        <v>3.0045756114115657E-3</v>
      </c>
      <c r="BB49" s="34">
        <f>$X$28/'Fixed data'!$C$7</f>
        <v>3.0045756114115657E-3</v>
      </c>
      <c r="BC49" s="34">
        <f>$X$28/'Fixed data'!$C$7</f>
        <v>3.0045756114115657E-3</v>
      </c>
      <c r="BD49" s="34">
        <f>$X$28/'Fixed data'!$C$7</f>
        <v>3.0045756114115657E-3</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3.0045756114115657E-3</v>
      </c>
      <c r="AA50" s="34">
        <f>$Y$28/'Fixed data'!$C$7</f>
        <v>3.0045756114115657E-3</v>
      </c>
      <c r="AB50" s="34">
        <f>$Y$28/'Fixed data'!$C$7</f>
        <v>3.0045756114115657E-3</v>
      </c>
      <c r="AC50" s="34">
        <f>$Y$28/'Fixed data'!$C$7</f>
        <v>3.0045756114115657E-3</v>
      </c>
      <c r="AD50" s="34">
        <f>$Y$28/'Fixed data'!$C$7</f>
        <v>3.0045756114115657E-3</v>
      </c>
      <c r="AE50" s="34">
        <f>$Y$28/'Fixed data'!$C$7</f>
        <v>3.0045756114115657E-3</v>
      </c>
      <c r="AF50" s="34">
        <f>$Y$28/'Fixed data'!$C$7</f>
        <v>3.0045756114115657E-3</v>
      </c>
      <c r="AG50" s="34">
        <f>$Y$28/'Fixed data'!$C$7</f>
        <v>3.0045756114115657E-3</v>
      </c>
      <c r="AH50" s="34">
        <f>$Y$28/'Fixed data'!$C$7</f>
        <v>3.0045756114115657E-3</v>
      </c>
      <c r="AI50" s="34">
        <f>$Y$28/'Fixed data'!$C$7</f>
        <v>3.0045756114115657E-3</v>
      </c>
      <c r="AJ50" s="34">
        <f>$Y$28/'Fixed data'!$C$7</f>
        <v>3.0045756114115657E-3</v>
      </c>
      <c r="AK50" s="34">
        <f>$Y$28/'Fixed data'!$C$7</f>
        <v>3.0045756114115657E-3</v>
      </c>
      <c r="AL50" s="34">
        <f>$Y$28/'Fixed data'!$C$7</f>
        <v>3.0045756114115657E-3</v>
      </c>
      <c r="AM50" s="34">
        <f>$Y$28/'Fixed data'!$C$7</f>
        <v>3.0045756114115657E-3</v>
      </c>
      <c r="AN50" s="34">
        <f>$Y$28/'Fixed data'!$C$7</f>
        <v>3.0045756114115657E-3</v>
      </c>
      <c r="AO50" s="34">
        <f>$Y$28/'Fixed data'!$C$7</f>
        <v>3.0045756114115657E-3</v>
      </c>
      <c r="AP50" s="34">
        <f>$Y$28/'Fixed data'!$C$7</f>
        <v>3.0045756114115657E-3</v>
      </c>
      <c r="AQ50" s="34">
        <f>$Y$28/'Fixed data'!$C$7</f>
        <v>3.0045756114115657E-3</v>
      </c>
      <c r="AR50" s="34">
        <f>$Y$28/'Fixed data'!$C$7</f>
        <v>3.0045756114115657E-3</v>
      </c>
      <c r="AS50" s="34">
        <f>$Y$28/'Fixed data'!$C$7</f>
        <v>3.0045756114115657E-3</v>
      </c>
      <c r="AT50" s="34">
        <f>$Y$28/'Fixed data'!$C$7</f>
        <v>3.0045756114115657E-3</v>
      </c>
      <c r="AU50" s="34">
        <f>$Y$28/'Fixed data'!$C$7</f>
        <v>3.0045756114115657E-3</v>
      </c>
      <c r="AV50" s="34">
        <f>$Y$28/'Fixed data'!$C$7</f>
        <v>3.0045756114115657E-3</v>
      </c>
      <c r="AW50" s="34">
        <f>$Y$28/'Fixed data'!$C$7</f>
        <v>3.0045756114115657E-3</v>
      </c>
      <c r="AX50" s="34">
        <f>$Y$28/'Fixed data'!$C$7</f>
        <v>3.0045756114115657E-3</v>
      </c>
      <c r="AY50" s="34">
        <f>$Y$28/'Fixed data'!$C$7</f>
        <v>3.0045756114115657E-3</v>
      </c>
      <c r="AZ50" s="34">
        <f>$Y$28/'Fixed data'!$C$7</f>
        <v>3.0045756114115657E-3</v>
      </c>
      <c r="BA50" s="34">
        <f>$Y$28/'Fixed data'!$C$7</f>
        <v>3.0045756114115657E-3</v>
      </c>
      <c r="BB50" s="34">
        <f>$Y$28/'Fixed data'!$C$7</f>
        <v>3.0045756114115657E-3</v>
      </c>
      <c r="BC50" s="34">
        <f>$Y$28/'Fixed data'!$C$7</f>
        <v>3.0045756114115657E-3</v>
      </c>
      <c r="BD50" s="34">
        <f>$Y$28/'Fixed data'!$C$7</f>
        <v>3.0045756114115657E-3</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3.0045756114115657E-3</v>
      </c>
      <c r="AB51" s="34">
        <f>$Z$28/'Fixed data'!$C$7</f>
        <v>3.0045756114115657E-3</v>
      </c>
      <c r="AC51" s="34">
        <f>$Z$28/'Fixed data'!$C$7</f>
        <v>3.0045756114115657E-3</v>
      </c>
      <c r="AD51" s="34">
        <f>$Z$28/'Fixed data'!$C$7</f>
        <v>3.0045756114115657E-3</v>
      </c>
      <c r="AE51" s="34">
        <f>$Z$28/'Fixed data'!$C$7</f>
        <v>3.0045756114115657E-3</v>
      </c>
      <c r="AF51" s="34">
        <f>$Z$28/'Fixed data'!$C$7</f>
        <v>3.0045756114115657E-3</v>
      </c>
      <c r="AG51" s="34">
        <f>$Z$28/'Fixed data'!$C$7</f>
        <v>3.0045756114115657E-3</v>
      </c>
      <c r="AH51" s="34">
        <f>$Z$28/'Fixed data'!$C$7</f>
        <v>3.0045756114115657E-3</v>
      </c>
      <c r="AI51" s="34">
        <f>$Z$28/'Fixed data'!$C$7</f>
        <v>3.0045756114115657E-3</v>
      </c>
      <c r="AJ51" s="34">
        <f>$Z$28/'Fixed data'!$C$7</f>
        <v>3.0045756114115657E-3</v>
      </c>
      <c r="AK51" s="34">
        <f>$Z$28/'Fixed data'!$C$7</f>
        <v>3.0045756114115657E-3</v>
      </c>
      <c r="AL51" s="34">
        <f>$Z$28/'Fixed data'!$C$7</f>
        <v>3.0045756114115657E-3</v>
      </c>
      <c r="AM51" s="34">
        <f>$Z$28/'Fixed data'!$C$7</f>
        <v>3.0045756114115657E-3</v>
      </c>
      <c r="AN51" s="34">
        <f>$Z$28/'Fixed data'!$C$7</f>
        <v>3.0045756114115657E-3</v>
      </c>
      <c r="AO51" s="34">
        <f>$Z$28/'Fixed data'!$C$7</f>
        <v>3.0045756114115657E-3</v>
      </c>
      <c r="AP51" s="34">
        <f>$Z$28/'Fixed data'!$C$7</f>
        <v>3.0045756114115657E-3</v>
      </c>
      <c r="AQ51" s="34">
        <f>$Z$28/'Fixed data'!$C$7</f>
        <v>3.0045756114115657E-3</v>
      </c>
      <c r="AR51" s="34">
        <f>$Z$28/'Fixed data'!$C$7</f>
        <v>3.0045756114115657E-3</v>
      </c>
      <c r="AS51" s="34">
        <f>$Z$28/'Fixed data'!$C$7</f>
        <v>3.0045756114115657E-3</v>
      </c>
      <c r="AT51" s="34">
        <f>$Z$28/'Fixed data'!$C$7</f>
        <v>3.0045756114115657E-3</v>
      </c>
      <c r="AU51" s="34">
        <f>$Z$28/'Fixed data'!$C$7</f>
        <v>3.0045756114115657E-3</v>
      </c>
      <c r="AV51" s="34">
        <f>$Z$28/'Fixed data'!$C$7</f>
        <v>3.0045756114115657E-3</v>
      </c>
      <c r="AW51" s="34">
        <f>$Z$28/'Fixed data'!$C$7</f>
        <v>3.0045756114115657E-3</v>
      </c>
      <c r="AX51" s="34">
        <f>$Z$28/'Fixed data'!$C$7</f>
        <v>3.0045756114115657E-3</v>
      </c>
      <c r="AY51" s="34">
        <f>$Z$28/'Fixed data'!$C$7</f>
        <v>3.0045756114115657E-3</v>
      </c>
      <c r="AZ51" s="34">
        <f>$Z$28/'Fixed data'!$C$7</f>
        <v>3.0045756114115657E-3</v>
      </c>
      <c r="BA51" s="34">
        <f>$Z$28/'Fixed data'!$C$7</f>
        <v>3.0045756114115657E-3</v>
      </c>
      <c r="BB51" s="34">
        <f>$Z$28/'Fixed data'!$C$7</f>
        <v>3.0045756114115657E-3</v>
      </c>
      <c r="BC51" s="34">
        <f>$Z$28/'Fixed data'!$C$7</f>
        <v>3.0045756114115657E-3</v>
      </c>
      <c r="BD51" s="34">
        <f>$Z$28/'Fixed data'!$C$7</f>
        <v>3.0045756114115657E-3</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3.0045756114115657E-3</v>
      </c>
      <c r="AC52" s="34">
        <f>$AA$28/'Fixed data'!$C$7</f>
        <v>3.0045756114115657E-3</v>
      </c>
      <c r="AD52" s="34">
        <f>$AA$28/'Fixed data'!$C$7</f>
        <v>3.0045756114115657E-3</v>
      </c>
      <c r="AE52" s="34">
        <f>$AA$28/'Fixed data'!$C$7</f>
        <v>3.0045756114115657E-3</v>
      </c>
      <c r="AF52" s="34">
        <f>$AA$28/'Fixed data'!$C$7</f>
        <v>3.0045756114115657E-3</v>
      </c>
      <c r="AG52" s="34">
        <f>$AA$28/'Fixed data'!$C$7</f>
        <v>3.0045756114115657E-3</v>
      </c>
      <c r="AH52" s="34">
        <f>$AA$28/'Fixed data'!$C$7</f>
        <v>3.0045756114115657E-3</v>
      </c>
      <c r="AI52" s="34">
        <f>$AA$28/'Fixed data'!$C$7</f>
        <v>3.0045756114115657E-3</v>
      </c>
      <c r="AJ52" s="34">
        <f>$AA$28/'Fixed data'!$C$7</f>
        <v>3.0045756114115657E-3</v>
      </c>
      <c r="AK52" s="34">
        <f>$AA$28/'Fixed data'!$C$7</f>
        <v>3.0045756114115657E-3</v>
      </c>
      <c r="AL52" s="34">
        <f>$AA$28/'Fixed data'!$C$7</f>
        <v>3.0045756114115657E-3</v>
      </c>
      <c r="AM52" s="34">
        <f>$AA$28/'Fixed data'!$C$7</f>
        <v>3.0045756114115657E-3</v>
      </c>
      <c r="AN52" s="34">
        <f>$AA$28/'Fixed data'!$C$7</f>
        <v>3.0045756114115657E-3</v>
      </c>
      <c r="AO52" s="34">
        <f>$AA$28/'Fixed data'!$C$7</f>
        <v>3.0045756114115657E-3</v>
      </c>
      <c r="AP52" s="34">
        <f>$AA$28/'Fixed data'!$C$7</f>
        <v>3.0045756114115657E-3</v>
      </c>
      <c r="AQ52" s="34">
        <f>$AA$28/'Fixed data'!$C$7</f>
        <v>3.0045756114115657E-3</v>
      </c>
      <c r="AR52" s="34">
        <f>$AA$28/'Fixed data'!$C$7</f>
        <v>3.0045756114115657E-3</v>
      </c>
      <c r="AS52" s="34">
        <f>$AA$28/'Fixed data'!$C$7</f>
        <v>3.0045756114115657E-3</v>
      </c>
      <c r="AT52" s="34">
        <f>$AA$28/'Fixed data'!$C$7</f>
        <v>3.0045756114115657E-3</v>
      </c>
      <c r="AU52" s="34">
        <f>$AA$28/'Fixed data'!$C$7</f>
        <v>3.0045756114115657E-3</v>
      </c>
      <c r="AV52" s="34">
        <f>$AA$28/'Fixed data'!$C$7</f>
        <v>3.0045756114115657E-3</v>
      </c>
      <c r="AW52" s="34">
        <f>$AA$28/'Fixed data'!$C$7</f>
        <v>3.0045756114115657E-3</v>
      </c>
      <c r="AX52" s="34">
        <f>$AA$28/'Fixed data'!$C$7</f>
        <v>3.0045756114115657E-3</v>
      </c>
      <c r="AY52" s="34">
        <f>$AA$28/'Fixed data'!$C$7</f>
        <v>3.0045756114115657E-3</v>
      </c>
      <c r="AZ52" s="34">
        <f>$AA$28/'Fixed data'!$C$7</f>
        <v>3.0045756114115657E-3</v>
      </c>
      <c r="BA52" s="34">
        <f>$AA$28/'Fixed data'!$C$7</f>
        <v>3.0045756114115657E-3</v>
      </c>
      <c r="BB52" s="34">
        <f>$AA$28/'Fixed data'!$C$7</f>
        <v>3.0045756114115657E-3</v>
      </c>
      <c r="BC52" s="34">
        <f>$AA$28/'Fixed data'!$C$7</f>
        <v>3.0045756114115657E-3</v>
      </c>
      <c r="BD52" s="34">
        <f>$AA$28/'Fixed data'!$C$7</f>
        <v>3.0045756114115657E-3</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3.0045756114115657E-3</v>
      </c>
      <c r="AD53" s="34">
        <f>$AB$28/'Fixed data'!$C$7</f>
        <v>3.0045756114115657E-3</v>
      </c>
      <c r="AE53" s="34">
        <f>$AB$28/'Fixed data'!$C$7</f>
        <v>3.0045756114115657E-3</v>
      </c>
      <c r="AF53" s="34">
        <f>$AB$28/'Fixed data'!$C$7</f>
        <v>3.0045756114115657E-3</v>
      </c>
      <c r="AG53" s="34">
        <f>$AB$28/'Fixed data'!$C$7</f>
        <v>3.0045756114115657E-3</v>
      </c>
      <c r="AH53" s="34">
        <f>$AB$28/'Fixed data'!$C$7</f>
        <v>3.0045756114115657E-3</v>
      </c>
      <c r="AI53" s="34">
        <f>$AB$28/'Fixed data'!$C$7</f>
        <v>3.0045756114115657E-3</v>
      </c>
      <c r="AJ53" s="34">
        <f>$AB$28/'Fixed data'!$C$7</f>
        <v>3.0045756114115657E-3</v>
      </c>
      <c r="AK53" s="34">
        <f>$AB$28/'Fixed data'!$C$7</f>
        <v>3.0045756114115657E-3</v>
      </c>
      <c r="AL53" s="34">
        <f>$AB$28/'Fixed data'!$C$7</f>
        <v>3.0045756114115657E-3</v>
      </c>
      <c r="AM53" s="34">
        <f>$AB$28/'Fixed data'!$C$7</f>
        <v>3.0045756114115657E-3</v>
      </c>
      <c r="AN53" s="34">
        <f>$AB$28/'Fixed data'!$C$7</f>
        <v>3.0045756114115657E-3</v>
      </c>
      <c r="AO53" s="34">
        <f>$AB$28/'Fixed data'!$C$7</f>
        <v>3.0045756114115657E-3</v>
      </c>
      <c r="AP53" s="34">
        <f>$AB$28/'Fixed data'!$C$7</f>
        <v>3.0045756114115657E-3</v>
      </c>
      <c r="AQ53" s="34">
        <f>$AB$28/'Fixed data'!$C$7</f>
        <v>3.0045756114115657E-3</v>
      </c>
      <c r="AR53" s="34">
        <f>$AB$28/'Fixed data'!$C$7</f>
        <v>3.0045756114115657E-3</v>
      </c>
      <c r="AS53" s="34">
        <f>$AB$28/'Fixed data'!$C$7</f>
        <v>3.0045756114115657E-3</v>
      </c>
      <c r="AT53" s="34">
        <f>$AB$28/'Fixed data'!$C$7</f>
        <v>3.0045756114115657E-3</v>
      </c>
      <c r="AU53" s="34">
        <f>$AB$28/'Fixed data'!$C$7</f>
        <v>3.0045756114115657E-3</v>
      </c>
      <c r="AV53" s="34">
        <f>$AB$28/'Fixed data'!$C$7</f>
        <v>3.0045756114115657E-3</v>
      </c>
      <c r="AW53" s="34">
        <f>$AB$28/'Fixed data'!$C$7</f>
        <v>3.0045756114115657E-3</v>
      </c>
      <c r="AX53" s="34">
        <f>$AB$28/'Fixed data'!$C$7</f>
        <v>3.0045756114115657E-3</v>
      </c>
      <c r="AY53" s="34">
        <f>$AB$28/'Fixed data'!$C$7</f>
        <v>3.0045756114115657E-3</v>
      </c>
      <c r="AZ53" s="34">
        <f>$AB$28/'Fixed data'!$C$7</f>
        <v>3.0045756114115657E-3</v>
      </c>
      <c r="BA53" s="34">
        <f>$AB$28/'Fixed data'!$C$7</f>
        <v>3.0045756114115657E-3</v>
      </c>
      <c r="BB53" s="34">
        <f>$AB$28/'Fixed data'!$C$7</f>
        <v>3.0045756114115657E-3</v>
      </c>
      <c r="BC53" s="34">
        <f>$AB$28/'Fixed data'!$C$7</f>
        <v>3.0045756114115657E-3</v>
      </c>
      <c r="BD53" s="34">
        <f>$AB$28/'Fixed data'!$C$7</f>
        <v>3.0045756114115657E-3</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3.0045756114115657E-3</v>
      </c>
      <c r="AE54" s="34">
        <f>$AC$28/'Fixed data'!$C$7</f>
        <v>3.0045756114115657E-3</v>
      </c>
      <c r="AF54" s="34">
        <f>$AC$28/'Fixed data'!$C$7</f>
        <v>3.0045756114115657E-3</v>
      </c>
      <c r="AG54" s="34">
        <f>$AC$28/'Fixed data'!$C$7</f>
        <v>3.0045756114115657E-3</v>
      </c>
      <c r="AH54" s="34">
        <f>$AC$28/'Fixed data'!$C$7</f>
        <v>3.0045756114115657E-3</v>
      </c>
      <c r="AI54" s="34">
        <f>$AC$28/'Fixed data'!$C$7</f>
        <v>3.0045756114115657E-3</v>
      </c>
      <c r="AJ54" s="34">
        <f>$AC$28/'Fixed data'!$C$7</f>
        <v>3.0045756114115657E-3</v>
      </c>
      <c r="AK54" s="34">
        <f>$AC$28/'Fixed data'!$C$7</f>
        <v>3.0045756114115657E-3</v>
      </c>
      <c r="AL54" s="34">
        <f>$AC$28/'Fixed data'!$C$7</f>
        <v>3.0045756114115657E-3</v>
      </c>
      <c r="AM54" s="34">
        <f>$AC$28/'Fixed data'!$C$7</f>
        <v>3.0045756114115657E-3</v>
      </c>
      <c r="AN54" s="34">
        <f>$AC$28/'Fixed data'!$C$7</f>
        <v>3.0045756114115657E-3</v>
      </c>
      <c r="AO54" s="34">
        <f>$AC$28/'Fixed data'!$C$7</f>
        <v>3.0045756114115657E-3</v>
      </c>
      <c r="AP54" s="34">
        <f>$AC$28/'Fixed data'!$C$7</f>
        <v>3.0045756114115657E-3</v>
      </c>
      <c r="AQ54" s="34">
        <f>$AC$28/'Fixed data'!$C$7</f>
        <v>3.0045756114115657E-3</v>
      </c>
      <c r="AR54" s="34">
        <f>$AC$28/'Fixed data'!$C$7</f>
        <v>3.0045756114115657E-3</v>
      </c>
      <c r="AS54" s="34">
        <f>$AC$28/'Fixed data'!$C$7</f>
        <v>3.0045756114115657E-3</v>
      </c>
      <c r="AT54" s="34">
        <f>$AC$28/'Fixed data'!$C$7</f>
        <v>3.0045756114115657E-3</v>
      </c>
      <c r="AU54" s="34">
        <f>$AC$28/'Fixed data'!$C$7</f>
        <v>3.0045756114115657E-3</v>
      </c>
      <c r="AV54" s="34">
        <f>$AC$28/'Fixed data'!$C$7</f>
        <v>3.0045756114115657E-3</v>
      </c>
      <c r="AW54" s="34">
        <f>$AC$28/'Fixed data'!$C$7</f>
        <v>3.0045756114115657E-3</v>
      </c>
      <c r="AX54" s="34">
        <f>$AC$28/'Fixed data'!$C$7</f>
        <v>3.0045756114115657E-3</v>
      </c>
      <c r="AY54" s="34">
        <f>$AC$28/'Fixed data'!$C$7</f>
        <v>3.0045756114115657E-3</v>
      </c>
      <c r="AZ54" s="34">
        <f>$AC$28/'Fixed data'!$C$7</f>
        <v>3.0045756114115657E-3</v>
      </c>
      <c r="BA54" s="34">
        <f>$AC$28/'Fixed data'!$C$7</f>
        <v>3.0045756114115657E-3</v>
      </c>
      <c r="BB54" s="34">
        <f>$AC$28/'Fixed data'!$C$7</f>
        <v>3.0045756114115657E-3</v>
      </c>
      <c r="BC54" s="34">
        <f>$AC$28/'Fixed data'!$C$7</f>
        <v>3.0045756114115657E-3</v>
      </c>
      <c r="BD54" s="34">
        <f>$AC$28/'Fixed data'!$C$7</f>
        <v>3.0045756114115657E-3</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3.0045756114115657E-3</v>
      </c>
      <c r="AF55" s="34">
        <f>$AD$28/'Fixed data'!$C$7</f>
        <v>3.0045756114115657E-3</v>
      </c>
      <c r="AG55" s="34">
        <f>$AD$28/'Fixed data'!$C$7</f>
        <v>3.0045756114115657E-3</v>
      </c>
      <c r="AH55" s="34">
        <f>$AD$28/'Fixed data'!$C$7</f>
        <v>3.0045756114115657E-3</v>
      </c>
      <c r="AI55" s="34">
        <f>$AD$28/'Fixed data'!$C$7</f>
        <v>3.0045756114115657E-3</v>
      </c>
      <c r="AJ55" s="34">
        <f>$AD$28/'Fixed data'!$C$7</f>
        <v>3.0045756114115657E-3</v>
      </c>
      <c r="AK55" s="34">
        <f>$AD$28/'Fixed data'!$C$7</f>
        <v>3.0045756114115657E-3</v>
      </c>
      <c r="AL55" s="34">
        <f>$AD$28/'Fixed data'!$C$7</f>
        <v>3.0045756114115657E-3</v>
      </c>
      <c r="AM55" s="34">
        <f>$AD$28/'Fixed data'!$C$7</f>
        <v>3.0045756114115657E-3</v>
      </c>
      <c r="AN55" s="34">
        <f>$AD$28/'Fixed data'!$C$7</f>
        <v>3.0045756114115657E-3</v>
      </c>
      <c r="AO55" s="34">
        <f>$AD$28/'Fixed data'!$C$7</f>
        <v>3.0045756114115657E-3</v>
      </c>
      <c r="AP55" s="34">
        <f>$AD$28/'Fixed data'!$C$7</f>
        <v>3.0045756114115657E-3</v>
      </c>
      <c r="AQ55" s="34">
        <f>$AD$28/'Fixed data'!$C$7</f>
        <v>3.0045756114115657E-3</v>
      </c>
      <c r="AR55" s="34">
        <f>$AD$28/'Fixed data'!$C$7</f>
        <v>3.0045756114115657E-3</v>
      </c>
      <c r="AS55" s="34">
        <f>$AD$28/'Fixed data'!$C$7</f>
        <v>3.0045756114115657E-3</v>
      </c>
      <c r="AT55" s="34">
        <f>$AD$28/'Fixed data'!$C$7</f>
        <v>3.0045756114115657E-3</v>
      </c>
      <c r="AU55" s="34">
        <f>$AD$28/'Fixed data'!$C$7</f>
        <v>3.0045756114115657E-3</v>
      </c>
      <c r="AV55" s="34">
        <f>$AD$28/'Fixed data'!$C$7</f>
        <v>3.0045756114115657E-3</v>
      </c>
      <c r="AW55" s="34">
        <f>$AD$28/'Fixed data'!$C$7</f>
        <v>3.0045756114115657E-3</v>
      </c>
      <c r="AX55" s="34">
        <f>$AD$28/'Fixed data'!$C$7</f>
        <v>3.0045756114115657E-3</v>
      </c>
      <c r="AY55" s="34">
        <f>$AD$28/'Fixed data'!$C$7</f>
        <v>3.0045756114115657E-3</v>
      </c>
      <c r="AZ55" s="34">
        <f>$AD$28/'Fixed data'!$C$7</f>
        <v>3.0045756114115657E-3</v>
      </c>
      <c r="BA55" s="34">
        <f>$AD$28/'Fixed data'!$C$7</f>
        <v>3.0045756114115657E-3</v>
      </c>
      <c r="BB55" s="34">
        <f>$AD$28/'Fixed data'!$C$7</f>
        <v>3.0045756114115657E-3</v>
      </c>
      <c r="BC55" s="34">
        <f>$AD$28/'Fixed data'!$C$7</f>
        <v>3.0045756114115657E-3</v>
      </c>
      <c r="BD55" s="34">
        <f>$AD$28/'Fixed data'!$C$7</f>
        <v>3.0045756114115657E-3</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3.0045756114115657E-3</v>
      </c>
      <c r="AG56" s="34">
        <f>$AE$28/'Fixed data'!$C$7</f>
        <v>3.0045756114115657E-3</v>
      </c>
      <c r="AH56" s="34">
        <f>$AE$28/'Fixed data'!$C$7</f>
        <v>3.0045756114115657E-3</v>
      </c>
      <c r="AI56" s="34">
        <f>$AE$28/'Fixed data'!$C$7</f>
        <v>3.0045756114115657E-3</v>
      </c>
      <c r="AJ56" s="34">
        <f>$AE$28/'Fixed data'!$C$7</f>
        <v>3.0045756114115657E-3</v>
      </c>
      <c r="AK56" s="34">
        <f>$AE$28/'Fixed data'!$C$7</f>
        <v>3.0045756114115657E-3</v>
      </c>
      <c r="AL56" s="34">
        <f>$AE$28/'Fixed data'!$C$7</f>
        <v>3.0045756114115657E-3</v>
      </c>
      <c r="AM56" s="34">
        <f>$AE$28/'Fixed data'!$C$7</f>
        <v>3.0045756114115657E-3</v>
      </c>
      <c r="AN56" s="34">
        <f>$AE$28/'Fixed data'!$C$7</f>
        <v>3.0045756114115657E-3</v>
      </c>
      <c r="AO56" s="34">
        <f>$AE$28/'Fixed data'!$C$7</f>
        <v>3.0045756114115657E-3</v>
      </c>
      <c r="AP56" s="34">
        <f>$AE$28/'Fixed data'!$C$7</f>
        <v>3.0045756114115657E-3</v>
      </c>
      <c r="AQ56" s="34">
        <f>$AE$28/'Fixed data'!$C$7</f>
        <v>3.0045756114115657E-3</v>
      </c>
      <c r="AR56" s="34">
        <f>$AE$28/'Fixed data'!$C$7</f>
        <v>3.0045756114115657E-3</v>
      </c>
      <c r="AS56" s="34">
        <f>$AE$28/'Fixed data'!$C$7</f>
        <v>3.0045756114115657E-3</v>
      </c>
      <c r="AT56" s="34">
        <f>$AE$28/'Fixed data'!$C$7</f>
        <v>3.0045756114115657E-3</v>
      </c>
      <c r="AU56" s="34">
        <f>$AE$28/'Fixed data'!$C$7</f>
        <v>3.0045756114115657E-3</v>
      </c>
      <c r="AV56" s="34">
        <f>$AE$28/'Fixed data'!$C$7</f>
        <v>3.0045756114115657E-3</v>
      </c>
      <c r="AW56" s="34">
        <f>$AE$28/'Fixed data'!$C$7</f>
        <v>3.0045756114115657E-3</v>
      </c>
      <c r="AX56" s="34">
        <f>$AE$28/'Fixed data'!$C$7</f>
        <v>3.0045756114115657E-3</v>
      </c>
      <c r="AY56" s="34">
        <f>$AE$28/'Fixed data'!$C$7</f>
        <v>3.0045756114115657E-3</v>
      </c>
      <c r="AZ56" s="34">
        <f>$AE$28/'Fixed data'!$C$7</f>
        <v>3.0045756114115657E-3</v>
      </c>
      <c r="BA56" s="34">
        <f>$AE$28/'Fixed data'!$C$7</f>
        <v>3.0045756114115657E-3</v>
      </c>
      <c r="BB56" s="34">
        <f>$AE$28/'Fixed data'!$C$7</f>
        <v>3.0045756114115657E-3</v>
      </c>
      <c r="BC56" s="34">
        <f>$AE$28/'Fixed data'!$C$7</f>
        <v>3.0045756114115657E-3</v>
      </c>
      <c r="BD56" s="34">
        <f>$AE$28/'Fixed data'!$C$7</f>
        <v>3.0045756114115657E-3</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3.0045756114115657E-3</v>
      </c>
      <c r="AH57" s="34">
        <f>$AF$28/'Fixed data'!$C$7</f>
        <v>3.0045756114115657E-3</v>
      </c>
      <c r="AI57" s="34">
        <f>$AF$28/'Fixed data'!$C$7</f>
        <v>3.0045756114115657E-3</v>
      </c>
      <c r="AJ57" s="34">
        <f>$AF$28/'Fixed data'!$C$7</f>
        <v>3.0045756114115657E-3</v>
      </c>
      <c r="AK57" s="34">
        <f>$AF$28/'Fixed data'!$C$7</f>
        <v>3.0045756114115657E-3</v>
      </c>
      <c r="AL57" s="34">
        <f>$AF$28/'Fixed data'!$C$7</f>
        <v>3.0045756114115657E-3</v>
      </c>
      <c r="AM57" s="34">
        <f>$AF$28/'Fixed data'!$C$7</f>
        <v>3.0045756114115657E-3</v>
      </c>
      <c r="AN57" s="34">
        <f>$AF$28/'Fixed data'!$C$7</f>
        <v>3.0045756114115657E-3</v>
      </c>
      <c r="AO57" s="34">
        <f>$AF$28/'Fixed data'!$C$7</f>
        <v>3.0045756114115657E-3</v>
      </c>
      <c r="AP57" s="34">
        <f>$AF$28/'Fixed data'!$C$7</f>
        <v>3.0045756114115657E-3</v>
      </c>
      <c r="AQ57" s="34">
        <f>$AF$28/'Fixed data'!$C$7</f>
        <v>3.0045756114115657E-3</v>
      </c>
      <c r="AR57" s="34">
        <f>$AF$28/'Fixed data'!$C$7</f>
        <v>3.0045756114115657E-3</v>
      </c>
      <c r="AS57" s="34">
        <f>$AF$28/'Fixed data'!$C$7</f>
        <v>3.0045756114115657E-3</v>
      </c>
      <c r="AT57" s="34">
        <f>$AF$28/'Fixed data'!$C$7</f>
        <v>3.0045756114115657E-3</v>
      </c>
      <c r="AU57" s="34">
        <f>$AF$28/'Fixed data'!$C$7</f>
        <v>3.0045756114115657E-3</v>
      </c>
      <c r="AV57" s="34">
        <f>$AF$28/'Fixed data'!$C$7</f>
        <v>3.0045756114115657E-3</v>
      </c>
      <c r="AW57" s="34">
        <f>$AF$28/'Fixed data'!$C$7</f>
        <v>3.0045756114115657E-3</v>
      </c>
      <c r="AX57" s="34">
        <f>$AF$28/'Fixed data'!$C$7</f>
        <v>3.0045756114115657E-3</v>
      </c>
      <c r="AY57" s="34">
        <f>$AF$28/'Fixed data'!$C$7</f>
        <v>3.0045756114115657E-3</v>
      </c>
      <c r="AZ57" s="34">
        <f>$AF$28/'Fixed data'!$C$7</f>
        <v>3.0045756114115657E-3</v>
      </c>
      <c r="BA57" s="34">
        <f>$AF$28/'Fixed data'!$C$7</f>
        <v>3.0045756114115657E-3</v>
      </c>
      <c r="BB57" s="34">
        <f>$AF$28/'Fixed data'!$C$7</f>
        <v>3.0045756114115657E-3</v>
      </c>
      <c r="BC57" s="34">
        <f>$AF$28/'Fixed data'!$C$7</f>
        <v>3.0045756114115657E-3</v>
      </c>
      <c r="BD57" s="34">
        <f>$AF$28/'Fixed data'!$C$7</f>
        <v>3.0045756114115657E-3</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3.0045756114115657E-3</v>
      </c>
      <c r="AI58" s="34">
        <f>$AG$28/'Fixed data'!$C$7</f>
        <v>3.0045756114115657E-3</v>
      </c>
      <c r="AJ58" s="34">
        <f>$AG$28/'Fixed data'!$C$7</f>
        <v>3.0045756114115657E-3</v>
      </c>
      <c r="AK58" s="34">
        <f>$AG$28/'Fixed data'!$C$7</f>
        <v>3.0045756114115657E-3</v>
      </c>
      <c r="AL58" s="34">
        <f>$AG$28/'Fixed data'!$C$7</f>
        <v>3.0045756114115657E-3</v>
      </c>
      <c r="AM58" s="34">
        <f>$AG$28/'Fixed data'!$C$7</f>
        <v>3.0045756114115657E-3</v>
      </c>
      <c r="AN58" s="34">
        <f>$AG$28/'Fixed data'!$C$7</f>
        <v>3.0045756114115657E-3</v>
      </c>
      <c r="AO58" s="34">
        <f>$AG$28/'Fixed data'!$C$7</f>
        <v>3.0045756114115657E-3</v>
      </c>
      <c r="AP58" s="34">
        <f>$AG$28/'Fixed data'!$C$7</f>
        <v>3.0045756114115657E-3</v>
      </c>
      <c r="AQ58" s="34">
        <f>$AG$28/'Fixed data'!$C$7</f>
        <v>3.0045756114115657E-3</v>
      </c>
      <c r="AR58" s="34">
        <f>$AG$28/'Fixed data'!$C$7</f>
        <v>3.0045756114115657E-3</v>
      </c>
      <c r="AS58" s="34">
        <f>$AG$28/'Fixed data'!$C$7</f>
        <v>3.0045756114115657E-3</v>
      </c>
      <c r="AT58" s="34">
        <f>$AG$28/'Fixed data'!$C$7</f>
        <v>3.0045756114115657E-3</v>
      </c>
      <c r="AU58" s="34">
        <f>$AG$28/'Fixed data'!$C$7</f>
        <v>3.0045756114115657E-3</v>
      </c>
      <c r="AV58" s="34">
        <f>$AG$28/'Fixed data'!$C$7</f>
        <v>3.0045756114115657E-3</v>
      </c>
      <c r="AW58" s="34">
        <f>$AG$28/'Fixed data'!$C$7</f>
        <v>3.0045756114115657E-3</v>
      </c>
      <c r="AX58" s="34">
        <f>$AG$28/'Fixed data'!$C$7</f>
        <v>3.0045756114115657E-3</v>
      </c>
      <c r="AY58" s="34">
        <f>$AG$28/'Fixed data'!$C$7</f>
        <v>3.0045756114115657E-3</v>
      </c>
      <c r="AZ58" s="34">
        <f>$AG$28/'Fixed data'!$C$7</f>
        <v>3.0045756114115657E-3</v>
      </c>
      <c r="BA58" s="34">
        <f>$AG$28/'Fixed data'!$C$7</f>
        <v>3.0045756114115657E-3</v>
      </c>
      <c r="BB58" s="34">
        <f>$AG$28/'Fixed data'!$C$7</f>
        <v>3.0045756114115657E-3</v>
      </c>
      <c r="BC58" s="34">
        <f>$AG$28/'Fixed data'!$C$7</f>
        <v>3.0045756114115657E-3</v>
      </c>
      <c r="BD58" s="34">
        <f>$AG$28/'Fixed data'!$C$7</f>
        <v>3.0045756114115657E-3</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3.0045756114115657E-3</v>
      </c>
      <c r="AJ59" s="34">
        <f>$AH$28/'Fixed data'!$C$7</f>
        <v>3.0045756114115657E-3</v>
      </c>
      <c r="AK59" s="34">
        <f>$AH$28/'Fixed data'!$C$7</f>
        <v>3.0045756114115657E-3</v>
      </c>
      <c r="AL59" s="34">
        <f>$AH$28/'Fixed data'!$C$7</f>
        <v>3.0045756114115657E-3</v>
      </c>
      <c r="AM59" s="34">
        <f>$AH$28/'Fixed data'!$C$7</f>
        <v>3.0045756114115657E-3</v>
      </c>
      <c r="AN59" s="34">
        <f>$AH$28/'Fixed data'!$C$7</f>
        <v>3.0045756114115657E-3</v>
      </c>
      <c r="AO59" s="34">
        <f>$AH$28/'Fixed data'!$C$7</f>
        <v>3.0045756114115657E-3</v>
      </c>
      <c r="AP59" s="34">
        <f>$AH$28/'Fixed data'!$C$7</f>
        <v>3.0045756114115657E-3</v>
      </c>
      <c r="AQ59" s="34">
        <f>$AH$28/'Fixed data'!$C$7</f>
        <v>3.0045756114115657E-3</v>
      </c>
      <c r="AR59" s="34">
        <f>$AH$28/'Fixed data'!$C$7</f>
        <v>3.0045756114115657E-3</v>
      </c>
      <c r="AS59" s="34">
        <f>$AH$28/'Fixed data'!$C$7</f>
        <v>3.0045756114115657E-3</v>
      </c>
      <c r="AT59" s="34">
        <f>$AH$28/'Fixed data'!$C$7</f>
        <v>3.0045756114115657E-3</v>
      </c>
      <c r="AU59" s="34">
        <f>$AH$28/'Fixed data'!$C$7</f>
        <v>3.0045756114115657E-3</v>
      </c>
      <c r="AV59" s="34">
        <f>$AH$28/'Fixed data'!$C$7</f>
        <v>3.0045756114115657E-3</v>
      </c>
      <c r="AW59" s="34">
        <f>$AH$28/'Fixed data'!$C$7</f>
        <v>3.0045756114115657E-3</v>
      </c>
      <c r="AX59" s="34">
        <f>$AH$28/'Fixed data'!$C$7</f>
        <v>3.0045756114115657E-3</v>
      </c>
      <c r="AY59" s="34">
        <f>$AH$28/'Fixed data'!$C$7</f>
        <v>3.0045756114115657E-3</v>
      </c>
      <c r="AZ59" s="34">
        <f>$AH$28/'Fixed data'!$C$7</f>
        <v>3.0045756114115657E-3</v>
      </c>
      <c r="BA59" s="34">
        <f>$AH$28/'Fixed data'!$C$7</f>
        <v>3.0045756114115657E-3</v>
      </c>
      <c r="BB59" s="34">
        <f>$AH$28/'Fixed data'!$C$7</f>
        <v>3.0045756114115657E-3</v>
      </c>
      <c r="BC59" s="34">
        <f>$AH$28/'Fixed data'!$C$7</f>
        <v>3.0045756114115657E-3</v>
      </c>
      <c r="BD59" s="34">
        <f>$AH$28/'Fixed data'!$C$7</f>
        <v>3.0045756114115657E-3</v>
      </c>
    </row>
    <row r="60" spans="1:56" ht="16.5" collapsed="1" x14ac:dyDescent="0.35">
      <c r="A60" s="115"/>
      <c r="B60" s="9" t="s">
        <v>7</v>
      </c>
      <c r="C60" s="9" t="s">
        <v>61</v>
      </c>
      <c r="D60" s="9" t="s">
        <v>40</v>
      </c>
      <c r="E60" s="34">
        <f>SUM(E30:E59)</f>
        <v>0</v>
      </c>
      <c r="F60" s="34">
        <f t="shared" ref="F60:BD60" si="6">SUM(F30:F59)</f>
        <v>-2.1894400000000001E-2</v>
      </c>
      <c r="G60" s="34">
        <f t="shared" si="6"/>
        <v>-4.0726661657079638E-2</v>
      </c>
      <c r="H60" s="34">
        <f t="shared" si="6"/>
        <v>-5.92112954762673E-2</v>
      </c>
      <c r="I60" s="34">
        <f t="shared" si="6"/>
        <v>-7.7337530718322473E-2</v>
      </c>
      <c r="J60" s="34">
        <f t="shared" si="6"/>
        <v>-9.505524606748697E-2</v>
      </c>
      <c r="K60" s="34">
        <f t="shared" si="6"/>
        <v>-0.1123391089319172</v>
      </c>
      <c r="L60" s="34">
        <f t="shared" si="6"/>
        <v>-0.13173906280445663</v>
      </c>
      <c r="M60" s="34">
        <f t="shared" si="6"/>
        <v>-0.15055709578033896</v>
      </c>
      <c r="N60" s="34">
        <f t="shared" si="6"/>
        <v>-0.14866510591917834</v>
      </c>
      <c r="O60" s="34">
        <f t="shared" si="6"/>
        <v>-0.14654330075007033</v>
      </c>
      <c r="P60" s="34">
        <f t="shared" si="6"/>
        <v>-0.14417585722778045</v>
      </c>
      <c r="Q60" s="34">
        <f t="shared" si="6"/>
        <v>-0.14159599294922665</v>
      </c>
      <c r="R60" s="34">
        <f t="shared" si="6"/>
        <v>-0.13885286138121075</v>
      </c>
      <c r="S60" s="34">
        <f t="shared" si="6"/>
        <v>-0.13600442770532364</v>
      </c>
      <c r="T60" s="34">
        <f t="shared" si="6"/>
        <v>-0.13309312858193492</v>
      </c>
      <c r="U60" s="34">
        <f t="shared" si="6"/>
        <v>-0.13012822677654159</v>
      </c>
      <c r="V60" s="34">
        <f t="shared" si="6"/>
        <v>-0.12714739042160256</v>
      </c>
      <c r="W60" s="34">
        <f t="shared" si="6"/>
        <v>-0.12415040064002415</v>
      </c>
      <c r="X60" s="34">
        <f t="shared" si="6"/>
        <v>-0.12114582502861258</v>
      </c>
      <c r="Y60" s="34">
        <f t="shared" si="6"/>
        <v>-0.11814124941720101</v>
      </c>
      <c r="Z60" s="34">
        <f t="shared" si="6"/>
        <v>-0.11513667380578944</v>
      </c>
      <c r="AA60" s="34">
        <f t="shared" si="6"/>
        <v>-0.11213209819437787</v>
      </c>
      <c r="AB60" s="34">
        <f t="shared" si="6"/>
        <v>-0.1091275225829663</v>
      </c>
      <c r="AC60" s="34">
        <f t="shared" si="6"/>
        <v>-0.10612294697155474</v>
      </c>
      <c r="AD60" s="34">
        <f t="shared" si="6"/>
        <v>-0.10311837136014317</v>
      </c>
      <c r="AE60" s="34">
        <f t="shared" si="6"/>
        <v>-0.1001137957487316</v>
      </c>
      <c r="AF60" s="34">
        <f t="shared" si="6"/>
        <v>-9.7109220137320026E-2</v>
      </c>
      <c r="AG60" s="34">
        <f t="shared" si="6"/>
        <v>-9.4104644525908457E-2</v>
      </c>
      <c r="AH60" s="34">
        <f t="shared" si="6"/>
        <v>-9.1100068914496887E-2</v>
      </c>
      <c r="AI60" s="34">
        <f t="shared" si="6"/>
        <v>-8.8095493303085318E-2</v>
      </c>
      <c r="AJ60" s="34">
        <f t="shared" si="6"/>
        <v>-8.8095493303085318E-2</v>
      </c>
      <c r="AK60" s="34">
        <f t="shared" si="6"/>
        <v>-8.8095493303085318E-2</v>
      </c>
      <c r="AL60" s="34">
        <f t="shared" si="6"/>
        <v>-8.8095493303085318E-2</v>
      </c>
      <c r="AM60" s="34">
        <f t="shared" si="6"/>
        <v>-8.8095493303085318E-2</v>
      </c>
      <c r="AN60" s="34">
        <f t="shared" si="6"/>
        <v>-8.8095493303085318E-2</v>
      </c>
      <c r="AO60" s="34">
        <f t="shared" si="6"/>
        <v>-8.8095493303085318E-2</v>
      </c>
      <c r="AP60" s="34">
        <f t="shared" si="6"/>
        <v>-8.8095493303085318E-2</v>
      </c>
      <c r="AQ60" s="34">
        <f t="shared" si="6"/>
        <v>-8.8095493303085318E-2</v>
      </c>
      <c r="AR60" s="34">
        <f t="shared" si="6"/>
        <v>-8.8095493303085318E-2</v>
      </c>
      <c r="AS60" s="34">
        <f t="shared" si="6"/>
        <v>-8.8095493303085318E-2</v>
      </c>
      <c r="AT60" s="34">
        <f t="shared" si="6"/>
        <v>-8.8095493303085318E-2</v>
      </c>
      <c r="AU60" s="34">
        <f t="shared" si="6"/>
        <v>-8.8095493303085318E-2</v>
      </c>
      <c r="AV60" s="34">
        <f t="shared" si="6"/>
        <v>-8.8095493303085318E-2</v>
      </c>
      <c r="AW60" s="34">
        <f t="shared" si="6"/>
        <v>-8.8095493303085318E-2</v>
      </c>
      <c r="AX60" s="34">
        <f t="shared" si="6"/>
        <v>-8.8095493303085318E-2</v>
      </c>
      <c r="AY60" s="34">
        <f t="shared" si="6"/>
        <v>-6.6201093303085351E-2</v>
      </c>
      <c r="AZ60" s="34">
        <f t="shared" si="6"/>
        <v>-4.7368831646005721E-2</v>
      </c>
      <c r="BA60" s="34">
        <f t="shared" si="6"/>
        <v>-2.8884197826818097E-2</v>
      </c>
      <c r="BB60" s="34">
        <f t="shared" si="6"/>
        <v>-1.0757962584762925E-2</v>
      </c>
      <c r="BC60" s="34">
        <f t="shared" si="6"/>
        <v>6.9597527644015885E-3</v>
      </c>
      <c r="BD60" s="34">
        <f t="shared" si="6"/>
        <v>2.424361562883182E-2</v>
      </c>
    </row>
    <row r="61" spans="1:56" ht="17.25" hidden="1" customHeight="1" outlineLevel="1" x14ac:dyDescent="0.35">
      <c r="A61" s="115"/>
      <c r="B61" s="9" t="s">
        <v>35</v>
      </c>
      <c r="C61" s="9" t="s">
        <v>62</v>
      </c>
      <c r="D61" s="9" t="s">
        <v>40</v>
      </c>
      <c r="E61" s="34">
        <v>0</v>
      </c>
      <c r="F61" s="34">
        <f>E62</f>
        <v>-0.98524800000000001</v>
      </c>
      <c r="G61" s="34">
        <f t="shared" ref="G61:BD61" si="7">F62</f>
        <v>-1.8108053745685839</v>
      </c>
      <c r="H61" s="34">
        <f t="shared" si="7"/>
        <v>-2.6018872347749493</v>
      </c>
      <c r="I61" s="34">
        <f t="shared" si="7"/>
        <v>-3.3583565251911649</v>
      </c>
      <c r="J61" s="34">
        <f t="shared" si="7"/>
        <v>-4.078316185185245</v>
      </c>
      <c r="K61" s="34">
        <f t="shared" si="7"/>
        <v>-4.7610347680171188</v>
      </c>
      <c r="L61" s="34">
        <f t="shared" si="7"/>
        <v>-5.5216935833494762</v>
      </c>
      <c r="M61" s="34">
        <f t="shared" si="7"/>
        <v>-6.2367660044597244</v>
      </c>
      <c r="N61" s="34">
        <f t="shared" si="7"/>
        <v>-6.0010693649271571</v>
      </c>
      <c r="O61" s="34">
        <f t="shared" si="7"/>
        <v>-5.7569230263981179</v>
      </c>
      <c r="P61" s="34">
        <f t="shared" si="7"/>
        <v>-5.5038447671450026</v>
      </c>
      <c r="Q61" s="34">
        <f t="shared" si="7"/>
        <v>-5.2435750173823008</v>
      </c>
      <c r="R61" s="34">
        <f t="shared" si="7"/>
        <v>-4.9785381038723591</v>
      </c>
      <c r="S61" s="34">
        <f t="shared" si="7"/>
        <v>-4.7115057270762293</v>
      </c>
      <c r="T61" s="34">
        <f t="shared" si="7"/>
        <v>-4.4444928388184133</v>
      </c>
      <c r="U61" s="34">
        <f t="shared" si="7"/>
        <v>-4.1779791289937789</v>
      </c>
      <c r="V61" s="34">
        <f t="shared" si="7"/>
        <v>-3.9137132662449803</v>
      </c>
      <c r="W61" s="34">
        <f t="shared" si="7"/>
        <v>-3.6517013356523496</v>
      </c>
      <c r="X61" s="34">
        <f t="shared" si="7"/>
        <v>-3.3923450324988051</v>
      </c>
      <c r="Y61" s="34">
        <f t="shared" si="7"/>
        <v>-3.1359933049566719</v>
      </c>
      <c r="Z61" s="34">
        <f t="shared" si="7"/>
        <v>-2.8826461530259504</v>
      </c>
      <c r="AA61" s="34">
        <f t="shared" si="7"/>
        <v>-2.6323035767066405</v>
      </c>
      <c r="AB61" s="34">
        <f t="shared" si="7"/>
        <v>-2.3849655759987423</v>
      </c>
      <c r="AC61" s="34">
        <f t="shared" si="7"/>
        <v>-2.1406321509022557</v>
      </c>
      <c r="AD61" s="34">
        <f t="shared" si="7"/>
        <v>-1.8993033014171805</v>
      </c>
      <c r="AE61" s="34">
        <f t="shared" si="7"/>
        <v>-1.660979027543517</v>
      </c>
      <c r="AF61" s="34">
        <f t="shared" si="7"/>
        <v>-1.4256593292812649</v>
      </c>
      <c r="AG61" s="34">
        <f t="shared" si="7"/>
        <v>-1.1933442066304245</v>
      </c>
      <c r="AH61" s="34">
        <f t="shared" si="7"/>
        <v>-0.96403365959099552</v>
      </c>
      <c r="AI61" s="34">
        <f t="shared" si="7"/>
        <v>-0.73772768816297818</v>
      </c>
      <c r="AJ61" s="34">
        <f t="shared" si="7"/>
        <v>-0.51442629234637238</v>
      </c>
      <c r="AK61" s="34">
        <f t="shared" si="7"/>
        <v>-0.29112489652976659</v>
      </c>
      <c r="AL61" s="34">
        <f t="shared" si="7"/>
        <v>-6.7823500713160789E-2</v>
      </c>
      <c r="AM61" s="34">
        <f t="shared" si="7"/>
        <v>0.15547789510344501</v>
      </c>
      <c r="AN61" s="34">
        <f t="shared" si="7"/>
        <v>0.3787792909200508</v>
      </c>
      <c r="AO61" s="34">
        <f t="shared" si="7"/>
        <v>0.6020806867366566</v>
      </c>
      <c r="AP61" s="34">
        <f t="shared" si="7"/>
        <v>0.8253820825532624</v>
      </c>
      <c r="AQ61" s="34">
        <f t="shared" si="7"/>
        <v>1.0486834783698682</v>
      </c>
      <c r="AR61" s="34">
        <f t="shared" si="7"/>
        <v>1.2719848741864741</v>
      </c>
      <c r="AS61" s="34">
        <f t="shared" si="7"/>
        <v>1.49528627000308</v>
      </c>
      <c r="AT61" s="34">
        <f t="shared" si="7"/>
        <v>1.7185876658196859</v>
      </c>
      <c r="AU61" s="34">
        <f t="shared" si="7"/>
        <v>1.9418890616362918</v>
      </c>
      <c r="AV61" s="34">
        <f t="shared" si="7"/>
        <v>2.1651904574528977</v>
      </c>
      <c r="AW61" s="34">
        <f t="shared" si="7"/>
        <v>2.3884918532695036</v>
      </c>
      <c r="AX61" s="34">
        <f t="shared" si="7"/>
        <v>2.6117932490861095</v>
      </c>
      <c r="AY61" s="34">
        <f t="shared" si="7"/>
        <v>2.6998887423891951</v>
      </c>
      <c r="AZ61" s="34">
        <f t="shared" si="7"/>
        <v>2.7660898356922803</v>
      </c>
      <c r="BA61" s="34">
        <f t="shared" si="7"/>
        <v>2.8134586673382862</v>
      </c>
      <c r="BB61" s="34">
        <f t="shared" si="7"/>
        <v>2.8423428651651044</v>
      </c>
      <c r="BC61" s="34">
        <f t="shared" si="7"/>
        <v>2.8531008277498673</v>
      </c>
      <c r="BD61" s="34">
        <f t="shared" si="7"/>
        <v>2.8461410749854656</v>
      </c>
    </row>
    <row r="62" spans="1:56" ht="16.5" hidden="1" customHeight="1" outlineLevel="1" x14ac:dyDescent="0.3">
      <c r="A62" s="115"/>
      <c r="B62" s="9" t="s">
        <v>34</v>
      </c>
      <c r="C62" s="9" t="s">
        <v>68</v>
      </c>
      <c r="D62" s="9" t="s">
        <v>40</v>
      </c>
      <c r="E62" s="34">
        <f t="shared" ref="E62:BD62" si="8">E28-E60+E61</f>
        <v>-0.98524800000000001</v>
      </c>
      <c r="F62" s="34">
        <f t="shared" si="8"/>
        <v>-1.8108053745685839</v>
      </c>
      <c r="G62" s="34">
        <f t="shared" si="8"/>
        <v>-2.6018872347749493</v>
      </c>
      <c r="H62" s="34">
        <f t="shared" si="8"/>
        <v>-3.3583565251911649</v>
      </c>
      <c r="I62" s="34">
        <f t="shared" si="8"/>
        <v>-4.078316185185245</v>
      </c>
      <c r="J62" s="34">
        <f t="shared" si="8"/>
        <v>-4.7610347680171188</v>
      </c>
      <c r="K62" s="34">
        <f t="shared" si="8"/>
        <v>-5.5216935833494762</v>
      </c>
      <c r="L62" s="34">
        <f t="shared" si="8"/>
        <v>-6.2367660044597244</v>
      </c>
      <c r="M62" s="34">
        <f t="shared" si="8"/>
        <v>-6.0010693649271571</v>
      </c>
      <c r="N62" s="34">
        <f t="shared" si="8"/>
        <v>-5.7569230263981179</v>
      </c>
      <c r="O62" s="34">
        <f t="shared" si="8"/>
        <v>-5.5038447671450026</v>
      </c>
      <c r="P62" s="34">
        <f t="shared" si="8"/>
        <v>-5.2435750173823008</v>
      </c>
      <c r="Q62" s="34">
        <f t="shared" si="8"/>
        <v>-4.9785381038723591</v>
      </c>
      <c r="R62" s="34">
        <f t="shared" si="8"/>
        <v>-4.7115057270762293</v>
      </c>
      <c r="S62" s="34">
        <f t="shared" si="8"/>
        <v>-4.4444928388184133</v>
      </c>
      <c r="T62" s="34">
        <f t="shared" si="8"/>
        <v>-4.1779791289937789</v>
      </c>
      <c r="U62" s="34">
        <f t="shared" si="8"/>
        <v>-3.9137132662449803</v>
      </c>
      <c r="V62" s="34">
        <f t="shared" si="8"/>
        <v>-3.6517013356523496</v>
      </c>
      <c r="W62" s="34">
        <f t="shared" si="8"/>
        <v>-3.3923450324988051</v>
      </c>
      <c r="X62" s="34">
        <f t="shared" si="8"/>
        <v>-3.1359933049566719</v>
      </c>
      <c r="Y62" s="34">
        <f t="shared" si="8"/>
        <v>-2.8826461530259504</v>
      </c>
      <c r="Z62" s="34">
        <f t="shared" si="8"/>
        <v>-2.6323035767066405</v>
      </c>
      <c r="AA62" s="34">
        <f t="shared" si="8"/>
        <v>-2.3849655759987423</v>
      </c>
      <c r="AB62" s="34">
        <f t="shared" si="8"/>
        <v>-2.1406321509022557</v>
      </c>
      <c r="AC62" s="34">
        <f t="shared" si="8"/>
        <v>-1.8993033014171805</v>
      </c>
      <c r="AD62" s="34">
        <f t="shared" si="8"/>
        <v>-1.660979027543517</v>
      </c>
      <c r="AE62" s="34">
        <f t="shared" si="8"/>
        <v>-1.4256593292812649</v>
      </c>
      <c r="AF62" s="34">
        <f t="shared" si="8"/>
        <v>-1.1933442066304245</v>
      </c>
      <c r="AG62" s="34">
        <f t="shared" si="8"/>
        <v>-0.96403365959099552</v>
      </c>
      <c r="AH62" s="34">
        <f t="shared" si="8"/>
        <v>-0.73772768816297818</v>
      </c>
      <c r="AI62" s="34">
        <f t="shared" si="8"/>
        <v>-0.51442629234637238</v>
      </c>
      <c r="AJ62" s="34">
        <f t="shared" si="8"/>
        <v>-0.29112489652976659</v>
      </c>
      <c r="AK62" s="34">
        <f t="shared" si="8"/>
        <v>-6.7823500713160789E-2</v>
      </c>
      <c r="AL62" s="34">
        <f t="shared" si="8"/>
        <v>0.15547789510344501</v>
      </c>
      <c r="AM62" s="34">
        <f t="shared" si="8"/>
        <v>0.3787792909200508</v>
      </c>
      <c r="AN62" s="34">
        <f t="shared" si="8"/>
        <v>0.6020806867366566</v>
      </c>
      <c r="AO62" s="34">
        <f t="shared" si="8"/>
        <v>0.8253820825532624</v>
      </c>
      <c r="AP62" s="34">
        <f t="shared" si="8"/>
        <v>1.0486834783698682</v>
      </c>
      <c r="AQ62" s="34">
        <f t="shared" si="8"/>
        <v>1.2719848741864741</v>
      </c>
      <c r="AR62" s="34">
        <f t="shared" si="8"/>
        <v>1.49528627000308</v>
      </c>
      <c r="AS62" s="34">
        <f t="shared" si="8"/>
        <v>1.7185876658196859</v>
      </c>
      <c r="AT62" s="34">
        <f t="shared" si="8"/>
        <v>1.9418890616362918</v>
      </c>
      <c r="AU62" s="34">
        <f t="shared" si="8"/>
        <v>2.1651904574528977</v>
      </c>
      <c r="AV62" s="34">
        <f t="shared" si="8"/>
        <v>2.3884918532695036</v>
      </c>
      <c r="AW62" s="34">
        <f t="shared" si="8"/>
        <v>2.6117932490861095</v>
      </c>
      <c r="AX62" s="34">
        <f t="shared" si="8"/>
        <v>2.6998887423891951</v>
      </c>
      <c r="AY62" s="34">
        <f t="shared" si="8"/>
        <v>2.7660898356922803</v>
      </c>
      <c r="AZ62" s="34">
        <f t="shared" si="8"/>
        <v>2.8134586673382862</v>
      </c>
      <c r="BA62" s="34">
        <f t="shared" si="8"/>
        <v>2.8423428651651044</v>
      </c>
      <c r="BB62" s="34">
        <f t="shared" si="8"/>
        <v>2.8531008277498673</v>
      </c>
      <c r="BC62" s="34">
        <f t="shared" si="8"/>
        <v>2.8461410749854656</v>
      </c>
      <c r="BD62" s="34">
        <f t="shared" si="8"/>
        <v>2.8218974593566339</v>
      </c>
    </row>
    <row r="63" spans="1:56" ht="16.5" collapsed="1" x14ac:dyDescent="0.3">
      <c r="A63" s="115"/>
      <c r="B63" s="9" t="s">
        <v>8</v>
      </c>
      <c r="C63" s="11" t="s">
        <v>67</v>
      </c>
      <c r="D63" s="9" t="s">
        <v>40</v>
      </c>
      <c r="E63" s="34">
        <f>AVERAGE(E61:E62)*'Fixed data'!$C$3</f>
        <v>-2.37937392E-2</v>
      </c>
      <c r="F63" s="34">
        <f>AVERAGE(F61:F62)*'Fixed data'!$C$3</f>
        <v>-6.7524688995831306E-2</v>
      </c>
      <c r="G63" s="34">
        <f>AVERAGE(G61:G62)*'Fixed data'!$C$3</f>
        <v>-0.10656652651564634</v>
      </c>
      <c r="H63" s="34">
        <f>AVERAGE(H61:H62)*'Fixed data'!$C$3</f>
        <v>-0.14393988680318168</v>
      </c>
      <c r="I63" s="34">
        <f>AVERAGE(I61:I62)*'Fixed data'!$C$3</f>
        <v>-0.1795956459555903</v>
      </c>
      <c r="J63" s="34">
        <f>AVERAGE(J61:J62)*'Fixed data'!$C$3</f>
        <v>-0.21347032551983708</v>
      </c>
      <c r="K63" s="34">
        <f>AVERAGE(K61:K62)*'Fixed data'!$C$3</f>
        <v>-0.24832788968550329</v>
      </c>
      <c r="L63" s="34">
        <f>AVERAGE(L61:L62)*'Fixed data'!$C$3</f>
        <v>-0.28396679904559219</v>
      </c>
      <c r="M63" s="34">
        <f>AVERAGE(M61:M62)*'Fixed data'!$C$3</f>
        <v>-0.29554372417069324</v>
      </c>
      <c r="N63" s="34">
        <f>AVERAGE(N61:N62)*'Fixed data'!$C$3</f>
        <v>-0.28395551625050541</v>
      </c>
      <c r="O63" s="34">
        <f>AVERAGE(O61:O62)*'Fixed data'!$C$3</f>
        <v>-0.27194754221406636</v>
      </c>
      <c r="P63" s="34">
        <f>AVERAGE(P61:P62)*'Fixed data'!$C$3</f>
        <v>-0.25955018779633438</v>
      </c>
      <c r="Q63" s="34">
        <f>AVERAGE(Q61:Q62)*'Fixed data'!$C$3</f>
        <v>-0.24686403187830006</v>
      </c>
      <c r="R63" s="34">
        <f>AVERAGE(R61:R62)*'Fixed data'!$C$3</f>
        <v>-0.23401455851740843</v>
      </c>
      <c r="S63" s="34">
        <f>AVERAGE(S61:S62)*'Fixed data'!$C$3</f>
        <v>-0.22111736536635559</v>
      </c>
      <c r="T63" s="34">
        <f>AVERAGE(T61:T62)*'Fixed data'!$C$3</f>
        <v>-0.20823269802266445</v>
      </c>
      <c r="U63" s="34">
        <f>AVERAGE(U61:U62)*'Fixed data'!$C$3</f>
        <v>-0.19541437134501605</v>
      </c>
      <c r="V63" s="34">
        <f>AVERAGE(V61:V62)*'Fixed data'!$C$3</f>
        <v>-0.18270476263582053</v>
      </c>
      <c r="W63" s="34">
        <f>AVERAGE(W61:W62)*'Fixed data'!$C$3</f>
        <v>-0.17011371979085038</v>
      </c>
      <c r="X63" s="34">
        <f>AVERAGE(X61:X62)*'Fixed data'!$C$3</f>
        <v>-0.15765937084954976</v>
      </c>
      <c r="Y63" s="34">
        <f>AVERAGE(Y61:Y62)*'Fixed data'!$C$3</f>
        <v>-0.14535014291028034</v>
      </c>
      <c r="Z63" s="34">
        <f>AVERAGE(Z61:Z62)*'Fixed data'!$C$3</f>
        <v>-0.13318603597304207</v>
      </c>
      <c r="AA63" s="34">
        <f>AVERAGE(AA61:AA62)*'Fixed data'!$C$3</f>
        <v>-0.12116705003783501</v>
      </c>
      <c r="AB63" s="34">
        <f>AVERAGE(AB61:AB62)*'Fixed data'!$C$3</f>
        <v>-0.1092931851046591</v>
      </c>
      <c r="AC63" s="34">
        <f>AVERAGE(AC61:AC62)*'Fixed data'!$C$3</f>
        <v>-9.7564441173514385E-2</v>
      </c>
      <c r="AD63" s="34">
        <f>AVERAGE(AD61:AD62)*'Fixed data'!$C$3</f>
        <v>-8.5980818244400861E-2</v>
      </c>
      <c r="AE63" s="34">
        <f>AVERAGE(AE61:AE62)*'Fixed data'!$C$3</f>
        <v>-7.4542316317318488E-2</v>
      </c>
      <c r="AF63" s="34">
        <f>AVERAGE(AF61:AF62)*'Fixed data'!$C$3</f>
        <v>-6.3248935392267308E-2</v>
      </c>
      <c r="AG63" s="34">
        <f>AVERAGE(AG61:AG62)*'Fixed data'!$C$3</f>
        <v>-5.21006754692473E-2</v>
      </c>
      <c r="AH63" s="34">
        <f>AVERAGE(AH61:AH62)*'Fixed data'!$C$3</f>
        <v>-4.109753654825847E-2</v>
      </c>
      <c r="AI63" s="34">
        <f>AVERAGE(AI61:AI62)*'Fixed data'!$C$3</f>
        <v>-3.0239518629300816E-2</v>
      </c>
      <c r="AJ63" s="34">
        <f>AVERAGE(AJ61:AJ62)*'Fixed data'!$C$3</f>
        <v>-1.9454061211358759E-2</v>
      </c>
      <c r="AK63" s="34">
        <f>AVERAGE(AK61:AK62)*'Fixed data'!$C$3</f>
        <v>-8.6686037934166973E-3</v>
      </c>
      <c r="AL63" s="34">
        <f>AVERAGE(AL61:AL62)*'Fixed data'!$C$3</f>
        <v>2.1168536245253639E-3</v>
      </c>
      <c r="AM63" s="34">
        <f>AVERAGE(AM61:AM62)*'Fixed data'!$C$3</f>
        <v>1.2902311042467425E-2</v>
      </c>
      <c r="AN63" s="34">
        <f>AVERAGE(AN61:AN62)*'Fixed data'!$C$3</f>
        <v>2.3687768460409486E-2</v>
      </c>
      <c r="AO63" s="34">
        <f>AVERAGE(AO61:AO62)*'Fixed data'!$C$3</f>
        <v>3.4473225878351547E-2</v>
      </c>
      <c r="AP63" s="34">
        <f>AVERAGE(AP61:AP62)*'Fixed data'!$C$3</f>
        <v>4.5258683296293602E-2</v>
      </c>
      <c r="AQ63" s="34">
        <f>AVERAGE(AQ61:AQ62)*'Fixed data'!$C$3</f>
        <v>5.604414071423567E-2</v>
      </c>
      <c r="AR63" s="34">
        <f>AVERAGE(AR61:AR62)*'Fixed data'!$C$3</f>
        <v>6.6829598132177731E-2</v>
      </c>
      <c r="AS63" s="34">
        <f>AVERAGE(AS61:AS62)*'Fixed data'!$C$3</f>
        <v>7.7615055550119799E-2</v>
      </c>
      <c r="AT63" s="34">
        <f>AVERAGE(AT61:AT62)*'Fixed data'!$C$3</f>
        <v>8.8400512968061867E-2</v>
      </c>
      <c r="AU63" s="34">
        <f>AVERAGE(AU61:AU62)*'Fixed data'!$C$3</f>
        <v>9.9185970386003949E-2</v>
      </c>
      <c r="AV63" s="34">
        <f>AVERAGE(AV61:AV62)*'Fixed data'!$C$3</f>
        <v>0.10997142780394599</v>
      </c>
      <c r="AW63" s="34">
        <f>AVERAGE(AW61:AW62)*'Fixed data'!$C$3</f>
        <v>0.12075688522188807</v>
      </c>
      <c r="AX63" s="34">
        <f>AVERAGE(AX61:AX62)*'Fixed data'!$C$3</f>
        <v>0.12827712009412862</v>
      </c>
      <c r="AY63" s="34">
        <f>AVERAGE(AY61:AY62)*'Fixed data'!$C$3</f>
        <v>0.13200338266066763</v>
      </c>
      <c r="AZ63" s="34">
        <f>AVERAGE(AZ61:AZ62)*'Fixed data'!$C$3</f>
        <v>0.13474609634818818</v>
      </c>
      <c r="BA63" s="34">
        <f>AVERAGE(BA61:BA62)*'Fixed data'!$C$3</f>
        <v>0.1365876070099569</v>
      </c>
      <c r="BB63" s="34">
        <f>AVERAGE(BB61:BB62)*'Fixed data'!$C$3</f>
        <v>0.13754496518389658</v>
      </c>
      <c r="BC63" s="34">
        <f>AVERAGE(BC61:BC62)*'Fixed data'!$C$3</f>
        <v>0.13763669195105829</v>
      </c>
      <c r="BD63" s="34">
        <f>AVERAGE(BD61:BD62)*'Fixed data'!$C$3</f>
        <v>0.13688313060436172</v>
      </c>
    </row>
    <row r="64" spans="1:56" ht="15.75" thickBot="1" x14ac:dyDescent="0.35">
      <c r="A64" s="114"/>
      <c r="B64" s="12" t="s">
        <v>94</v>
      </c>
      <c r="C64" s="12" t="s">
        <v>45</v>
      </c>
      <c r="D64" s="12" t="s">
        <v>40</v>
      </c>
      <c r="E64" s="53">
        <f t="shared" ref="E64:BD64" si="9">E29+E60+E63</f>
        <v>-0.27010573919999997</v>
      </c>
      <c r="F64" s="53">
        <f t="shared" si="9"/>
        <v>-0.30128203263797715</v>
      </c>
      <c r="G64" s="53">
        <f t="shared" si="9"/>
        <v>-0.3552453186385871</v>
      </c>
      <c r="H64" s="53">
        <f t="shared" si="9"/>
        <v>-0.40707132875256957</v>
      </c>
      <c r="I64" s="53">
        <f t="shared" si="9"/>
        <v>-0.45625747435201336</v>
      </c>
      <c r="J64" s="53">
        <f t="shared" si="9"/>
        <v>-0.50296902881216399</v>
      </c>
      <c r="K64" s="53">
        <f t="shared" si="9"/>
        <v>-0.57891647968348914</v>
      </c>
      <c r="L64" s="53">
        <f t="shared" si="9"/>
        <v>-0.627408732828725</v>
      </c>
      <c r="M64" s="53">
        <f t="shared" si="9"/>
        <v>-0.42481593401297502</v>
      </c>
      <c r="N64" s="53">
        <f t="shared" si="9"/>
        <v>-0.40875031401721862</v>
      </c>
      <c r="O64" s="53">
        <f t="shared" si="9"/>
        <v>-0.39185710333837548</v>
      </c>
      <c r="P64" s="53">
        <f t="shared" si="9"/>
        <v>-0.37470257189038458</v>
      </c>
      <c r="Q64" s="53">
        <f t="shared" si="9"/>
        <v>-0.35759979468734804</v>
      </c>
      <c r="R64" s="53">
        <f t="shared" si="9"/>
        <v>-0.3408225410448894</v>
      </c>
      <c r="S64" s="53">
        <f t="shared" si="9"/>
        <v>-0.3243696779335562</v>
      </c>
      <c r="T64" s="53">
        <f t="shared" si="9"/>
        <v>-0.30797068129392458</v>
      </c>
      <c r="U64" s="53">
        <f t="shared" si="9"/>
        <v>-0.29200818912849336</v>
      </c>
      <c r="V64" s="53">
        <f t="shared" si="9"/>
        <v>-0.27613601801466614</v>
      </c>
      <c r="W64" s="53">
        <f t="shared" si="9"/>
        <v>-0.26046264480249443</v>
      </c>
      <c r="X64" s="53">
        <f t="shared" si="9"/>
        <v>-0.24500372024978223</v>
      </c>
      <c r="Y64" s="53">
        <f t="shared" si="9"/>
        <v>-0.22968991669910122</v>
      </c>
      <c r="Z64" s="53">
        <f t="shared" si="9"/>
        <v>-0.21452123415045138</v>
      </c>
      <c r="AA64" s="53">
        <f t="shared" si="9"/>
        <v>-0.19949767260383278</v>
      </c>
      <c r="AB64" s="53">
        <f t="shared" si="9"/>
        <v>-0.1846192320592453</v>
      </c>
      <c r="AC64" s="53">
        <f t="shared" si="9"/>
        <v>-0.169885912516689</v>
      </c>
      <c r="AD64" s="53">
        <f t="shared" si="9"/>
        <v>-0.1552977139761639</v>
      </c>
      <c r="AE64" s="53">
        <f t="shared" si="9"/>
        <v>-0.14085463643766996</v>
      </c>
      <c r="AF64" s="53">
        <f t="shared" si="9"/>
        <v>-0.12655667990120723</v>
      </c>
      <c r="AG64" s="53">
        <f t="shared" si="9"/>
        <v>-0.11240384436677564</v>
      </c>
      <c r="AH64" s="53">
        <f t="shared" si="9"/>
        <v>-9.8396129834375234E-2</v>
      </c>
      <c r="AI64" s="53">
        <f t="shared" si="9"/>
        <v>-8.4533536304006007E-2</v>
      </c>
      <c r="AJ64" s="53">
        <f t="shared" si="9"/>
        <v>-7.3748078886063953E-2</v>
      </c>
      <c r="AK64" s="53">
        <f t="shared" si="9"/>
        <v>-6.2962621468121899E-2</v>
      </c>
      <c r="AL64" s="53">
        <f t="shared" si="9"/>
        <v>-5.2177164050179831E-2</v>
      </c>
      <c r="AM64" s="53">
        <f t="shared" si="9"/>
        <v>-4.1391706632237769E-2</v>
      </c>
      <c r="AN64" s="53">
        <f t="shared" si="9"/>
        <v>-3.0606249214295708E-2</v>
      </c>
      <c r="AO64" s="53">
        <f t="shared" si="9"/>
        <v>-1.9820791796353647E-2</v>
      </c>
      <c r="AP64" s="53">
        <f t="shared" si="9"/>
        <v>-9.0353343784115928E-3</v>
      </c>
      <c r="AQ64" s="53">
        <f t="shared" si="9"/>
        <v>1.7501230395304754E-3</v>
      </c>
      <c r="AR64" s="53">
        <f t="shared" si="9"/>
        <v>1.2535580457472537E-2</v>
      </c>
      <c r="AS64" s="53">
        <f t="shared" si="9"/>
        <v>2.3321037875414605E-2</v>
      </c>
      <c r="AT64" s="53">
        <f t="shared" si="9"/>
        <v>3.4106495293356673E-2</v>
      </c>
      <c r="AU64" s="53">
        <f t="shared" si="9"/>
        <v>4.4891952711298755E-2</v>
      </c>
      <c r="AV64" s="53">
        <f t="shared" si="9"/>
        <v>5.5677410129240795E-2</v>
      </c>
      <c r="AW64" s="53">
        <f t="shared" si="9"/>
        <v>6.6462867547182877E-2</v>
      </c>
      <c r="AX64" s="53">
        <f t="shared" si="9"/>
        <v>4.0181626791043298E-2</v>
      </c>
      <c r="AY64" s="53">
        <f t="shared" si="9"/>
        <v>6.5802289357582283E-2</v>
      </c>
      <c r="AZ64" s="53">
        <f t="shared" si="9"/>
        <v>8.7377264702182461E-2</v>
      </c>
      <c r="BA64" s="53">
        <f t="shared" si="9"/>
        <v>0.1077034091831388</v>
      </c>
      <c r="BB64" s="53">
        <f t="shared" si="9"/>
        <v>0.12678700259913367</v>
      </c>
      <c r="BC64" s="53">
        <f t="shared" si="9"/>
        <v>0.14459644471545988</v>
      </c>
      <c r="BD64" s="53">
        <f t="shared" si="9"/>
        <v>0.16112674623319354</v>
      </c>
    </row>
    <row r="65" spans="1:56" ht="12.75" customHeight="1" x14ac:dyDescent="0.3">
      <c r="A65" s="169"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0"/>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0"/>
      <c r="B67" s="9" t="s">
        <v>297</v>
      </c>
      <c r="C67" s="11"/>
      <c r="D67" s="11" t="s">
        <v>40</v>
      </c>
      <c r="E67" s="81">
        <f>'Fixed data'!$G$7*E$88/1000000</f>
        <v>0</v>
      </c>
      <c r="F67" s="81">
        <f>'Fixed data'!$G$7*F$88/1000000</f>
        <v>0.19532510364463124</v>
      </c>
      <c r="G67" s="81">
        <f>'Fixed data'!$G$7*G$88/1000000</f>
        <v>0.34281006256738911</v>
      </c>
      <c r="H67" s="81">
        <f>'Fixed data'!$G$7*H$88/1000000</f>
        <v>0.49863981569116017</v>
      </c>
      <c r="I67" s="81">
        <f>'Fixed data'!$G$7*I$88/1000000</f>
        <v>0.6871211326835609</v>
      </c>
      <c r="J67" s="81">
        <f>'Fixed data'!$G$7*J$88/1000000</f>
        <v>0.87292377852546799</v>
      </c>
      <c r="K67" s="81">
        <f>'Fixed data'!$G$7*K$88/1000000</f>
        <v>1.0979074086920872</v>
      </c>
      <c r="L67" s="81">
        <f>'Fixed data'!$G$7*L$88/1000000</f>
        <v>1.3693927295494086</v>
      </c>
      <c r="M67" s="81">
        <f>'Fixed data'!$G$7*M$88/1000000</f>
        <v>1.7234607095764929</v>
      </c>
      <c r="N67" s="81">
        <f>'Fixed data'!$G$7*N$88/1000000</f>
        <v>1.9349578216909749</v>
      </c>
      <c r="O67" s="81">
        <f>'Fixed data'!$G$7*O$88/1000000</f>
        <v>2.1610681002619971</v>
      </c>
      <c r="P67" s="81">
        <f>'Fixed data'!$G$7*P$88/1000000</f>
        <v>2.3637837454356494</v>
      </c>
      <c r="Q67" s="81">
        <f>'Fixed data'!$G$7*Q$88/1000000</f>
        <v>2.5327144629166067</v>
      </c>
      <c r="R67" s="81">
        <f>'Fixed data'!$G$7*R$88/1000000</f>
        <v>2.6446859865104826</v>
      </c>
      <c r="S67" s="81">
        <f>'Fixed data'!$G$7*S$88/1000000</f>
        <v>2.7242087407259845</v>
      </c>
      <c r="T67" s="81">
        <f>'Fixed data'!$G$7*T$88/1000000</f>
        <v>2.7971753549235112</v>
      </c>
      <c r="U67" s="81">
        <f>'Fixed data'!$G$7*U$88/1000000</f>
        <v>2.8273051780320948</v>
      </c>
      <c r="V67" s="81">
        <f>'Fixed data'!$G$7*V$88/1000000</f>
        <v>2.8570202300506828</v>
      </c>
      <c r="W67" s="81">
        <f>'Fixed data'!$G$7*W$88/1000000</f>
        <v>2.8716140044670677</v>
      </c>
      <c r="X67" s="81">
        <f>'Fixed data'!$G$7*X$88/1000000</f>
        <v>2.8716140044670677</v>
      </c>
      <c r="Y67" s="81">
        <f>'Fixed data'!$G$7*Y$88/1000000</f>
        <v>2.8716140044670677</v>
      </c>
      <c r="Z67" s="81">
        <f>'Fixed data'!$G$7*Z$88/1000000</f>
        <v>2.8716140044670677</v>
      </c>
      <c r="AA67" s="81">
        <f>'Fixed data'!$G$7*AA$88/1000000</f>
        <v>2.8716140044670677</v>
      </c>
      <c r="AB67" s="81">
        <f>'Fixed data'!$G$7*AB$88/1000000</f>
        <v>2.8716140044670677</v>
      </c>
      <c r="AC67" s="81">
        <f>'Fixed data'!$G$7*AC$88/1000000</f>
        <v>2.8716140044670677</v>
      </c>
      <c r="AD67" s="81">
        <f>'Fixed data'!$G$7*AD$88/1000000</f>
        <v>2.8716140044670677</v>
      </c>
      <c r="AE67" s="81">
        <f>'Fixed data'!$G$7*AE$88/1000000</f>
        <v>2.8716140044670677</v>
      </c>
      <c r="AF67" s="81">
        <f>'Fixed data'!$G$7*AF$88/1000000</f>
        <v>2.8716140044670677</v>
      </c>
      <c r="AG67" s="81">
        <f>'Fixed data'!$G$7*AG$88/1000000</f>
        <v>2.8716140044670677</v>
      </c>
      <c r="AH67" s="81">
        <f>'Fixed data'!$G$7*AH$88/1000000</f>
        <v>2.8716140044670677</v>
      </c>
      <c r="AI67" s="81">
        <f>'Fixed data'!$G$7*AI$88/1000000</f>
        <v>2.8716140044670677</v>
      </c>
      <c r="AJ67" s="81">
        <f>'Fixed data'!$G$7*AJ$88/1000000</f>
        <v>2.8716140044670677</v>
      </c>
      <c r="AK67" s="81">
        <f>'Fixed data'!$G$7*AK$88/1000000</f>
        <v>2.8716140044670677</v>
      </c>
      <c r="AL67" s="81">
        <f>'Fixed data'!$G$7*AL$88/1000000</f>
        <v>2.8716140044670677</v>
      </c>
      <c r="AM67" s="81">
        <f>'Fixed data'!$G$7*AM$88/1000000</f>
        <v>2.8716140044670677</v>
      </c>
      <c r="AN67" s="81">
        <f>'Fixed data'!$G$7*AN$88/1000000</f>
        <v>2.8716140044670677</v>
      </c>
      <c r="AO67" s="81">
        <f>'Fixed data'!$G$7*AO$88/1000000</f>
        <v>2.8716140044670677</v>
      </c>
      <c r="AP67" s="81">
        <f>'Fixed data'!$G$7*AP$88/1000000</f>
        <v>2.8716140044670677</v>
      </c>
      <c r="AQ67" s="81">
        <f>'Fixed data'!$G$7*AQ$88/1000000</f>
        <v>2.8716140044670677</v>
      </c>
      <c r="AR67" s="81">
        <f>'Fixed data'!$G$7*AR$88/1000000</f>
        <v>2.8716140044670677</v>
      </c>
      <c r="AS67" s="81">
        <f>'Fixed data'!$G$7*AS$88/1000000</f>
        <v>2.8716140044670677</v>
      </c>
      <c r="AT67" s="81">
        <f>'Fixed data'!$G$7*AT$88/1000000</f>
        <v>2.8716140044670677</v>
      </c>
      <c r="AU67" s="81">
        <f>'Fixed data'!$G$7*AU$88/1000000</f>
        <v>2.8716140044670677</v>
      </c>
      <c r="AV67" s="81">
        <f>'Fixed data'!$G$7*AV$88/1000000</f>
        <v>2.8716140044670677</v>
      </c>
      <c r="AW67" s="81">
        <f>'Fixed data'!$G$7*AW$88/1000000</f>
        <v>2.8716140044670677</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0"/>
      <c r="B68" s="9" t="s">
        <v>298</v>
      </c>
      <c r="C68" s="9"/>
      <c r="D68" s="9" t="s">
        <v>40</v>
      </c>
      <c r="E68" s="81">
        <f>'Fixed data'!$G$8*E89/1000000</f>
        <v>0</v>
      </c>
      <c r="F68" s="81">
        <f>'Fixed data'!$G$8*F89/1000000</f>
        <v>6.5075895156489552E-2</v>
      </c>
      <c r="G68" s="81">
        <f>'Fixed data'!$G$8*G89/1000000</f>
        <v>0.11421312298909019</v>
      </c>
      <c r="H68" s="81">
        <f>'Fixed data'!$G$8*H89/1000000</f>
        <v>0.16613034553919664</v>
      </c>
      <c r="I68" s="81">
        <f>'Fixed data'!$G$8*I89/1000000</f>
        <v>0.22892614893397203</v>
      </c>
      <c r="J68" s="81">
        <f>'Fixed data'!$G$8*J89/1000000</f>
        <v>0.2908293448076959</v>
      </c>
      <c r="K68" s="81">
        <f>'Fixed data'!$G$8*K89/1000000</f>
        <v>0.36578644212678579</v>
      </c>
      <c r="L68" s="81">
        <f>'Fixed data'!$G$8*L89/1000000</f>
        <v>0.45623650381077163</v>
      </c>
      <c r="M68" s="81">
        <f>'Fixed data'!$G$8*M89/1000000</f>
        <v>0.57420004932220625</v>
      </c>
      <c r="N68" s="81">
        <f>'Fixed data'!$G$8*N89/1000000</f>
        <v>0.644663894002376</v>
      </c>
      <c r="O68" s="81">
        <f>'Fixed data'!$G$8*O89/1000000</f>
        <v>0.71999636325933558</v>
      </c>
      <c r="P68" s="81">
        <f>'Fixed data'!$G$8*P89/1000000</f>
        <v>0.78753447404106414</v>
      </c>
      <c r="Q68" s="81">
        <f>'Fixed data'!$G$8*Q89/1000000</f>
        <v>0.84381652879726432</v>
      </c>
      <c r="R68" s="81">
        <f>'Fixed data'!$G$8*R89/1000000</f>
        <v>0.88112169652601635</v>
      </c>
      <c r="S68" s="81">
        <f>'Fixed data'!$G$8*S89/1000000</f>
        <v>0.90761603676733538</v>
      </c>
      <c r="T68" s="81">
        <f>'Fixed data'!$G$8*T89/1000000</f>
        <v>0.9319260931642902</v>
      </c>
      <c r="U68" s="81">
        <f>'Fixed data'!$G$8*U89/1000000</f>
        <v>0.94196435451154248</v>
      </c>
      <c r="V68" s="81">
        <f>'Fixed data'!$G$8*V89/1000000</f>
        <v>0.95186442888453637</v>
      </c>
      <c r="W68" s="81">
        <f>'Fixed data'!$G$8*W89/1000000</f>
        <v>0.95672659657606496</v>
      </c>
      <c r="X68" s="81">
        <f>'Fixed data'!$G$8*X89/1000000</f>
        <v>0.95672659657606496</v>
      </c>
      <c r="Y68" s="81">
        <f>'Fixed data'!$G$8*Y89/1000000</f>
        <v>0.95672659657606496</v>
      </c>
      <c r="Z68" s="81">
        <f>'Fixed data'!$G$8*Z89/1000000</f>
        <v>0.95672659657606496</v>
      </c>
      <c r="AA68" s="81">
        <f>'Fixed data'!$G$8*AA89/1000000</f>
        <v>0.95672659657606496</v>
      </c>
      <c r="AB68" s="81">
        <f>'Fixed data'!$G$8*AB89/1000000</f>
        <v>0.95672659657606496</v>
      </c>
      <c r="AC68" s="81">
        <f>'Fixed data'!$G$8*AC89/1000000</f>
        <v>0.95672659657606496</v>
      </c>
      <c r="AD68" s="81">
        <f>'Fixed data'!$G$8*AD89/1000000</f>
        <v>0.95672659657606496</v>
      </c>
      <c r="AE68" s="81">
        <f>'Fixed data'!$G$8*AE89/1000000</f>
        <v>0.95672659657606496</v>
      </c>
      <c r="AF68" s="81">
        <f>'Fixed data'!$G$8*AF89/1000000</f>
        <v>0.95672659657606496</v>
      </c>
      <c r="AG68" s="81">
        <f>'Fixed data'!$G$8*AG89/1000000</f>
        <v>0.95672659657606496</v>
      </c>
      <c r="AH68" s="81">
        <f>'Fixed data'!$G$8*AH89/1000000</f>
        <v>0.95672659657606496</v>
      </c>
      <c r="AI68" s="81">
        <f>'Fixed data'!$G$8*AI89/1000000</f>
        <v>0.95672659657606496</v>
      </c>
      <c r="AJ68" s="81">
        <f>'Fixed data'!$G$8*AJ89/1000000</f>
        <v>0.95672659657606496</v>
      </c>
      <c r="AK68" s="81">
        <f>'Fixed data'!$G$8*AK89/1000000</f>
        <v>0.95672659657606496</v>
      </c>
      <c r="AL68" s="81">
        <f>'Fixed data'!$G$8*AL89/1000000</f>
        <v>0.95672659657606496</v>
      </c>
      <c r="AM68" s="81">
        <f>'Fixed data'!$G$8*AM89/1000000</f>
        <v>0.95672659657606496</v>
      </c>
      <c r="AN68" s="81">
        <f>'Fixed data'!$G$8*AN89/1000000</f>
        <v>0.95672659657606496</v>
      </c>
      <c r="AO68" s="81">
        <f>'Fixed data'!$G$8*AO89/1000000</f>
        <v>0.95672659657606496</v>
      </c>
      <c r="AP68" s="81">
        <f>'Fixed data'!$G$8*AP89/1000000</f>
        <v>0.95672659657606496</v>
      </c>
      <c r="AQ68" s="81">
        <f>'Fixed data'!$G$8*AQ89/1000000</f>
        <v>0.95672659657606496</v>
      </c>
      <c r="AR68" s="81">
        <f>'Fixed data'!$G$8*AR89/1000000</f>
        <v>0.95672659657606496</v>
      </c>
      <c r="AS68" s="81">
        <f>'Fixed data'!$G$8*AS89/1000000</f>
        <v>0.95672659657606496</v>
      </c>
      <c r="AT68" s="81">
        <f>'Fixed data'!$G$8*AT89/1000000</f>
        <v>0.95672659657606496</v>
      </c>
      <c r="AU68" s="81">
        <f>'Fixed data'!$G$8*AU89/1000000</f>
        <v>0.95672659657606496</v>
      </c>
      <c r="AV68" s="81">
        <f>'Fixed data'!$G$8*AV89/1000000</f>
        <v>0.95672659657606496</v>
      </c>
      <c r="AW68" s="81">
        <f>'Fixed data'!$G$8*AW89/1000000</f>
        <v>0.95672659657606496</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0"/>
      <c r="B69" s="4" t="s">
        <v>202</v>
      </c>
      <c r="D69" s="9" t="s">
        <v>40</v>
      </c>
      <c r="E69" s="34">
        <f>E90*'Fixed data'!H$5/1000000</f>
        <v>0</v>
      </c>
      <c r="F69" s="34">
        <f>F90*'Fixed data'!I$5/1000000</f>
        <v>1.882233958686932E-6</v>
      </c>
      <c r="G69" s="34">
        <f>G90*'Fixed data'!J$5/1000000</f>
        <v>4.5844952801436167E-6</v>
      </c>
      <c r="H69" s="34">
        <f>H90*'Fixed data'!K$5/1000000</f>
        <v>8.0111275994668152E-6</v>
      </c>
      <c r="I69" s="34">
        <f>I90*'Fixed data'!L$5/1000000</f>
        <v>1.2478364469895538E-5</v>
      </c>
      <c r="J69" s="34">
        <f>J90*'Fixed data'!M$5/1000000</f>
        <v>3.120547143713996E-5</v>
      </c>
      <c r="K69" s="34">
        <f>K90*'Fixed data'!N$5/1000000</f>
        <v>5.7389302912279104E-5</v>
      </c>
      <c r="L69" s="34">
        <f>L90*'Fixed data'!O$5/1000000</f>
        <v>9.9439629306780536E-5</v>
      </c>
      <c r="M69" s="34">
        <f>M90*'Fixed data'!P$5/1000000</f>
        <v>1.5648248915038439E-4</v>
      </c>
      <c r="N69" s="34">
        <f>N90*'Fixed data'!Q$5/1000000</f>
        <v>2.0876290285672539E-4</v>
      </c>
      <c r="O69" s="34">
        <f>O90*'Fixed data'!R$5/1000000</f>
        <v>2.7005619224499175E-4</v>
      </c>
      <c r="P69" s="34">
        <f>P90*'Fixed data'!S$5/1000000</f>
        <v>3.3471186181978423E-4</v>
      </c>
      <c r="Q69" s="34">
        <f>Q90*'Fixed data'!T$5/1000000</f>
        <v>3.9882655782659532E-4</v>
      </c>
      <c r="R69" s="34">
        <f>R90*'Fixed data'!U$5/1000000</f>
        <v>4.5864532904649983E-4</v>
      </c>
      <c r="S69" s="34">
        <f>S90*'Fixed data'!V$5/1000000</f>
        <v>5.1418233100165899E-4</v>
      </c>
      <c r="T69" s="34">
        <f>T90*'Fixed data'!W$5/1000000</f>
        <v>5.6044491084427739E-4</v>
      </c>
      <c r="U69" s="34">
        <f>U90*'Fixed data'!X$5/1000000</f>
        <v>6.1212428474245175E-4</v>
      </c>
      <c r="V69" s="34">
        <f>V90*'Fixed data'!Y$5/1000000</f>
        <v>6.6442031511254531E-4</v>
      </c>
      <c r="W69" s="34">
        <f>W90*'Fixed data'!Z$5/1000000</f>
        <v>7.1519493549507295E-4</v>
      </c>
      <c r="X69" s="34">
        <f>X90*'Fixed data'!AA$5/1000000</f>
        <v>7.6427694087218597E-4</v>
      </c>
      <c r="Y69" s="34">
        <f>Y90*'Fixed data'!AB$5/1000000</f>
        <v>8.1335894624929867E-4</v>
      </c>
      <c r="Z69" s="34">
        <f>Z90*'Fixed data'!AC$5/1000000</f>
        <v>8.5542923657253836E-4</v>
      </c>
      <c r="AA69" s="34">
        <f>AA90*'Fixed data'!AD$5/1000000</f>
        <v>9.0451124194965116E-4</v>
      </c>
      <c r="AB69" s="34">
        <f>AB90*'Fixed data'!AE$5/1000000</f>
        <v>9.5359324732676397E-4</v>
      </c>
      <c r="AC69" s="34">
        <f>AC90*'Fixed data'!AF$5/1000000</f>
        <v>1.0026752527038769E-3</v>
      </c>
      <c r="AD69" s="34">
        <f>AD90*'Fixed data'!AG$5/1000000</f>
        <v>1.0517572580809899E-3</v>
      </c>
      <c r="AE69" s="34">
        <f>AE90*'Fixed data'!AH$5/1000000</f>
        <v>1.1008392634581027E-3</v>
      </c>
      <c r="AF69" s="34">
        <f>AF90*'Fixed data'!AI$5/1000000</f>
        <v>1.1499212688352155E-3</v>
      </c>
      <c r="AG69" s="34">
        <f>AG90*'Fixed data'!AJ$5/1000000</f>
        <v>1.1990032742123283E-3</v>
      </c>
      <c r="AH69" s="34">
        <f>AH90*'Fixed data'!AK$5/1000000</f>
        <v>1.2480852795894411E-3</v>
      </c>
      <c r="AI69" s="34">
        <f>AI90*'Fixed data'!AL$5/1000000</f>
        <v>1.2901555699126807E-3</v>
      </c>
      <c r="AJ69" s="34">
        <f>AJ90*'Fixed data'!AM$5/1000000</f>
        <v>1.3392375752897935E-3</v>
      </c>
      <c r="AK69" s="34">
        <f>AK90*'Fixed data'!AN$5/1000000</f>
        <v>1.3883195806669063E-3</v>
      </c>
      <c r="AL69" s="34">
        <f>AL90*'Fixed data'!AO$5/1000000</f>
        <v>1.4374015860440196E-3</v>
      </c>
      <c r="AM69" s="34">
        <f>AM90*'Fixed data'!AP$5/1000000</f>
        <v>1.4864835914211324E-3</v>
      </c>
      <c r="AN69" s="34">
        <f>AN90*'Fixed data'!AQ$5/1000000</f>
        <v>1.5425773118521184E-3</v>
      </c>
      <c r="AO69" s="34">
        <f>AO90*'Fixed data'!AR$5/1000000</f>
        <v>1.5916593172292312E-3</v>
      </c>
      <c r="AP69" s="34">
        <f>AP90*'Fixed data'!AS$5/1000000</f>
        <v>1.640741322606344E-3</v>
      </c>
      <c r="AQ69" s="34">
        <f>AQ90*'Fixed data'!AT$5/1000000</f>
        <v>1.6898233279834566E-3</v>
      </c>
      <c r="AR69" s="34">
        <f>AR90*'Fixed data'!AU$5/1000000</f>
        <v>1.7389053333605696E-3</v>
      </c>
      <c r="AS69" s="34">
        <f>AS90*'Fixed data'!AV$5/1000000</f>
        <v>1.7949990537915559E-3</v>
      </c>
      <c r="AT69" s="34">
        <f>AT90*'Fixed data'!AW$5/1000000</f>
        <v>1.8370693441147952E-3</v>
      </c>
      <c r="AU69" s="34">
        <f>AU90*'Fixed data'!AX$5/1000000</f>
        <v>1.8861513494919085E-3</v>
      </c>
      <c r="AV69" s="34">
        <f>AV90*'Fixed data'!AY$5/1000000</f>
        <v>1.9352333548690213E-3</v>
      </c>
      <c r="AW69" s="34">
        <f>AW90*'Fixed data'!AZ$5/1000000</f>
        <v>1.9773036451922609E-3</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0"/>
      <c r="B70" s="9" t="s">
        <v>69</v>
      </c>
      <c r="C70" s="9"/>
      <c r="D70" s="4" t="s">
        <v>40</v>
      </c>
      <c r="E70" s="34">
        <f>E91*'Fixed data'!$G$9</f>
        <v>0</v>
      </c>
      <c r="F70" s="34">
        <f>F91*'Fixed data'!$G$9</f>
        <v>1.0078318055416533E-4</v>
      </c>
      <c r="G70" s="34">
        <f>G91*'Fixed data'!$G$9</f>
        <v>2.078528780917836E-4</v>
      </c>
      <c r="H70" s="34">
        <f>H91*'Fixed data'!$G$9</f>
        <v>4.8494533723767331E-4</v>
      </c>
      <c r="I70" s="34">
        <f>I91*'Fixed data'!$G$9</f>
        <v>6.8770148643291444E-4</v>
      </c>
      <c r="J70" s="34">
        <f>J91*'Fixed data'!$G$9</f>
        <v>1.0636596942074799E-3</v>
      </c>
      <c r="K70" s="34">
        <f>K91*'Fixed data'!$G$9</f>
        <v>1.2845763111105596E-3</v>
      </c>
      <c r="L70" s="34">
        <f>L91*'Fixed data'!$G$9</f>
        <v>1.5951471437037693E-3</v>
      </c>
      <c r="M70" s="34">
        <f>M91*'Fixed data'!$G$9</f>
        <v>2.0956640155039121E-3</v>
      </c>
      <c r="N70" s="34">
        <f>N91*'Fixed data'!$G$9</f>
        <v>2.3449564592217882E-3</v>
      </c>
      <c r="O70" s="34">
        <f>O91*'Fixed data'!$G$9</f>
        <v>2.6110856364114769E-3</v>
      </c>
      <c r="P70" s="34">
        <f>P91*'Fixed data'!$G$9</f>
        <v>2.8589195245913332E-3</v>
      </c>
      <c r="Q70" s="34">
        <f>Q91*'Fixed data'!$G$9</f>
        <v>3.0605561226613055E-3</v>
      </c>
      <c r="R70" s="34">
        <f>R91*'Fixed data'!$G$9</f>
        <v>3.1644506216203737E-3</v>
      </c>
      <c r="S70" s="34">
        <f>S91*'Fixed data'!$G$9</f>
        <v>3.2133311262019324E-3</v>
      </c>
      <c r="T70" s="34">
        <f>T91*'Fixed data'!$G$9</f>
        <v>3.251847223217621E-3</v>
      </c>
      <c r="U70" s="34">
        <f>U91*'Fixed data'!$G$9</f>
        <v>3.2645112977879322E-3</v>
      </c>
      <c r="V70" s="34">
        <f>V91*'Fixed data'!$G$9</f>
        <v>3.2776320695549889E-3</v>
      </c>
      <c r="W70" s="34">
        <f>W91*'Fixed data'!$G$9</f>
        <v>3.2835340306756841E-3</v>
      </c>
      <c r="X70" s="34">
        <f>X91*'Fixed data'!$G$9</f>
        <v>3.2835340306756841E-3</v>
      </c>
      <c r="Y70" s="34">
        <f>Y91*'Fixed data'!$G$9</f>
        <v>3.2835340306756841E-3</v>
      </c>
      <c r="Z70" s="34">
        <f>Z91*'Fixed data'!$G$9</f>
        <v>3.2835340306756841E-3</v>
      </c>
      <c r="AA70" s="34">
        <f>AA91*'Fixed data'!$G$9</f>
        <v>3.2835340306756841E-3</v>
      </c>
      <c r="AB70" s="34">
        <f>AB91*'Fixed data'!$G$9</f>
        <v>3.2835340306756841E-3</v>
      </c>
      <c r="AC70" s="34">
        <f>AC91*'Fixed data'!$G$9</f>
        <v>3.2835340306756841E-3</v>
      </c>
      <c r="AD70" s="34">
        <f>AD91*'Fixed data'!$G$9</f>
        <v>3.2835340306756841E-3</v>
      </c>
      <c r="AE70" s="34">
        <f>AE91*'Fixed data'!$G$9</f>
        <v>3.2835340306756841E-3</v>
      </c>
      <c r="AF70" s="34">
        <f>AF91*'Fixed data'!$G$9</f>
        <v>3.2835340306756841E-3</v>
      </c>
      <c r="AG70" s="34">
        <f>AG91*'Fixed data'!$G$9</f>
        <v>3.2835340306756841E-3</v>
      </c>
      <c r="AH70" s="34">
        <f>AH91*'Fixed data'!$G$9</f>
        <v>3.2835340306756841E-3</v>
      </c>
      <c r="AI70" s="34">
        <f>AI91*'Fixed data'!$G$9</f>
        <v>3.2835340306756841E-3</v>
      </c>
      <c r="AJ70" s="34">
        <f>AJ91*'Fixed data'!$G$9</f>
        <v>3.2835340306756841E-3</v>
      </c>
      <c r="AK70" s="34">
        <f>AK91*'Fixed data'!$G$9</f>
        <v>3.2835340306756841E-3</v>
      </c>
      <c r="AL70" s="34">
        <f>AL91*'Fixed data'!$G$9</f>
        <v>3.2835340306756841E-3</v>
      </c>
      <c r="AM70" s="34">
        <f>AM91*'Fixed data'!$G$9</f>
        <v>3.2835340306756841E-3</v>
      </c>
      <c r="AN70" s="34">
        <f>AN91*'Fixed data'!$G$9</f>
        <v>3.2835340306756841E-3</v>
      </c>
      <c r="AO70" s="34">
        <f>AO91*'Fixed data'!$G$9</f>
        <v>3.2835340306756841E-3</v>
      </c>
      <c r="AP70" s="34">
        <f>AP91*'Fixed data'!$G$9</f>
        <v>3.2835340306756841E-3</v>
      </c>
      <c r="AQ70" s="34">
        <f>AQ91*'Fixed data'!$G$9</f>
        <v>3.2835340306756841E-3</v>
      </c>
      <c r="AR70" s="34">
        <f>AR91*'Fixed data'!$G$9</f>
        <v>3.2835340306756841E-3</v>
      </c>
      <c r="AS70" s="34">
        <f>AS91*'Fixed data'!$G$9</f>
        <v>3.2835340306756841E-3</v>
      </c>
      <c r="AT70" s="34">
        <f>AT91*'Fixed data'!$G$9</f>
        <v>3.2835340306756841E-3</v>
      </c>
      <c r="AU70" s="34">
        <f>AU91*'Fixed data'!$G$9</f>
        <v>3.2835340306756841E-3</v>
      </c>
      <c r="AV70" s="34">
        <f>AV91*'Fixed data'!$G$9</f>
        <v>3.2835340306756841E-3</v>
      </c>
      <c r="AW70" s="34">
        <f>AW91*'Fixed data'!$G$9</f>
        <v>3.2835340306756841E-3</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0"/>
      <c r="B71" s="9" t="s">
        <v>70</v>
      </c>
      <c r="C71" s="9"/>
      <c r="D71" s="4" t="s">
        <v>40</v>
      </c>
      <c r="E71" s="34">
        <f>E92*'Fixed data'!$G$10</f>
        <v>0</v>
      </c>
      <c r="F71" s="34">
        <f>F92*'Fixed data'!$G$10</f>
        <v>1.5431687325658467E-5</v>
      </c>
      <c r="G71" s="34">
        <f>G92*'Fixed data'!$G$10</f>
        <v>3.1818076460759354E-5</v>
      </c>
      <c r="H71" s="34">
        <f>H92*'Fixed data'!$G$10</f>
        <v>7.4229633297867825E-5</v>
      </c>
      <c r="I71" s="34">
        <f>I92*'Fixed data'!$G$10</f>
        <v>1.0526400731995028E-4</v>
      </c>
      <c r="J71" s="34">
        <f>J92*'Fixed data'!$G$10</f>
        <v>1.6282782645454441E-4</v>
      </c>
      <c r="K71" s="34">
        <f>K92*'Fixed data'!$G$10</f>
        <v>1.9667801175263911E-4</v>
      </c>
      <c r="L71" s="34">
        <f>L92*'Fixed data'!$G$10</f>
        <v>2.4422034705986204E-4</v>
      </c>
      <c r="M71" s="34">
        <f>M92*'Fixed data'!$G$10</f>
        <v>3.2085612475883212E-4</v>
      </c>
      <c r="N71" s="34">
        <f>N92*'Fixed data'!$G$10</f>
        <v>3.5902419487428771E-4</v>
      </c>
      <c r="O71" s="34">
        <f>O92*'Fixed data'!$G$10</f>
        <v>3.9977004797883393E-4</v>
      </c>
      <c r="P71" s="34">
        <f>P92*'Fixed data'!$G$10</f>
        <v>4.3771685709840402E-4</v>
      </c>
      <c r="Q71" s="34">
        <f>Q92*'Fixed data'!$G$10</f>
        <v>4.6859311759597815E-4</v>
      </c>
      <c r="R71" s="34">
        <f>R92*'Fixed data'!$G$10</f>
        <v>4.8450785200682015E-4</v>
      </c>
      <c r="S71" s="34">
        <f>S92*'Fixed data'!$G$10</f>
        <v>4.9200162769589921E-4</v>
      </c>
      <c r="T71" s="34">
        <f>T92*'Fixed data'!$G$10</f>
        <v>4.9790855575871664E-4</v>
      </c>
      <c r="U71" s="34">
        <f>U92*'Fixed data'!$G$10</f>
        <v>4.998505123909382E-4</v>
      </c>
      <c r="V71" s="34">
        <f>V92*'Fixed data'!$G$10</f>
        <v>5.0186257263874767E-4</v>
      </c>
      <c r="W71" s="34">
        <f>W92*'Fixed data'!$G$10</f>
        <v>5.0276771573292453E-4</v>
      </c>
      <c r="X71" s="34">
        <f>X92*'Fixed data'!$G$10</f>
        <v>5.0276771573292453E-4</v>
      </c>
      <c r="Y71" s="34">
        <f>Y92*'Fixed data'!$G$10</f>
        <v>5.0276771573292453E-4</v>
      </c>
      <c r="Z71" s="34">
        <f>Z92*'Fixed data'!$G$10</f>
        <v>5.0276771573292453E-4</v>
      </c>
      <c r="AA71" s="34">
        <f>AA92*'Fixed data'!$G$10</f>
        <v>5.0276771573292453E-4</v>
      </c>
      <c r="AB71" s="34">
        <f>AB92*'Fixed data'!$G$10</f>
        <v>5.0276771573292453E-4</v>
      </c>
      <c r="AC71" s="34">
        <f>AC92*'Fixed data'!$G$10</f>
        <v>5.0276771573292453E-4</v>
      </c>
      <c r="AD71" s="34">
        <f>AD92*'Fixed data'!$G$10</f>
        <v>5.0276771573292453E-4</v>
      </c>
      <c r="AE71" s="34">
        <f>AE92*'Fixed data'!$G$10</f>
        <v>5.0276771573292453E-4</v>
      </c>
      <c r="AF71" s="34">
        <f>AF92*'Fixed data'!$G$10</f>
        <v>5.0276771573292453E-4</v>
      </c>
      <c r="AG71" s="34">
        <f>AG92*'Fixed data'!$G$10</f>
        <v>5.0276771573292453E-4</v>
      </c>
      <c r="AH71" s="34">
        <f>AH92*'Fixed data'!$G$10</f>
        <v>5.0276771573292453E-4</v>
      </c>
      <c r="AI71" s="34">
        <f>AI92*'Fixed data'!$G$10</f>
        <v>5.0276771573292453E-4</v>
      </c>
      <c r="AJ71" s="34">
        <f>AJ92*'Fixed data'!$G$10</f>
        <v>5.0276771573292453E-4</v>
      </c>
      <c r="AK71" s="34">
        <f>AK92*'Fixed data'!$G$10</f>
        <v>5.0276771573292453E-4</v>
      </c>
      <c r="AL71" s="34">
        <f>AL92*'Fixed data'!$G$10</f>
        <v>5.0276771573292453E-4</v>
      </c>
      <c r="AM71" s="34">
        <f>AM92*'Fixed data'!$G$10</f>
        <v>5.0276771573292453E-4</v>
      </c>
      <c r="AN71" s="34">
        <f>AN92*'Fixed data'!$G$10</f>
        <v>5.0276771573292453E-4</v>
      </c>
      <c r="AO71" s="34">
        <f>AO92*'Fixed data'!$G$10</f>
        <v>5.0276771573292453E-4</v>
      </c>
      <c r="AP71" s="34">
        <f>AP92*'Fixed data'!$G$10</f>
        <v>5.0276771573292453E-4</v>
      </c>
      <c r="AQ71" s="34">
        <f>AQ92*'Fixed data'!$G$10</f>
        <v>5.0276771573292453E-4</v>
      </c>
      <c r="AR71" s="34">
        <f>AR92*'Fixed data'!$G$10</f>
        <v>5.0276771573292453E-4</v>
      </c>
      <c r="AS71" s="34">
        <f>AS92*'Fixed data'!$G$10</f>
        <v>5.0276771573292453E-4</v>
      </c>
      <c r="AT71" s="34">
        <f>AT92*'Fixed data'!$G$10</f>
        <v>5.0276771573292453E-4</v>
      </c>
      <c r="AU71" s="34">
        <f>AU92*'Fixed data'!$G$10</f>
        <v>5.0276771573292453E-4</v>
      </c>
      <c r="AV71" s="34">
        <f>AV92*'Fixed data'!$G$10</f>
        <v>5.0276771573292453E-4</v>
      </c>
      <c r="AW71" s="34">
        <f>AW92*'Fixed data'!$G$10</f>
        <v>5.0276771573292453E-4</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0"/>
      <c r="B72" s="4" t="s">
        <v>83</v>
      </c>
      <c r="D72" s="9" t="s">
        <v>40</v>
      </c>
      <c r="E72" s="34">
        <f>'Fixed data'!$G$11*E93/1000000</f>
        <v>0</v>
      </c>
      <c r="F72" s="34">
        <f>'Fixed data'!$G$11*F93/1000000</f>
        <v>3.3252937330459473E-4</v>
      </c>
      <c r="G72" s="34">
        <f>'Fixed data'!$G$11*G93/1000000</f>
        <v>7.6166075677759962E-4</v>
      </c>
      <c r="H72" s="34">
        <f>'Fixed data'!$G$11*H93/1000000</f>
        <v>1.2513990298655016E-3</v>
      </c>
      <c r="I72" s="34">
        <f>'Fixed data'!$G$11*I93/1000000</f>
        <v>1.8306680210717038E-3</v>
      </c>
      <c r="J72" s="34">
        <f>'Fixed data'!$G$11*J93/1000000</f>
        <v>2.5650921313111301E-3</v>
      </c>
      <c r="K72" s="34">
        <f>'Fixed data'!$G$11*K93/1000000</f>
        <v>3.2766240874304996E-3</v>
      </c>
      <c r="L72" s="34">
        <f>'Fixed data'!$G$11*L93/1000000</f>
        <v>4.34915544812353E-3</v>
      </c>
      <c r="M72" s="34">
        <f>'Fixed data'!$G$11*M93/1000000</f>
        <v>5.546373203534352E-3</v>
      </c>
      <c r="N72" s="34">
        <f>'Fixed data'!$G$11*N93/1000000</f>
        <v>6.2200674134813101E-3</v>
      </c>
      <c r="O72" s="34">
        <f>'Fixed data'!$G$11*O93/1000000</f>
        <v>6.9401547076896695E-3</v>
      </c>
      <c r="P72" s="34">
        <f>'Fixed data'!$G$11*P93/1000000</f>
        <v>7.5621531431387928E-3</v>
      </c>
      <c r="Q72" s="34">
        <f>'Fixed data'!$G$11*Q93/1000000</f>
        <v>8.039108335708792E-3</v>
      </c>
      <c r="R72" s="34">
        <f>'Fixed data'!$G$11*R93/1000000</f>
        <v>8.3450527168138881E-3</v>
      </c>
      <c r="S72" s="34">
        <f>'Fixed data'!$G$11*S93/1000000</f>
        <v>8.5257276027203219E-3</v>
      </c>
      <c r="T72" s="34">
        <f>'Fixed data'!$G$11*T93/1000000</f>
        <v>8.679026462551696E-3</v>
      </c>
      <c r="U72" s="34">
        <f>'Fixed data'!$G$11*U93/1000000</f>
        <v>8.725292782878518E-3</v>
      </c>
      <c r="V72" s="34">
        <f>'Fixed data'!$G$11*V93/1000000</f>
        <v>8.7728832129362871E-3</v>
      </c>
      <c r="W72" s="34">
        <f>'Fixed data'!$G$11*W93/1000000</f>
        <v>8.7952319899951229E-3</v>
      </c>
      <c r="X72" s="34">
        <f>'Fixed data'!$G$11*X93/1000000</f>
        <v>8.7952319899951229E-3</v>
      </c>
      <c r="Y72" s="34">
        <f>'Fixed data'!$G$11*Y93/1000000</f>
        <v>8.7952319899951229E-3</v>
      </c>
      <c r="Z72" s="34">
        <f>'Fixed data'!$G$11*Z93/1000000</f>
        <v>8.7952319899951229E-3</v>
      </c>
      <c r="AA72" s="34">
        <f>'Fixed data'!$G$11*AA93/1000000</f>
        <v>8.7952319899951229E-3</v>
      </c>
      <c r="AB72" s="34">
        <f>'Fixed data'!$G$11*AB93/1000000</f>
        <v>8.7952319899951229E-3</v>
      </c>
      <c r="AC72" s="34">
        <f>'Fixed data'!$G$11*AC93/1000000</f>
        <v>8.7952319899951229E-3</v>
      </c>
      <c r="AD72" s="34">
        <f>'Fixed data'!$G$11*AD93/1000000</f>
        <v>8.7952319899951229E-3</v>
      </c>
      <c r="AE72" s="34">
        <f>'Fixed data'!$G$11*AE93/1000000</f>
        <v>8.7952319899951229E-3</v>
      </c>
      <c r="AF72" s="34">
        <f>'Fixed data'!$G$11*AF93/1000000</f>
        <v>8.7952319899951229E-3</v>
      </c>
      <c r="AG72" s="34">
        <f>'Fixed data'!$G$11*AG93/1000000</f>
        <v>8.7952319899951229E-3</v>
      </c>
      <c r="AH72" s="34">
        <f>'Fixed data'!$G$11*AH93/1000000</f>
        <v>8.7952319899951229E-3</v>
      </c>
      <c r="AI72" s="34">
        <f>'Fixed data'!$G$11*AI93/1000000</f>
        <v>8.7952319899951229E-3</v>
      </c>
      <c r="AJ72" s="34">
        <f>'Fixed data'!$G$11*AJ93/1000000</f>
        <v>8.7952319899951229E-3</v>
      </c>
      <c r="AK72" s="34">
        <f>'Fixed data'!$G$11*AK93/1000000</f>
        <v>8.7952319899951229E-3</v>
      </c>
      <c r="AL72" s="34">
        <f>'Fixed data'!$G$11*AL93/1000000</f>
        <v>8.7952319899951229E-3</v>
      </c>
      <c r="AM72" s="34">
        <f>'Fixed data'!$G$11*AM93/1000000</f>
        <v>8.7952319899951229E-3</v>
      </c>
      <c r="AN72" s="34">
        <f>'Fixed data'!$G$11*AN93/1000000</f>
        <v>8.7952319899951229E-3</v>
      </c>
      <c r="AO72" s="34">
        <f>'Fixed data'!$G$11*AO93/1000000</f>
        <v>8.7952319899951229E-3</v>
      </c>
      <c r="AP72" s="34">
        <f>'Fixed data'!$G$11*AP93/1000000</f>
        <v>8.7952319899951229E-3</v>
      </c>
      <c r="AQ72" s="34">
        <f>'Fixed data'!$G$11*AQ93/1000000</f>
        <v>8.7952319899951229E-3</v>
      </c>
      <c r="AR72" s="34">
        <f>'Fixed data'!$G$11*AR93/1000000</f>
        <v>8.7952319899951229E-3</v>
      </c>
      <c r="AS72" s="34">
        <f>'Fixed data'!$G$11*AS93/1000000</f>
        <v>8.7952319899951229E-3</v>
      </c>
      <c r="AT72" s="34">
        <f>'Fixed data'!$G$11*AT93/1000000</f>
        <v>8.7952319899951229E-3</v>
      </c>
      <c r="AU72" s="34">
        <f>'Fixed data'!$G$11*AU93/1000000</f>
        <v>8.7952319899951229E-3</v>
      </c>
      <c r="AV72" s="34">
        <f>'Fixed data'!$G$11*AV93/1000000</f>
        <v>8.7952319899951229E-3</v>
      </c>
      <c r="AW72" s="34">
        <f>'Fixed data'!$G$11*AW93/1000000</f>
        <v>8.7952319899951229E-3</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0"/>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0"/>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0"/>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1"/>
      <c r="B76" s="13" t="s">
        <v>100</v>
      </c>
      <c r="C76" s="13"/>
      <c r="D76" s="13" t="s">
        <v>40</v>
      </c>
      <c r="E76" s="53">
        <f>SUM(E65:E75)</f>
        <v>0</v>
      </c>
      <c r="F76" s="53">
        <f t="shared" ref="F76:BD76" si="10">SUM(F65:F75)</f>
        <v>0.26085162527626388</v>
      </c>
      <c r="G76" s="53">
        <f t="shared" si="10"/>
        <v>0.45802910176308953</v>
      </c>
      <c r="H76" s="53">
        <f t="shared" si="10"/>
        <v>0.6665887463583573</v>
      </c>
      <c r="I76" s="53">
        <f t="shared" si="10"/>
        <v>0.91868339349682737</v>
      </c>
      <c r="J76" s="53">
        <f t="shared" si="10"/>
        <v>1.1675759084565742</v>
      </c>
      <c r="K76" s="53">
        <f t="shared" si="10"/>
        <v>1.4685091185320789</v>
      </c>
      <c r="L76" s="53">
        <f t="shared" si="10"/>
        <v>1.831917195928374</v>
      </c>
      <c r="M76" s="53">
        <f t="shared" si="10"/>
        <v>2.3057801347316471</v>
      </c>
      <c r="N76" s="53">
        <f t="shared" si="10"/>
        <v>2.5887545266637848</v>
      </c>
      <c r="O76" s="53">
        <f t="shared" si="10"/>
        <v>2.8912855301056579</v>
      </c>
      <c r="P76" s="53">
        <f t="shared" si="10"/>
        <v>3.1625117208633617</v>
      </c>
      <c r="Q76" s="53">
        <f t="shared" si="10"/>
        <v>3.3884980758476639</v>
      </c>
      <c r="R76" s="53">
        <f t="shared" si="10"/>
        <v>3.5382603395559866</v>
      </c>
      <c r="S76" s="53">
        <f t="shared" si="10"/>
        <v>3.6445700201809399</v>
      </c>
      <c r="T76" s="53">
        <f t="shared" si="10"/>
        <v>3.7420906752401737</v>
      </c>
      <c r="U76" s="53">
        <f t="shared" si="10"/>
        <v>3.7823713114214366</v>
      </c>
      <c r="V76" s="53">
        <f t="shared" si="10"/>
        <v>3.8221014571054619</v>
      </c>
      <c r="W76" s="53">
        <f t="shared" si="10"/>
        <v>3.8416373297150312</v>
      </c>
      <c r="X76" s="53">
        <f t="shared" si="10"/>
        <v>3.8416864117204086</v>
      </c>
      <c r="Y76" s="53">
        <f t="shared" si="10"/>
        <v>3.8417354937257855</v>
      </c>
      <c r="Z76" s="53">
        <f t="shared" si="10"/>
        <v>3.8417775640161089</v>
      </c>
      <c r="AA76" s="53">
        <f t="shared" si="10"/>
        <v>3.8418266460214858</v>
      </c>
      <c r="AB76" s="53">
        <f t="shared" si="10"/>
        <v>3.8418757280268632</v>
      </c>
      <c r="AC76" s="53">
        <f t="shared" si="10"/>
        <v>3.8419248100322401</v>
      </c>
      <c r="AD76" s="53">
        <f t="shared" si="10"/>
        <v>3.8419738920376174</v>
      </c>
      <c r="AE76" s="53">
        <f t="shared" si="10"/>
        <v>3.8420229740429943</v>
      </c>
      <c r="AF76" s="53">
        <f t="shared" si="10"/>
        <v>3.8420720560483717</v>
      </c>
      <c r="AG76" s="53">
        <f t="shared" si="10"/>
        <v>3.8421211380537486</v>
      </c>
      <c r="AH76" s="53">
        <f t="shared" si="10"/>
        <v>3.8421702200591259</v>
      </c>
      <c r="AI76" s="53">
        <f t="shared" si="10"/>
        <v>3.8422122903494489</v>
      </c>
      <c r="AJ76" s="53">
        <f t="shared" si="10"/>
        <v>3.8422613723548262</v>
      </c>
      <c r="AK76" s="53">
        <f t="shared" si="10"/>
        <v>3.8423104543602031</v>
      </c>
      <c r="AL76" s="53">
        <f t="shared" si="10"/>
        <v>3.8423595363655805</v>
      </c>
      <c r="AM76" s="53">
        <f t="shared" si="10"/>
        <v>3.8424086183709574</v>
      </c>
      <c r="AN76" s="53">
        <f t="shared" si="10"/>
        <v>3.8424647120913886</v>
      </c>
      <c r="AO76" s="53">
        <f t="shared" si="10"/>
        <v>3.8425137940967655</v>
      </c>
      <c r="AP76" s="53">
        <f t="shared" si="10"/>
        <v>3.8425628761021429</v>
      </c>
      <c r="AQ76" s="53">
        <f t="shared" si="10"/>
        <v>3.8426119581075198</v>
      </c>
      <c r="AR76" s="53">
        <f t="shared" si="10"/>
        <v>3.8426610401128971</v>
      </c>
      <c r="AS76" s="53">
        <f t="shared" si="10"/>
        <v>3.8427171338333279</v>
      </c>
      <c r="AT76" s="53">
        <f t="shared" si="10"/>
        <v>3.8427592041236514</v>
      </c>
      <c r="AU76" s="53">
        <f t="shared" si="10"/>
        <v>3.8428082861290283</v>
      </c>
      <c r="AV76" s="53">
        <f t="shared" si="10"/>
        <v>3.8428573681344056</v>
      </c>
      <c r="AW76" s="53">
        <f t="shared" si="10"/>
        <v>3.8428994384247286</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-0.27010573919999997</v>
      </c>
      <c r="F77" s="54">
        <f>IF('Fixed data'!$G$19=FALSE,F64+F76,F64)</f>
        <v>-4.0430407361713272E-2</v>
      </c>
      <c r="G77" s="54">
        <f>IF('Fixed data'!$G$19=FALSE,G64+G76,G64)</f>
        <v>0.10278378312450243</v>
      </c>
      <c r="H77" s="54">
        <f>IF('Fixed data'!$G$19=FALSE,H64+H76,H64)</f>
        <v>0.25951741760578773</v>
      </c>
      <c r="I77" s="54">
        <f>IF('Fixed data'!$G$19=FALSE,I64+I76,I64)</f>
        <v>0.46242591914481401</v>
      </c>
      <c r="J77" s="54">
        <f>IF('Fixed data'!$G$19=FALSE,J64+J76,J64)</f>
        <v>0.66460687964441023</v>
      </c>
      <c r="K77" s="54">
        <f>IF('Fixed data'!$G$19=FALSE,K64+K76,K64)</f>
        <v>0.88959263884858975</v>
      </c>
      <c r="L77" s="54">
        <f>IF('Fixed data'!$G$19=FALSE,L64+L76,L64)</f>
        <v>1.204508463099649</v>
      </c>
      <c r="M77" s="54">
        <f>IF('Fixed data'!$G$19=FALSE,M64+M76,M64)</f>
        <v>1.880964200718672</v>
      </c>
      <c r="N77" s="54">
        <f>IF('Fixed data'!$G$19=FALSE,N64+N76,N64)</f>
        <v>2.1800042126465664</v>
      </c>
      <c r="O77" s="54">
        <f>IF('Fixed data'!$G$19=FALSE,O64+O76,O64)</f>
        <v>2.4994284267672824</v>
      </c>
      <c r="P77" s="54">
        <f>IF('Fixed data'!$G$19=FALSE,P64+P76,P64)</f>
        <v>2.7878091489729773</v>
      </c>
      <c r="Q77" s="54">
        <f>IF('Fixed data'!$G$19=FALSE,Q64+Q76,Q64)</f>
        <v>3.030898281160316</v>
      </c>
      <c r="R77" s="54">
        <f>IF('Fixed data'!$G$19=FALSE,R64+R76,R64)</f>
        <v>3.1974377985110971</v>
      </c>
      <c r="S77" s="54">
        <f>IF('Fixed data'!$G$19=FALSE,S64+S76,S64)</f>
        <v>3.3202003422473836</v>
      </c>
      <c r="T77" s="54">
        <f>IF('Fixed data'!$G$19=FALSE,T64+T76,T64)</f>
        <v>3.4341199939462492</v>
      </c>
      <c r="U77" s="54">
        <f>IF('Fixed data'!$G$19=FALSE,U64+U76,U64)</f>
        <v>3.4903631222929432</v>
      </c>
      <c r="V77" s="54">
        <f>IF('Fixed data'!$G$19=FALSE,V64+V76,V64)</f>
        <v>3.5459654390907955</v>
      </c>
      <c r="W77" s="54">
        <f>IF('Fixed data'!$G$19=FALSE,W64+W76,W64)</f>
        <v>3.5811746849125368</v>
      </c>
      <c r="X77" s="54">
        <f>IF('Fixed data'!$G$19=FALSE,X64+X76,X64)</f>
        <v>3.5966826914706265</v>
      </c>
      <c r="Y77" s="54">
        <f>IF('Fixed data'!$G$19=FALSE,Y64+Y76,Y64)</f>
        <v>3.6120455770266844</v>
      </c>
      <c r="Z77" s="54">
        <f>IF('Fixed data'!$G$19=FALSE,Z64+Z76,Z64)</f>
        <v>3.6272563298656575</v>
      </c>
      <c r="AA77" s="54">
        <f>IF('Fixed data'!$G$19=FALSE,AA64+AA76,AA64)</f>
        <v>3.6423289734176532</v>
      </c>
      <c r="AB77" s="54">
        <f>IF('Fixed data'!$G$19=FALSE,AB64+AB76,AB64)</f>
        <v>3.6572564959676179</v>
      </c>
      <c r="AC77" s="54">
        <f>IF('Fixed data'!$G$19=FALSE,AC64+AC76,AC64)</f>
        <v>3.6720388975155509</v>
      </c>
      <c r="AD77" s="54">
        <f>IF('Fixed data'!$G$19=FALSE,AD64+AD76,AD64)</f>
        <v>3.6866761780614534</v>
      </c>
      <c r="AE77" s="54">
        <f>IF('Fixed data'!$G$19=FALSE,AE64+AE76,AE64)</f>
        <v>3.7011683376053242</v>
      </c>
      <c r="AF77" s="54">
        <f>IF('Fixed data'!$G$19=FALSE,AF64+AF76,AF64)</f>
        <v>3.7155153761471644</v>
      </c>
      <c r="AG77" s="54">
        <f>IF('Fixed data'!$G$19=FALSE,AG64+AG76,AG64)</f>
        <v>3.7297172936869729</v>
      </c>
      <c r="AH77" s="54">
        <f>IF('Fixed data'!$G$19=FALSE,AH64+AH76,AH64)</f>
        <v>3.7437740902247505</v>
      </c>
      <c r="AI77" s="54">
        <f>IF('Fixed data'!$G$19=FALSE,AI64+AI76,AI64)</f>
        <v>3.7576787540454428</v>
      </c>
      <c r="AJ77" s="54">
        <f>IF('Fixed data'!$G$19=FALSE,AJ64+AJ76,AJ64)</f>
        <v>3.7685132934687622</v>
      </c>
      <c r="AK77" s="54">
        <f>IF('Fixed data'!$G$19=FALSE,AK64+AK76,AK64)</f>
        <v>3.7793478328920811</v>
      </c>
      <c r="AL77" s="54">
        <f>IF('Fixed data'!$G$19=FALSE,AL64+AL76,AL64)</f>
        <v>3.7901823723154004</v>
      </c>
      <c r="AM77" s="54">
        <f>IF('Fixed data'!$G$19=FALSE,AM64+AM76,AM64)</f>
        <v>3.8010169117387198</v>
      </c>
      <c r="AN77" s="54">
        <f>IF('Fixed data'!$G$19=FALSE,AN64+AN76,AN64)</f>
        <v>3.8118584628770931</v>
      </c>
      <c r="AO77" s="54">
        <f>IF('Fixed data'!$G$19=FALSE,AO64+AO76,AO64)</f>
        <v>3.822693002300412</v>
      </c>
      <c r="AP77" s="54">
        <f>IF('Fixed data'!$G$19=FALSE,AP64+AP76,AP64)</f>
        <v>3.8335275417237313</v>
      </c>
      <c r="AQ77" s="54">
        <f>IF('Fixed data'!$G$19=FALSE,AQ64+AQ76,AQ64)</f>
        <v>3.8443620811470502</v>
      </c>
      <c r="AR77" s="54">
        <f>IF('Fixed data'!$G$19=FALSE,AR64+AR76,AR64)</f>
        <v>3.8551966205703696</v>
      </c>
      <c r="AS77" s="54">
        <f>IF('Fixed data'!$G$19=FALSE,AS64+AS76,AS64)</f>
        <v>3.8660381717087424</v>
      </c>
      <c r="AT77" s="54">
        <f>IF('Fixed data'!$G$19=FALSE,AT64+AT76,AT64)</f>
        <v>3.8768656994170079</v>
      </c>
      <c r="AU77" s="54">
        <f>IF('Fixed data'!$G$19=FALSE,AU64+AU76,AU64)</f>
        <v>3.8877002388403268</v>
      </c>
      <c r="AV77" s="54">
        <f>IF('Fixed data'!$G$19=FALSE,AV64+AV76,AV64)</f>
        <v>3.8985347782636466</v>
      </c>
      <c r="AW77" s="54">
        <f>IF('Fixed data'!$G$19=FALSE,AW64+AW76,AW64)</f>
        <v>3.9093623059719116</v>
      </c>
      <c r="AX77" s="54">
        <f>IF('Fixed data'!$G$19=FALSE,AX64+AX76,AX64)</f>
        <v>4.0181626791043298E-2</v>
      </c>
      <c r="AY77" s="54">
        <f>IF('Fixed data'!$G$19=FALSE,AY64+AY76,AY64)</f>
        <v>6.5802289357582283E-2</v>
      </c>
      <c r="AZ77" s="54">
        <f>IF('Fixed data'!$G$19=FALSE,AZ64+AZ76,AZ64)</f>
        <v>8.7377264702182461E-2</v>
      </c>
      <c r="BA77" s="54">
        <f>IF('Fixed data'!$G$19=FALSE,BA64+BA76,BA64)</f>
        <v>0.1077034091831388</v>
      </c>
      <c r="BB77" s="54">
        <f>IF('Fixed data'!$G$19=FALSE,BB64+BB76,BB64)</f>
        <v>0.12678700259913367</v>
      </c>
      <c r="BC77" s="54">
        <f>IF('Fixed data'!$G$19=FALSE,BC64+BC76,BC64)</f>
        <v>0.14459644471545988</v>
      </c>
      <c r="BD77" s="54">
        <f>IF('Fixed data'!$G$19=FALSE,BD64+BD76,BD64)</f>
        <v>0.16112674623319354</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-0.26097172869565216</v>
      </c>
      <c r="F80" s="55">
        <f t="shared" ref="F80:BD80" si="11">F77*F78</f>
        <v>-3.7742217892331932E-2</v>
      </c>
      <c r="G80" s="55">
        <f t="shared" si="11"/>
        <v>9.270508345010893E-2</v>
      </c>
      <c r="H80" s="55">
        <f t="shared" si="11"/>
        <v>0.22615443652496836</v>
      </c>
      <c r="I80" s="55">
        <f t="shared" si="11"/>
        <v>0.38935021557982291</v>
      </c>
      <c r="J80" s="55">
        <f t="shared" si="11"/>
        <v>0.54065812480209285</v>
      </c>
      <c r="K80" s="55">
        <f t="shared" si="11"/>
        <v>0.69921177282585678</v>
      </c>
      <c r="L80" s="55">
        <f t="shared" si="11"/>
        <v>0.91471764643814868</v>
      </c>
      <c r="M80" s="55">
        <f t="shared" si="11"/>
        <v>1.3801216916471717</v>
      </c>
      <c r="N80" s="55">
        <f t="shared" si="11"/>
        <v>1.5454460003117099</v>
      </c>
      <c r="O80" s="55">
        <f t="shared" si="11"/>
        <v>1.711972787687289</v>
      </c>
      <c r="P80" s="55">
        <f t="shared" si="11"/>
        <v>1.8449255336079466</v>
      </c>
      <c r="Q80" s="55">
        <f t="shared" si="11"/>
        <v>1.9379689481015712</v>
      </c>
      <c r="R80" s="55">
        <f t="shared" si="11"/>
        <v>1.9753188474624896</v>
      </c>
      <c r="S80" s="55">
        <f t="shared" si="11"/>
        <v>1.9817964362423299</v>
      </c>
      <c r="T80" s="55">
        <f t="shared" si="11"/>
        <v>1.9804773020467521</v>
      </c>
      <c r="U80" s="55">
        <f t="shared" si="11"/>
        <v>1.9448435233406998</v>
      </c>
      <c r="V80" s="55">
        <f t="shared" si="11"/>
        <v>1.9090099945949583</v>
      </c>
      <c r="W80" s="55">
        <f t="shared" si="11"/>
        <v>1.8627683906263368</v>
      </c>
      <c r="X80" s="55">
        <f t="shared" si="11"/>
        <v>1.8075700178590168</v>
      </c>
      <c r="Y80" s="55">
        <f t="shared" si="11"/>
        <v>1.7539042319091016</v>
      </c>
      <c r="Z80" s="55">
        <f t="shared" si="11"/>
        <v>1.7017295950704194</v>
      </c>
      <c r="AA80" s="55">
        <f t="shared" si="11"/>
        <v>1.6510153964251204</v>
      </c>
      <c r="AB80" s="55">
        <f t="shared" si="11"/>
        <v>1.6017215728907948</v>
      </c>
      <c r="AC80" s="55">
        <f t="shared" si="11"/>
        <v>1.5538122039659945</v>
      </c>
      <c r="AD80" s="55">
        <f t="shared" si="11"/>
        <v>1.5072521016039548</v>
      </c>
      <c r="AE80" s="55">
        <f t="shared" si="11"/>
        <v>1.4620068042092953</v>
      </c>
      <c r="AF80" s="55">
        <f t="shared" si="11"/>
        <v>1.4180425701200341</v>
      </c>
      <c r="AG80" s="55">
        <f t="shared" si="11"/>
        <v>1.3753263706193906</v>
      </c>
      <c r="AH80" s="55">
        <f t="shared" si="11"/>
        <v>1.3338258825193547</v>
      </c>
      <c r="AI80" s="55">
        <f t="shared" si="11"/>
        <v>1.5030231972630603</v>
      </c>
      <c r="AJ80" s="55">
        <f t="shared" si="11"/>
        <v>1.4634532754913876</v>
      </c>
      <c r="AK80" s="55">
        <f t="shared" si="11"/>
        <v>1.424913328541048</v>
      </c>
      <c r="AL80" s="55">
        <f t="shared" si="11"/>
        <v>1.3873769264805085</v>
      </c>
      <c r="AM80" s="55">
        <f t="shared" si="11"/>
        <v>1.3508183052208493</v>
      </c>
      <c r="AN80" s="55">
        <f t="shared" si="11"/>
        <v>1.3152147694193377</v>
      </c>
      <c r="AO80" s="55">
        <f t="shared" si="11"/>
        <v>1.2805369289620756</v>
      </c>
      <c r="AP80" s="55">
        <f t="shared" si="11"/>
        <v>1.2467634124258067</v>
      </c>
      <c r="AQ80" s="55">
        <f t="shared" si="11"/>
        <v>1.2138709592186685</v>
      </c>
      <c r="AR80" s="55">
        <f t="shared" si="11"/>
        <v>1.181836896563909</v>
      </c>
      <c r="AS80" s="55">
        <f t="shared" si="11"/>
        <v>1.1506412118737634</v>
      </c>
      <c r="AT80" s="55">
        <f t="shared" si="11"/>
        <v>1.1202561041734498</v>
      </c>
      <c r="AU80" s="55">
        <f t="shared" si="11"/>
        <v>1.0906668391047944</v>
      </c>
      <c r="AV80" s="55">
        <f t="shared" si="11"/>
        <v>1.0618508666061151</v>
      </c>
      <c r="AW80" s="55">
        <f t="shared" si="11"/>
        <v>1.0337863879881934</v>
      </c>
      <c r="AX80" s="55">
        <f t="shared" si="11"/>
        <v>1.0316091348780573E-2</v>
      </c>
      <c r="AY80" s="55">
        <f t="shared" si="11"/>
        <v>1.6401797377957685E-2</v>
      </c>
      <c r="AZ80" s="55">
        <f t="shared" si="11"/>
        <v>2.1145193288127164E-2</v>
      </c>
      <c r="BA80" s="55">
        <f t="shared" si="11"/>
        <v>2.5304947456731765E-2</v>
      </c>
      <c r="BB80" s="55">
        <f t="shared" si="11"/>
        <v>2.892101291818433E-2</v>
      </c>
      <c r="BC80" s="55">
        <f t="shared" si="11"/>
        <v>3.20227890796351E-2</v>
      </c>
      <c r="BD80" s="55">
        <f t="shared" si="11"/>
        <v>3.464431290345793E-2</v>
      </c>
    </row>
    <row r="81" spans="1:56" x14ac:dyDescent="0.3">
      <c r="A81" s="74"/>
      <c r="B81" s="15" t="s">
        <v>18</v>
      </c>
      <c r="C81" s="15"/>
      <c r="D81" s="14" t="s">
        <v>40</v>
      </c>
      <c r="E81" s="56">
        <f>+E80</f>
        <v>-0.26097172869565216</v>
      </c>
      <c r="F81" s="56">
        <f t="shared" ref="F81:BD81" si="12">+E81+F80</f>
        <v>-0.29871394658798411</v>
      </c>
      <c r="G81" s="56">
        <f t="shared" si="12"/>
        <v>-0.2060088631378752</v>
      </c>
      <c r="H81" s="56">
        <f t="shared" si="12"/>
        <v>2.0145573387093163E-2</v>
      </c>
      <c r="I81" s="56">
        <f t="shared" si="12"/>
        <v>0.40949578896691607</v>
      </c>
      <c r="J81" s="56">
        <f t="shared" si="12"/>
        <v>0.95015391376900893</v>
      </c>
      <c r="K81" s="56">
        <f t="shared" si="12"/>
        <v>1.6493656865948658</v>
      </c>
      <c r="L81" s="56">
        <f t="shared" si="12"/>
        <v>2.5640833330330146</v>
      </c>
      <c r="M81" s="56">
        <f t="shared" si="12"/>
        <v>3.9442050246801861</v>
      </c>
      <c r="N81" s="56">
        <f t="shared" si="12"/>
        <v>5.4896510249918959</v>
      </c>
      <c r="O81" s="56">
        <f t="shared" si="12"/>
        <v>7.2016238126791849</v>
      </c>
      <c r="P81" s="56">
        <f t="shared" si="12"/>
        <v>9.0465493462871311</v>
      </c>
      <c r="Q81" s="56">
        <f t="shared" si="12"/>
        <v>10.984518294388703</v>
      </c>
      <c r="R81" s="56">
        <f t="shared" si="12"/>
        <v>12.959837141851192</v>
      </c>
      <c r="S81" s="56">
        <f t="shared" si="12"/>
        <v>14.941633578093523</v>
      </c>
      <c r="T81" s="56">
        <f t="shared" si="12"/>
        <v>16.922110880140274</v>
      </c>
      <c r="U81" s="56">
        <f t="shared" si="12"/>
        <v>18.866954403480975</v>
      </c>
      <c r="V81" s="56">
        <f t="shared" si="12"/>
        <v>20.775964398075931</v>
      </c>
      <c r="W81" s="56">
        <f t="shared" si="12"/>
        <v>22.638732788702267</v>
      </c>
      <c r="X81" s="56">
        <f t="shared" si="12"/>
        <v>24.446302806561285</v>
      </c>
      <c r="Y81" s="56">
        <f t="shared" si="12"/>
        <v>26.200207038470385</v>
      </c>
      <c r="Z81" s="56">
        <f t="shared" si="12"/>
        <v>27.901936633540803</v>
      </c>
      <c r="AA81" s="56">
        <f t="shared" si="12"/>
        <v>29.552952029965923</v>
      </c>
      <c r="AB81" s="56">
        <f t="shared" si="12"/>
        <v>31.154673602856718</v>
      </c>
      <c r="AC81" s="56">
        <f t="shared" si="12"/>
        <v>32.708485806822715</v>
      </c>
      <c r="AD81" s="56">
        <f t="shared" si="12"/>
        <v>34.215737908426668</v>
      </c>
      <c r="AE81" s="56">
        <f t="shared" si="12"/>
        <v>35.677744712635963</v>
      </c>
      <c r="AF81" s="56">
        <f t="shared" si="12"/>
        <v>37.095787282756</v>
      </c>
      <c r="AG81" s="56">
        <f t="shared" si="12"/>
        <v>38.47111365337539</v>
      </c>
      <c r="AH81" s="56">
        <f t="shared" si="12"/>
        <v>39.804939535894746</v>
      </c>
      <c r="AI81" s="56">
        <f t="shared" si="12"/>
        <v>41.307962733157808</v>
      </c>
      <c r="AJ81" s="56">
        <f t="shared" si="12"/>
        <v>42.771416008649197</v>
      </c>
      <c r="AK81" s="56">
        <f t="shared" si="12"/>
        <v>44.196329337190242</v>
      </c>
      <c r="AL81" s="56">
        <f t="shared" si="12"/>
        <v>45.583706263670749</v>
      </c>
      <c r="AM81" s="56">
        <f t="shared" si="12"/>
        <v>46.934524568891597</v>
      </c>
      <c r="AN81" s="56">
        <f t="shared" si="12"/>
        <v>48.249739338310931</v>
      </c>
      <c r="AO81" s="56">
        <f t="shared" si="12"/>
        <v>49.53027626727301</v>
      </c>
      <c r="AP81" s="56">
        <f t="shared" si="12"/>
        <v>50.777039679698817</v>
      </c>
      <c r="AQ81" s="56">
        <f t="shared" si="12"/>
        <v>51.990910638917484</v>
      </c>
      <c r="AR81" s="56">
        <f t="shared" si="12"/>
        <v>53.172747535481392</v>
      </c>
      <c r="AS81" s="56">
        <f t="shared" si="12"/>
        <v>54.323388747355153</v>
      </c>
      <c r="AT81" s="56">
        <f t="shared" si="12"/>
        <v>55.443644851528603</v>
      </c>
      <c r="AU81" s="56">
        <f t="shared" si="12"/>
        <v>56.534311690633395</v>
      </c>
      <c r="AV81" s="56">
        <f t="shared" si="12"/>
        <v>57.596162557239509</v>
      </c>
      <c r="AW81" s="56">
        <f t="shared" si="12"/>
        <v>58.629948945227703</v>
      </c>
      <c r="AX81" s="56">
        <f t="shared" si="12"/>
        <v>58.640265036576487</v>
      </c>
      <c r="AY81" s="56">
        <f t="shared" si="12"/>
        <v>58.656666833954446</v>
      </c>
      <c r="AZ81" s="56">
        <f t="shared" si="12"/>
        <v>58.677812027242574</v>
      </c>
      <c r="BA81" s="56">
        <f t="shared" si="12"/>
        <v>58.703116974699306</v>
      </c>
      <c r="BB81" s="56">
        <f t="shared" si="12"/>
        <v>58.732037987617488</v>
      </c>
      <c r="BC81" s="56">
        <f t="shared" si="12"/>
        <v>58.764060776697121</v>
      </c>
      <c r="BD81" s="56">
        <f t="shared" si="12"/>
        <v>58.798705089600581</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2"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2"/>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2"/>
      <c r="B88" s="4" t="s">
        <v>213</v>
      </c>
      <c r="D88" s="4" t="s">
        <v>208</v>
      </c>
      <c r="E88" s="43">
        <f>'Option 1'!E88</f>
        <v>0</v>
      </c>
      <c r="F88" s="43">
        <f>'Option 1'!F88</f>
        <v>12647.705516206421</v>
      </c>
      <c r="G88" s="43">
        <f>'Option 1'!G88</f>
        <v>22197.662453224606</v>
      </c>
      <c r="H88" s="43">
        <f>'Option 1'!H88</f>
        <v>32287.962119766089</v>
      </c>
      <c r="I88" s="43">
        <f>'Option 1'!I88</f>
        <v>44492.51825794563</v>
      </c>
      <c r="J88" s="43">
        <f>'Option 1'!J88</f>
        <v>56523.624884239369</v>
      </c>
      <c r="K88" s="43">
        <f>'Option 1'!K88</f>
        <v>71091.781497080927</v>
      </c>
      <c r="L88" s="43">
        <f>'Option 1'!L88</f>
        <v>88671.019014974809</v>
      </c>
      <c r="M88" s="43">
        <f>'Option 1'!M88</f>
        <v>111597.6549698085</v>
      </c>
      <c r="N88" s="43">
        <f>'Option 1'!N88</f>
        <v>125292.53157112232</v>
      </c>
      <c r="O88" s="43">
        <f>'Option 1'!O88</f>
        <v>139933.64100453485</v>
      </c>
      <c r="P88" s="43">
        <f>'Option 1'!P88</f>
        <v>153059.89941087269</v>
      </c>
      <c r="Q88" s="43">
        <f>'Option 1'!Q88</f>
        <v>163998.51368765222</v>
      </c>
      <c r="R88" s="43">
        <f>'Option 1'!R88</f>
        <v>171248.90204117828</v>
      </c>
      <c r="S88" s="43">
        <f>'Option 1'!S88</f>
        <v>176398.16528685516</v>
      </c>
      <c r="T88" s="43">
        <f>'Option 1'!T88</f>
        <v>181122.90487058013</v>
      </c>
      <c r="U88" s="43">
        <f>'Option 1'!U88</f>
        <v>183073.87339854805</v>
      </c>
      <c r="V88" s="43">
        <f>'Option 1'!V88</f>
        <v>184997.98463830777</v>
      </c>
      <c r="W88" s="43">
        <f>'Option 1'!W88</f>
        <v>185942.96179559213</v>
      </c>
      <c r="X88" s="43">
        <f>'Option 1'!X88</f>
        <v>185942.96179559213</v>
      </c>
      <c r="Y88" s="43">
        <f>'Option 1'!Y88</f>
        <v>185942.96179559213</v>
      </c>
      <c r="Z88" s="43">
        <f>'Option 1'!Z88</f>
        <v>185942.96179559213</v>
      </c>
      <c r="AA88" s="43">
        <f>'Option 1'!AA88</f>
        <v>185942.96179559213</v>
      </c>
      <c r="AB88" s="43">
        <f>'Option 1'!AB88</f>
        <v>185942.96179559213</v>
      </c>
      <c r="AC88" s="43">
        <f>'Option 1'!AC88</f>
        <v>185942.96179559213</v>
      </c>
      <c r="AD88" s="43">
        <f>'Option 1'!AD88</f>
        <v>185942.96179559213</v>
      </c>
      <c r="AE88" s="43">
        <f>'Option 1'!AE88</f>
        <v>185942.96179559213</v>
      </c>
      <c r="AF88" s="43">
        <f>'Option 1'!AF88</f>
        <v>185942.96179559213</v>
      </c>
      <c r="AG88" s="43">
        <f>'Option 1'!AG88</f>
        <v>185942.96179559213</v>
      </c>
      <c r="AH88" s="43">
        <f>'Option 1'!AH88</f>
        <v>185942.96179559213</v>
      </c>
      <c r="AI88" s="43">
        <f>'Option 1'!AI88</f>
        <v>185942.96179559213</v>
      </c>
      <c r="AJ88" s="43">
        <f>'Option 1'!AJ88</f>
        <v>185942.96179559213</v>
      </c>
      <c r="AK88" s="43">
        <f>'Option 1'!AK88</f>
        <v>185942.96179559213</v>
      </c>
      <c r="AL88" s="43">
        <f>'Option 1'!AL88</f>
        <v>185942.96179559213</v>
      </c>
      <c r="AM88" s="43">
        <f>'Option 1'!AM88</f>
        <v>185942.96179559213</v>
      </c>
      <c r="AN88" s="43">
        <f>'Option 1'!AN88</f>
        <v>185942.96179559213</v>
      </c>
      <c r="AO88" s="43">
        <f>'Option 1'!AO88</f>
        <v>185942.96179559213</v>
      </c>
      <c r="AP88" s="43">
        <f>'Option 1'!AP88</f>
        <v>185942.96179559213</v>
      </c>
      <c r="AQ88" s="43">
        <f>'Option 1'!AQ88</f>
        <v>185942.96179559213</v>
      </c>
      <c r="AR88" s="43">
        <f>'Option 1'!AR88</f>
        <v>185942.96179559213</v>
      </c>
      <c r="AS88" s="43">
        <f>'Option 1'!AS88</f>
        <v>185942.96179559213</v>
      </c>
      <c r="AT88" s="43">
        <f>'Option 1'!AT88</f>
        <v>185942.96179559213</v>
      </c>
      <c r="AU88" s="43">
        <f>'Option 1'!AU88</f>
        <v>185942.96179559213</v>
      </c>
      <c r="AV88" s="43">
        <f>'Option 1'!AV88</f>
        <v>185942.96179559213</v>
      </c>
      <c r="AW88" s="43">
        <f>'Option 1'!AW88</f>
        <v>185942.96179559213</v>
      </c>
      <c r="AX88" s="43"/>
      <c r="AY88" s="43"/>
      <c r="AZ88" s="43"/>
      <c r="BA88" s="43"/>
      <c r="BB88" s="43"/>
      <c r="BC88" s="43"/>
      <c r="BD88" s="43"/>
    </row>
    <row r="89" spans="1:56" x14ac:dyDescent="0.3">
      <c r="A89" s="172"/>
      <c r="B89" s="4" t="s">
        <v>214</v>
      </c>
      <c r="D89" s="4" t="s">
        <v>88</v>
      </c>
      <c r="E89" s="43">
        <f>'Option 1'!E89</f>
        <v>0</v>
      </c>
      <c r="F89" s="43">
        <f>'Option 1'!F89</f>
        <v>172765.76566036593</v>
      </c>
      <c r="G89" s="43">
        <f>'Option 1'!G89</f>
        <v>303216.99907809822</v>
      </c>
      <c r="H89" s="43">
        <f>'Option 1'!H89</f>
        <v>441048.65983757831</v>
      </c>
      <c r="I89" s="43">
        <f>'Option 1'!I89</f>
        <v>607761.15803168551</v>
      </c>
      <c r="J89" s="43">
        <f>'Option 1'!J89</f>
        <v>772103.93051648315</v>
      </c>
      <c r="K89" s="43">
        <f>'Option 1'!K89</f>
        <v>971102.65775442449</v>
      </c>
      <c r="L89" s="43">
        <f>'Option 1'!L89</f>
        <v>1211232.6494092962</v>
      </c>
      <c r="M89" s="43">
        <f>'Option 1'!M89</f>
        <v>1524406.4015534045</v>
      </c>
      <c r="N89" s="43">
        <f>'Option 1'!N89</f>
        <v>1711476.2843151879</v>
      </c>
      <c r="O89" s="43">
        <f>'Option 1'!O89</f>
        <v>1911471.5621207019</v>
      </c>
      <c r="P89" s="43">
        <f>'Option 1'!P89</f>
        <v>2090774.1040588643</v>
      </c>
      <c r="Q89" s="43">
        <f>'Option 1'!Q89</f>
        <v>2240193.674231675</v>
      </c>
      <c r="R89" s="43">
        <f>'Option 1'!R89</f>
        <v>2339232.7400831343</v>
      </c>
      <c r="S89" s="43">
        <f>'Option 1'!S89</f>
        <v>2409570.8424857296</v>
      </c>
      <c r="T89" s="43">
        <f>'Option 1'!T89</f>
        <v>2474110.0316365953</v>
      </c>
      <c r="U89" s="43">
        <f>'Option 1'!U89</f>
        <v>2500759.9594383789</v>
      </c>
      <c r="V89" s="43">
        <f>'Option 1'!V89</f>
        <v>2527043.0236210818</v>
      </c>
      <c r="W89" s="43">
        <f>'Option 1'!W89</f>
        <v>2539951.2766996762</v>
      </c>
      <c r="X89" s="43">
        <f>'Option 1'!X89</f>
        <v>2539951.2766996762</v>
      </c>
      <c r="Y89" s="43">
        <f>'Option 1'!Y89</f>
        <v>2539951.2766996762</v>
      </c>
      <c r="Z89" s="43">
        <f>'Option 1'!Z89</f>
        <v>2539951.2766996762</v>
      </c>
      <c r="AA89" s="43">
        <f>'Option 1'!AA89</f>
        <v>2539951.2766996762</v>
      </c>
      <c r="AB89" s="43">
        <f>'Option 1'!AB89</f>
        <v>2539951.2766996762</v>
      </c>
      <c r="AC89" s="43">
        <f>'Option 1'!AC89</f>
        <v>2539951.2766996762</v>
      </c>
      <c r="AD89" s="43">
        <f>'Option 1'!AD89</f>
        <v>2539951.2766996762</v>
      </c>
      <c r="AE89" s="43">
        <f>'Option 1'!AE89</f>
        <v>2539951.2766996762</v>
      </c>
      <c r="AF89" s="43">
        <f>'Option 1'!AF89</f>
        <v>2539951.2766996762</v>
      </c>
      <c r="AG89" s="43">
        <f>'Option 1'!AG89</f>
        <v>2539951.2766996762</v>
      </c>
      <c r="AH89" s="43">
        <f>'Option 1'!AH89</f>
        <v>2539951.2766996762</v>
      </c>
      <c r="AI89" s="43">
        <f>'Option 1'!AI89</f>
        <v>2539951.2766996762</v>
      </c>
      <c r="AJ89" s="43">
        <f>'Option 1'!AJ89</f>
        <v>2539951.2766996762</v>
      </c>
      <c r="AK89" s="43">
        <f>'Option 1'!AK89</f>
        <v>2539951.2766996762</v>
      </c>
      <c r="AL89" s="43">
        <f>'Option 1'!AL89</f>
        <v>2539951.2766996762</v>
      </c>
      <c r="AM89" s="43">
        <f>'Option 1'!AM89</f>
        <v>2539951.2766996762</v>
      </c>
      <c r="AN89" s="43">
        <f>'Option 1'!AN89</f>
        <v>2539951.2766996762</v>
      </c>
      <c r="AO89" s="43">
        <f>'Option 1'!AO89</f>
        <v>2539951.2766996762</v>
      </c>
      <c r="AP89" s="43">
        <f>'Option 1'!AP89</f>
        <v>2539951.2766996762</v>
      </c>
      <c r="AQ89" s="43">
        <f>'Option 1'!AQ89</f>
        <v>2539951.2766996762</v>
      </c>
      <c r="AR89" s="43">
        <f>'Option 1'!AR89</f>
        <v>2539951.2766996762</v>
      </c>
      <c r="AS89" s="43">
        <f>'Option 1'!AS89</f>
        <v>2539951.2766996762</v>
      </c>
      <c r="AT89" s="43">
        <f>'Option 1'!AT89</f>
        <v>2539951.2766996762</v>
      </c>
      <c r="AU89" s="43">
        <f>'Option 1'!AU89</f>
        <v>2539951.2766996762</v>
      </c>
      <c r="AV89" s="43">
        <f>'Option 1'!AV89</f>
        <v>2539951.2766996762</v>
      </c>
      <c r="AW89" s="43">
        <f>'Option 1'!AW89</f>
        <v>2539951.2766996762</v>
      </c>
      <c r="AX89" s="43"/>
      <c r="AY89" s="43"/>
      <c r="AZ89" s="43"/>
      <c r="BA89" s="43"/>
      <c r="BB89" s="43"/>
      <c r="BC89" s="43"/>
      <c r="BD89" s="43"/>
    </row>
    <row r="90" spans="1:56" ht="16.5" x14ac:dyDescent="0.3">
      <c r="A90" s="172"/>
      <c r="B90" s="4" t="s">
        <v>331</v>
      </c>
      <c r="D90" s="4" t="s">
        <v>89</v>
      </c>
      <c r="E90" s="43">
        <f>'Option 1'!E90</f>
        <v>0</v>
      </c>
      <c r="F90" s="43">
        <f>'Option 1'!F90</f>
        <v>0.24538382234186651</v>
      </c>
      <c r="G90" s="43">
        <f>'Option 1'!G90</f>
        <v>0.56205038502650861</v>
      </c>
      <c r="H90" s="43">
        <f>'Option 1'!H90</f>
        <v>0.92344019678389921</v>
      </c>
      <c r="I90" s="43">
        <f>'Option 1'!I90</f>
        <v>1.3508969558351205</v>
      </c>
      <c r="J90" s="43">
        <f>'Option 1'!J90</f>
        <v>1.8928094075435269</v>
      </c>
      <c r="K90" s="43">
        <f>'Option 1'!K90</f>
        <v>2.4178623017209504</v>
      </c>
      <c r="L90" s="43">
        <f>'Option 1'!L90</f>
        <v>3.2093052089354179</v>
      </c>
      <c r="M90" s="43">
        <f>'Option 1'!M90</f>
        <v>4.0927560058731984</v>
      </c>
      <c r="N90" s="43">
        <f>'Option 1'!N90</f>
        <v>4.5898860381204578</v>
      </c>
      <c r="O90" s="43">
        <f>'Option 1'!O90</f>
        <v>5.121250313604337</v>
      </c>
      <c r="P90" s="43">
        <f>'Option 1'!P90</f>
        <v>5.5802327990841549</v>
      </c>
      <c r="Q90" s="43">
        <f>'Option 1'!Q90</f>
        <v>5.9321884721641958</v>
      </c>
      <c r="R90" s="43">
        <f>'Option 1'!R90</f>
        <v>6.1579529618119233</v>
      </c>
      <c r="S90" s="43">
        <f>'Option 1'!S90</f>
        <v>6.2912781661741812</v>
      </c>
      <c r="T90" s="43">
        <f>'Option 1'!T90</f>
        <v>6.4044019685199798</v>
      </c>
      <c r="U90" s="43">
        <f>'Option 1'!U90</f>
        <v>6.4385431224651795</v>
      </c>
      <c r="V90" s="43">
        <f>'Option 1'!V90</f>
        <v>6.4736612311762087</v>
      </c>
      <c r="W90" s="43">
        <f>'Option 1'!W90</f>
        <v>6.4901529245977221</v>
      </c>
      <c r="X90" s="43">
        <f>'Option 1'!X90</f>
        <v>6.4901529245977221</v>
      </c>
      <c r="Y90" s="43">
        <f>'Option 1'!Y90</f>
        <v>6.4901529245977221</v>
      </c>
      <c r="Z90" s="43">
        <f>'Option 1'!Z90</f>
        <v>6.4901529245977221</v>
      </c>
      <c r="AA90" s="43">
        <f>'Option 1'!AA90</f>
        <v>6.4901529245977221</v>
      </c>
      <c r="AB90" s="43">
        <f>'Option 1'!AB90</f>
        <v>6.4901529245977221</v>
      </c>
      <c r="AC90" s="43">
        <f>'Option 1'!AC90</f>
        <v>6.4901529245977221</v>
      </c>
      <c r="AD90" s="43">
        <f>'Option 1'!AD90</f>
        <v>6.4901529245977221</v>
      </c>
      <c r="AE90" s="43">
        <f>'Option 1'!AE90</f>
        <v>6.4901529245977221</v>
      </c>
      <c r="AF90" s="43">
        <f>'Option 1'!AF90</f>
        <v>6.4901529245977221</v>
      </c>
      <c r="AG90" s="43">
        <f>'Option 1'!AG90</f>
        <v>6.4901529245977221</v>
      </c>
      <c r="AH90" s="43">
        <f>'Option 1'!AH90</f>
        <v>6.4901529245977221</v>
      </c>
      <c r="AI90" s="43">
        <f>'Option 1'!AI90</f>
        <v>6.4901529245977221</v>
      </c>
      <c r="AJ90" s="43">
        <f>'Option 1'!AJ90</f>
        <v>6.4901529245977221</v>
      </c>
      <c r="AK90" s="43">
        <f>'Option 1'!AK90</f>
        <v>6.4901529245977221</v>
      </c>
      <c r="AL90" s="43">
        <f>'Option 1'!AL90</f>
        <v>6.4901529245977221</v>
      </c>
      <c r="AM90" s="43">
        <f>'Option 1'!AM90</f>
        <v>6.4901529245977221</v>
      </c>
      <c r="AN90" s="43">
        <f>'Option 1'!AN90</f>
        <v>6.4901529245977221</v>
      </c>
      <c r="AO90" s="43">
        <f>'Option 1'!AO90</f>
        <v>6.4901529245977221</v>
      </c>
      <c r="AP90" s="43">
        <f>'Option 1'!AP90</f>
        <v>6.4901529245977221</v>
      </c>
      <c r="AQ90" s="43">
        <f>'Option 1'!AQ90</f>
        <v>6.4901529245977221</v>
      </c>
      <c r="AR90" s="43">
        <f>'Option 1'!AR90</f>
        <v>6.4901529245977221</v>
      </c>
      <c r="AS90" s="43">
        <f>'Option 1'!AS90</f>
        <v>6.4901529245977221</v>
      </c>
      <c r="AT90" s="43">
        <f>'Option 1'!AT90</f>
        <v>6.4901529245977221</v>
      </c>
      <c r="AU90" s="43">
        <f>'Option 1'!AU90</f>
        <v>6.4901529245977221</v>
      </c>
      <c r="AV90" s="43">
        <f>'Option 1'!AV90</f>
        <v>6.4901529245977221</v>
      </c>
      <c r="AW90" s="43">
        <f>'Option 1'!AW90</f>
        <v>6.4901529245977221</v>
      </c>
      <c r="AX90" s="37"/>
      <c r="AY90" s="37"/>
      <c r="AZ90" s="37"/>
      <c r="BA90" s="37"/>
      <c r="BB90" s="37"/>
      <c r="BC90" s="37"/>
      <c r="BD90" s="37"/>
    </row>
    <row r="91" spans="1:56" ht="16.5" x14ac:dyDescent="0.3">
      <c r="A91" s="172"/>
      <c r="B91" s="4" t="s">
        <v>332</v>
      </c>
      <c r="D91" s="4" t="s">
        <v>42</v>
      </c>
      <c r="E91" s="43">
        <f>'Option 1'!E91</f>
        <v>0</v>
      </c>
      <c r="F91" s="43">
        <f>'Option 1'!F91</f>
        <v>5.6225768264455767E-5</v>
      </c>
      <c r="G91" s="43">
        <f>'Option 1'!G91</f>
        <v>1.15958711487656E-4</v>
      </c>
      <c r="H91" s="43">
        <f>'Option 1'!H91</f>
        <v>2.7054538269706216E-4</v>
      </c>
      <c r="I91" s="43">
        <f>'Option 1'!I91</f>
        <v>3.8366068820895876E-4</v>
      </c>
      <c r="J91" s="43">
        <f>'Option 1'!J91</f>
        <v>5.9340341463633172E-4</v>
      </c>
      <c r="K91" s="43">
        <f>'Option 1'!K91</f>
        <v>7.1665023458645626E-4</v>
      </c>
      <c r="L91" s="43">
        <f>'Option 1'!L91</f>
        <v>8.8991410229799376E-4</v>
      </c>
      <c r="M91" s="43">
        <f>'Option 1'!M91</f>
        <v>1.1691466636395205E-3</v>
      </c>
      <c r="N91" s="43">
        <f>'Option 1'!N91</f>
        <v>1.3082240284685459E-3</v>
      </c>
      <c r="O91" s="43">
        <f>'Option 1'!O91</f>
        <v>1.4566944117487776E-3</v>
      </c>
      <c r="P91" s="43">
        <f>'Option 1'!P91</f>
        <v>1.5949580653490979E-3</v>
      </c>
      <c r="Q91" s="43">
        <f>'Option 1'!Q91</f>
        <v>1.7074487862648005E-3</v>
      </c>
      <c r="R91" s="43">
        <f>'Option 1'!R91</f>
        <v>1.7654103230044036E-3</v>
      </c>
      <c r="S91" s="43">
        <f>'Option 1'!S91</f>
        <v>1.792680189941926E-3</v>
      </c>
      <c r="T91" s="43">
        <f>'Option 1'!T91</f>
        <v>1.8141678740311528E-3</v>
      </c>
      <c r="U91" s="43">
        <f>'Option 1'!U91</f>
        <v>1.8212330144460401E-3</v>
      </c>
      <c r="V91" s="43">
        <f>'Option 1'!V91</f>
        <v>1.8285529409334646E-3</v>
      </c>
      <c r="W91" s="43">
        <f>'Option 1'!W91</f>
        <v>1.8318455766337212E-3</v>
      </c>
      <c r="X91" s="43">
        <f>'Option 1'!X91</f>
        <v>1.8318455766337212E-3</v>
      </c>
      <c r="Y91" s="43">
        <f>'Option 1'!Y91</f>
        <v>1.8318455766337212E-3</v>
      </c>
      <c r="Z91" s="43">
        <f>'Option 1'!Z91</f>
        <v>1.8318455766337212E-3</v>
      </c>
      <c r="AA91" s="43">
        <f>'Option 1'!AA91</f>
        <v>1.8318455766337212E-3</v>
      </c>
      <c r="AB91" s="43">
        <f>'Option 1'!AB91</f>
        <v>1.8318455766337212E-3</v>
      </c>
      <c r="AC91" s="43">
        <f>'Option 1'!AC91</f>
        <v>1.8318455766337212E-3</v>
      </c>
      <c r="AD91" s="43">
        <f>'Option 1'!AD91</f>
        <v>1.8318455766337212E-3</v>
      </c>
      <c r="AE91" s="43">
        <f>'Option 1'!AE91</f>
        <v>1.8318455766337212E-3</v>
      </c>
      <c r="AF91" s="43">
        <f>'Option 1'!AF91</f>
        <v>1.8318455766337212E-3</v>
      </c>
      <c r="AG91" s="43">
        <f>'Option 1'!AG91</f>
        <v>1.8318455766337212E-3</v>
      </c>
      <c r="AH91" s="43">
        <f>'Option 1'!AH91</f>
        <v>1.8318455766337212E-3</v>
      </c>
      <c r="AI91" s="43">
        <f>'Option 1'!AI91</f>
        <v>1.8318455766337212E-3</v>
      </c>
      <c r="AJ91" s="43">
        <f>'Option 1'!AJ91</f>
        <v>1.8318455766337212E-3</v>
      </c>
      <c r="AK91" s="43">
        <f>'Option 1'!AK91</f>
        <v>1.8318455766337212E-3</v>
      </c>
      <c r="AL91" s="43">
        <f>'Option 1'!AL91</f>
        <v>1.8318455766337212E-3</v>
      </c>
      <c r="AM91" s="43">
        <f>'Option 1'!AM91</f>
        <v>1.8318455766337212E-3</v>
      </c>
      <c r="AN91" s="43">
        <f>'Option 1'!AN91</f>
        <v>1.8318455766337212E-3</v>
      </c>
      <c r="AO91" s="43">
        <f>'Option 1'!AO91</f>
        <v>1.8318455766337212E-3</v>
      </c>
      <c r="AP91" s="43">
        <f>'Option 1'!AP91</f>
        <v>1.8318455766337212E-3</v>
      </c>
      <c r="AQ91" s="43">
        <f>'Option 1'!AQ91</f>
        <v>1.8318455766337212E-3</v>
      </c>
      <c r="AR91" s="43">
        <f>'Option 1'!AR91</f>
        <v>1.8318455766337212E-3</v>
      </c>
      <c r="AS91" s="43">
        <f>'Option 1'!AS91</f>
        <v>1.8318455766337212E-3</v>
      </c>
      <c r="AT91" s="43">
        <f>'Option 1'!AT91</f>
        <v>1.8318455766337212E-3</v>
      </c>
      <c r="AU91" s="43">
        <f>'Option 1'!AU91</f>
        <v>1.8318455766337212E-3</v>
      </c>
      <c r="AV91" s="43">
        <f>'Option 1'!AV91</f>
        <v>1.8318455766337212E-3</v>
      </c>
      <c r="AW91" s="43">
        <f>'Option 1'!AW91</f>
        <v>1.8318455766337212E-3</v>
      </c>
      <c r="AX91" s="35"/>
      <c r="AY91" s="35"/>
      <c r="AZ91" s="35"/>
      <c r="BA91" s="35"/>
      <c r="BB91" s="35"/>
      <c r="BC91" s="35"/>
      <c r="BD91" s="35"/>
    </row>
    <row r="92" spans="1:56" ht="16.5" x14ac:dyDescent="0.3">
      <c r="A92" s="172"/>
      <c r="B92" s="4" t="s">
        <v>333</v>
      </c>
      <c r="D92" s="4" t="s">
        <v>42</v>
      </c>
      <c r="E92" s="43">
        <f>'Option 1'!E92</f>
        <v>0</v>
      </c>
      <c r="F92" s="43">
        <f>'Option 1'!F92</f>
        <v>5.6140119067843181E-4</v>
      </c>
      <c r="G92" s="43">
        <f>'Option 1'!G92</f>
        <v>1.1575342108226319E-3</v>
      </c>
      <c r="H92" s="43">
        <f>'Option 1'!H92</f>
        <v>2.7004567703854902E-3</v>
      </c>
      <c r="I92" s="43">
        <f>'Option 1'!I92</f>
        <v>3.8294800690229554E-3</v>
      </c>
      <c r="J92" s="43">
        <f>'Option 1'!J92</f>
        <v>5.9236384018208302E-3</v>
      </c>
      <c r="K92" s="43">
        <f>'Option 1'!K92</f>
        <v>7.1551002588426801E-3</v>
      </c>
      <c r="L92" s="43">
        <f>'Option 1'!L92</f>
        <v>8.8846793441271429E-3</v>
      </c>
      <c r="M92" s="43">
        <f>'Option 1'!M92</f>
        <v>1.1672671087404225E-2</v>
      </c>
      <c r="N92" s="43">
        <f>'Option 1'!N92</f>
        <v>1.3061216588393394E-2</v>
      </c>
      <c r="O92" s="43">
        <f>'Option 1'!O92</f>
        <v>1.4543541234128442E-2</v>
      </c>
      <c r="P92" s="43">
        <f>'Option 1'!P92</f>
        <v>1.5924037311621692E-2</v>
      </c>
      <c r="Q92" s="43">
        <f>'Option 1'!Q92</f>
        <v>1.7047308477064121E-2</v>
      </c>
      <c r="R92" s="43">
        <f>'Option 1'!R92</f>
        <v>1.7626282808193946E-2</v>
      </c>
      <c r="S92" s="43">
        <f>'Option 1'!S92</f>
        <v>1.7898904622370482E-2</v>
      </c>
      <c r="T92" s="43">
        <f>'Option 1'!T92</f>
        <v>1.8113797289499873E-2</v>
      </c>
      <c r="U92" s="43">
        <f>'Option 1'!U92</f>
        <v>1.8184445219474602E-2</v>
      </c>
      <c r="V92" s="43">
        <f>'Option 1'!V92</f>
        <v>1.8257643502656431E-2</v>
      </c>
      <c r="W92" s="43">
        <f>'Option 1'!W92</f>
        <v>1.829057239760367E-2</v>
      </c>
      <c r="X92" s="43">
        <f>'Option 1'!X92</f>
        <v>1.829057239760367E-2</v>
      </c>
      <c r="Y92" s="43">
        <f>'Option 1'!Y92</f>
        <v>1.829057239760367E-2</v>
      </c>
      <c r="Z92" s="43">
        <f>'Option 1'!Z92</f>
        <v>1.829057239760367E-2</v>
      </c>
      <c r="AA92" s="43">
        <f>'Option 1'!AA92</f>
        <v>1.829057239760367E-2</v>
      </c>
      <c r="AB92" s="43">
        <f>'Option 1'!AB92</f>
        <v>1.829057239760367E-2</v>
      </c>
      <c r="AC92" s="43">
        <f>'Option 1'!AC92</f>
        <v>1.829057239760367E-2</v>
      </c>
      <c r="AD92" s="43">
        <f>'Option 1'!AD92</f>
        <v>1.829057239760367E-2</v>
      </c>
      <c r="AE92" s="43">
        <f>'Option 1'!AE92</f>
        <v>1.829057239760367E-2</v>
      </c>
      <c r="AF92" s="43">
        <f>'Option 1'!AF92</f>
        <v>1.829057239760367E-2</v>
      </c>
      <c r="AG92" s="43">
        <f>'Option 1'!AG92</f>
        <v>1.829057239760367E-2</v>
      </c>
      <c r="AH92" s="43">
        <f>'Option 1'!AH92</f>
        <v>1.829057239760367E-2</v>
      </c>
      <c r="AI92" s="43">
        <f>'Option 1'!AI92</f>
        <v>1.829057239760367E-2</v>
      </c>
      <c r="AJ92" s="43">
        <f>'Option 1'!AJ92</f>
        <v>1.829057239760367E-2</v>
      </c>
      <c r="AK92" s="43">
        <f>'Option 1'!AK92</f>
        <v>1.829057239760367E-2</v>
      </c>
      <c r="AL92" s="43">
        <f>'Option 1'!AL92</f>
        <v>1.829057239760367E-2</v>
      </c>
      <c r="AM92" s="43">
        <f>'Option 1'!AM92</f>
        <v>1.829057239760367E-2</v>
      </c>
      <c r="AN92" s="43">
        <f>'Option 1'!AN92</f>
        <v>1.829057239760367E-2</v>
      </c>
      <c r="AO92" s="43">
        <f>'Option 1'!AO92</f>
        <v>1.829057239760367E-2</v>
      </c>
      <c r="AP92" s="43">
        <f>'Option 1'!AP92</f>
        <v>1.829057239760367E-2</v>
      </c>
      <c r="AQ92" s="43">
        <f>'Option 1'!AQ92</f>
        <v>1.829057239760367E-2</v>
      </c>
      <c r="AR92" s="43">
        <f>'Option 1'!AR92</f>
        <v>1.829057239760367E-2</v>
      </c>
      <c r="AS92" s="43">
        <f>'Option 1'!AS92</f>
        <v>1.829057239760367E-2</v>
      </c>
      <c r="AT92" s="43">
        <f>'Option 1'!AT92</f>
        <v>1.829057239760367E-2</v>
      </c>
      <c r="AU92" s="43">
        <f>'Option 1'!AU92</f>
        <v>1.829057239760367E-2</v>
      </c>
      <c r="AV92" s="43">
        <f>'Option 1'!AV92</f>
        <v>1.829057239760367E-2</v>
      </c>
      <c r="AW92" s="43">
        <f>'Option 1'!AW92</f>
        <v>1.829057239760367E-2</v>
      </c>
      <c r="AX92" s="35"/>
      <c r="AY92" s="35"/>
      <c r="AZ92" s="35"/>
      <c r="BA92" s="35"/>
      <c r="BB92" s="35"/>
      <c r="BC92" s="35"/>
      <c r="BD92" s="35"/>
    </row>
    <row r="93" spans="1:56" x14ac:dyDescent="0.3">
      <c r="A93" s="172"/>
      <c r="B93" s="4" t="s">
        <v>215</v>
      </c>
      <c r="D93" s="4" t="s">
        <v>90</v>
      </c>
      <c r="E93" s="43">
        <f>'Option 1'!E93</f>
        <v>0</v>
      </c>
      <c r="F93" s="43">
        <f>'Option 1'!F93</f>
        <v>9.2160826374035167</v>
      </c>
      <c r="G93" s="43">
        <f>'Option 1'!G93</f>
        <v>21.109499008678</v>
      </c>
      <c r="H93" s="43">
        <f>'Option 1'!H93</f>
        <v>34.68264098595256</v>
      </c>
      <c r="I93" s="43">
        <f>'Option 1'!I93</f>
        <v>50.737135177512641</v>
      </c>
      <c r="J93" s="43">
        <f>'Option 1'!J93</f>
        <v>71.091767983644303</v>
      </c>
      <c r="K93" s="43">
        <f>'Option 1'!K93</f>
        <v>90.811942600347464</v>
      </c>
      <c r="L93" s="43">
        <f>'Option 1'!L93</f>
        <v>120.53724943000799</v>
      </c>
      <c r="M93" s="43">
        <f>'Option 1'!M93</f>
        <v>153.71825133424016</v>
      </c>
      <c r="N93" s="43">
        <f>'Option 1'!N93</f>
        <v>172.38974928195438</v>
      </c>
      <c r="O93" s="43">
        <f>'Option 1'!O93</f>
        <v>192.34703589281165</v>
      </c>
      <c r="P93" s="43">
        <f>'Option 1'!P93</f>
        <v>209.58578062224038</v>
      </c>
      <c r="Q93" s="43">
        <f>'Option 1'!Q93</f>
        <v>222.80463832909751</v>
      </c>
      <c r="R93" s="43">
        <f>'Option 1'!R93</f>
        <v>231.28391542481171</v>
      </c>
      <c r="S93" s="43">
        <f>'Option 1'!S93</f>
        <v>236.29133676166882</v>
      </c>
      <c r="T93" s="43">
        <f>'Option 1'!T93</f>
        <v>240.54002897909751</v>
      </c>
      <c r="U93" s="43">
        <f>'Option 1'!U93</f>
        <v>241.82230436795467</v>
      </c>
      <c r="V93" s="43">
        <f>'Option 1'!V93</f>
        <v>243.14127758166902</v>
      </c>
      <c r="W93" s="43">
        <f>'Option 1'!W93</f>
        <v>243.76067602509758</v>
      </c>
      <c r="X93" s="43">
        <f>'Option 1'!X93</f>
        <v>243.76067602509758</v>
      </c>
      <c r="Y93" s="43">
        <f>'Option 1'!Y93</f>
        <v>243.76067602509758</v>
      </c>
      <c r="Z93" s="43">
        <f>'Option 1'!Z93</f>
        <v>243.76067602509758</v>
      </c>
      <c r="AA93" s="43">
        <f>'Option 1'!AA93</f>
        <v>243.76067602509758</v>
      </c>
      <c r="AB93" s="43">
        <f>'Option 1'!AB93</f>
        <v>243.76067602509758</v>
      </c>
      <c r="AC93" s="43">
        <f>'Option 1'!AC93</f>
        <v>243.76067602509758</v>
      </c>
      <c r="AD93" s="43">
        <f>'Option 1'!AD93</f>
        <v>243.76067602509758</v>
      </c>
      <c r="AE93" s="43">
        <f>'Option 1'!AE93</f>
        <v>243.76067602509758</v>
      </c>
      <c r="AF93" s="43">
        <f>'Option 1'!AF93</f>
        <v>243.76067602509758</v>
      </c>
      <c r="AG93" s="43">
        <f>'Option 1'!AG93</f>
        <v>243.76067602509758</v>
      </c>
      <c r="AH93" s="43">
        <f>'Option 1'!AH93</f>
        <v>243.76067602509758</v>
      </c>
      <c r="AI93" s="43">
        <f>'Option 1'!AI93</f>
        <v>243.76067602509758</v>
      </c>
      <c r="AJ93" s="43">
        <f>'Option 1'!AJ93</f>
        <v>243.76067602509758</v>
      </c>
      <c r="AK93" s="43">
        <f>'Option 1'!AK93</f>
        <v>243.76067602509758</v>
      </c>
      <c r="AL93" s="43">
        <f>'Option 1'!AL93</f>
        <v>243.76067602509758</v>
      </c>
      <c r="AM93" s="43">
        <f>'Option 1'!AM93</f>
        <v>243.76067602509758</v>
      </c>
      <c r="AN93" s="43">
        <f>'Option 1'!AN93</f>
        <v>243.76067602509758</v>
      </c>
      <c r="AO93" s="43">
        <f>'Option 1'!AO93</f>
        <v>243.76067602509758</v>
      </c>
      <c r="AP93" s="43">
        <f>'Option 1'!AP93</f>
        <v>243.76067602509758</v>
      </c>
      <c r="AQ93" s="43">
        <f>'Option 1'!AQ93</f>
        <v>243.76067602509758</v>
      </c>
      <c r="AR93" s="43">
        <f>'Option 1'!AR93</f>
        <v>243.76067602509758</v>
      </c>
      <c r="AS93" s="43">
        <f>'Option 1'!AS93</f>
        <v>243.76067602509758</v>
      </c>
      <c r="AT93" s="43">
        <f>'Option 1'!AT93</f>
        <v>243.76067602509758</v>
      </c>
      <c r="AU93" s="43">
        <f>'Option 1'!AU93</f>
        <v>243.76067602509758</v>
      </c>
      <c r="AV93" s="43">
        <f>'Option 1'!AV93</f>
        <v>243.76067602509758</v>
      </c>
      <c r="AW93" s="43">
        <f>'Option 1'!AW93</f>
        <v>243.76067602509758</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2.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59107C5-B401-4A16-BB12-3D243B9D13F0}">
  <ds:schemaRefs>
    <ds:schemaRef ds:uri="http://purl.org/dc/terms/"/>
    <ds:schemaRef ds:uri="http://www.w3.org/XML/1998/namespace"/>
    <ds:schemaRef ds:uri="http://purl.org/dc/elements/1.1/"/>
    <ds:schemaRef ds:uri="http://schemas.microsoft.com/office/2006/documentManagement/types"/>
    <ds:schemaRef ds:uri="http://purl.org/dc/dcmitype/"/>
    <ds:schemaRef ds:uri="eecedeb9-13b3-4e62-b003-046c92e1668a"/>
    <ds:schemaRef ds:uri="http://schemas.microsoft.com/office/2006/metadata/properties"/>
    <ds:schemaRef ds:uri="http://schemas.openxmlformats.org/package/2006/metadata/core-properties"/>
    <ds:schemaRef ds:uri="efb98dbe-6680-48eb-ac67-85b3a61e7855"/>
    <ds:schemaRef ds:uri="http://schemas.microsoft.com/sharepoint/v3/fields"/>
  </ds:schemaRefs>
</ds:datastoreItem>
</file>

<file path=customXml/itemProps2.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215976EE-BC0E-49E4-8A34-08E2478D0010}">
  <ds:schemaRefs>
    <ds:schemaRef ds:uri="office.server.policy"/>
  </ds:schemaRefs>
</ds:datastoreItem>
</file>

<file path=customXml/itemProps4.xml><?xml version="1.0" encoding="utf-8"?>
<ds:datastoreItem xmlns:ds="http://schemas.openxmlformats.org/officeDocument/2006/customXml" ds:itemID="{7C58A75D-656D-45CC-B1DE-AB2438CDD4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1(i)</vt:lpstr>
      <vt:lpstr>Option 1(ii)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Mann, Phil L.</cp:lastModifiedBy>
  <cp:lastPrinted>2013-03-27T15:33:01Z</cp:lastPrinted>
  <dcterms:created xsi:type="dcterms:W3CDTF">2012-02-15T20:11:21Z</dcterms:created>
  <dcterms:modified xsi:type="dcterms:W3CDTF">2013-09-25T10:43:30Z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