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5760" windowWidth="19230" windowHeight="582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s>
  <calcPr calcId="145621"/>
</workbook>
</file>

<file path=xl/calcChain.xml><?xml version="1.0" encoding="utf-8"?>
<calcChain xmlns="http://schemas.openxmlformats.org/spreadsheetml/2006/main">
  <c r="D12" i="29" l="1"/>
  <c r="C31" i="29" s="1"/>
  <c r="D11" i="29"/>
  <c r="C30" i="29"/>
  <c r="G25" i="34" l="1"/>
  <c r="I25" i="34"/>
  <c r="K25" i="34"/>
  <c r="O25" i="34"/>
  <c r="G18" i="34"/>
  <c r="H18" i="34"/>
  <c r="I18" i="34"/>
  <c r="K18" i="34"/>
  <c r="L18" i="34"/>
  <c r="M18" i="34"/>
  <c r="O18" i="34"/>
  <c r="P18" i="34"/>
  <c r="E18" i="34"/>
  <c r="G18" i="33"/>
  <c r="K18" i="33"/>
  <c r="O18" i="33"/>
  <c r="BD87" i="34"/>
  <c r="BC87" i="34"/>
  <c r="BB87" i="34"/>
  <c r="BA87" i="34"/>
  <c r="BA66" i="34" s="1"/>
  <c r="BA76" i="34" s="1"/>
  <c r="AZ87" i="34"/>
  <c r="AY87" i="34"/>
  <c r="AX87" i="34"/>
  <c r="AW87" i="34"/>
  <c r="AW66" i="34" s="1"/>
  <c r="AV87" i="34"/>
  <c r="AU87" i="34"/>
  <c r="AT87" i="34"/>
  <c r="AS87" i="34"/>
  <c r="AS66" i="34" s="1"/>
  <c r="AR87" i="34"/>
  <c r="AQ87" i="34"/>
  <c r="AP87" i="34"/>
  <c r="AO87" i="34"/>
  <c r="AO66" i="34" s="1"/>
  <c r="AN87" i="34"/>
  <c r="AM87" i="34"/>
  <c r="AL87" i="34"/>
  <c r="AK87" i="34"/>
  <c r="AK66" i="34" s="1"/>
  <c r="AJ87" i="34"/>
  <c r="AI87" i="34"/>
  <c r="AH87" i="34"/>
  <c r="AG87" i="34"/>
  <c r="AG66" i="34" s="1"/>
  <c r="AF87" i="34"/>
  <c r="AE87" i="34"/>
  <c r="AD87" i="34"/>
  <c r="AC87" i="34"/>
  <c r="AC66" i="34" s="1"/>
  <c r="AC76" i="34" s="1"/>
  <c r="AB87" i="34"/>
  <c r="AA87" i="34"/>
  <c r="Z87" i="34"/>
  <c r="Y87" i="34"/>
  <c r="Y66" i="34" s="1"/>
  <c r="X87" i="34"/>
  <c r="W87" i="34"/>
  <c r="V87" i="34"/>
  <c r="U87" i="34"/>
  <c r="U66" i="34" s="1"/>
  <c r="T87" i="34"/>
  <c r="S87" i="34"/>
  <c r="R87" i="34"/>
  <c r="Q87" i="34"/>
  <c r="Q66" i="34" s="1"/>
  <c r="P87" i="34"/>
  <c r="O87" i="34"/>
  <c r="N87" i="34"/>
  <c r="M87" i="34"/>
  <c r="M66" i="34" s="1"/>
  <c r="L87" i="34"/>
  <c r="K87" i="34"/>
  <c r="J87" i="34"/>
  <c r="I87" i="34"/>
  <c r="I66" i="34" s="1"/>
  <c r="H87" i="34"/>
  <c r="G87" i="34"/>
  <c r="F87" i="34"/>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U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B66" i="34"/>
  <c r="AZ66" i="34"/>
  <c r="AY66" i="34"/>
  <c r="AX66" i="34"/>
  <c r="AV66" i="34"/>
  <c r="AU66" i="34"/>
  <c r="AT66" i="34"/>
  <c r="AR66" i="34"/>
  <c r="AQ66" i="34"/>
  <c r="AP66" i="34"/>
  <c r="AN66" i="34"/>
  <c r="AM66" i="34"/>
  <c r="AL66" i="34"/>
  <c r="AJ66" i="34"/>
  <c r="AI66" i="34"/>
  <c r="AH66" i="34"/>
  <c r="AF66" i="34"/>
  <c r="AE66" i="34"/>
  <c r="AD66" i="34"/>
  <c r="AB66" i="34"/>
  <c r="AA66" i="34"/>
  <c r="Z66" i="34"/>
  <c r="X66" i="34"/>
  <c r="W66" i="34"/>
  <c r="V66" i="34"/>
  <c r="T66" i="34"/>
  <c r="S66" i="34"/>
  <c r="R66" i="34"/>
  <c r="P66" i="34"/>
  <c r="O66" i="34"/>
  <c r="N66" i="34"/>
  <c r="L66" i="34"/>
  <c r="K66" i="34"/>
  <c r="J66" i="34"/>
  <c r="H66" i="34"/>
  <c r="G66" i="34"/>
  <c r="F66" i="34"/>
  <c r="BD65" i="34"/>
  <c r="BD76" i="34" s="1"/>
  <c r="BC65" i="34"/>
  <c r="BB65" i="34"/>
  <c r="BB76" i="34" s="1"/>
  <c r="BA65" i="34"/>
  <c r="AZ65" i="34"/>
  <c r="AZ76" i="34" s="1"/>
  <c r="AY65" i="34"/>
  <c r="AX65" i="34"/>
  <c r="AX76" i="34" s="1"/>
  <c r="AW65" i="34"/>
  <c r="AV65" i="34"/>
  <c r="AV76" i="34" s="1"/>
  <c r="AU65" i="34"/>
  <c r="AT65" i="34"/>
  <c r="AT76" i="34" s="1"/>
  <c r="AS65" i="34"/>
  <c r="AR65" i="34"/>
  <c r="AR76" i="34" s="1"/>
  <c r="AQ65" i="34"/>
  <c r="AP65" i="34"/>
  <c r="AP76" i="34" s="1"/>
  <c r="AO65" i="34"/>
  <c r="AN65" i="34"/>
  <c r="AN76" i="34" s="1"/>
  <c r="AM65" i="34"/>
  <c r="AL65" i="34"/>
  <c r="AL76" i="34" s="1"/>
  <c r="AK65" i="34"/>
  <c r="AJ65" i="34"/>
  <c r="AJ76" i="34" s="1"/>
  <c r="AI65" i="34"/>
  <c r="AH65" i="34"/>
  <c r="AH76" i="34" s="1"/>
  <c r="AG65" i="34"/>
  <c r="AF65" i="34"/>
  <c r="AF76" i="34" s="1"/>
  <c r="AE65" i="34"/>
  <c r="AD65" i="34"/>
  <c r="AD76" i="34" s="1"/>
  <c r="AC65" i="34"/>
  <c r="AB65" i="34"/>
  <c r="AB76" i="34" s="1"/>
  <c r="AA65" i="34"/>
  <c r="Z65" i="34"/>
  <c r="Z76" i="34" s="1"/>
  <c r="Y65" i="34"/>
  <c r="X65" i="34"/>
  <c r="X76" i="34" s="1"/>
  <c r="W65" i="34"/>
  <c r="V65" i="34"/>
  <c r="V76" i="34" s="1"/>
  <c r="U65" i="34"/>
  <c r="T65" i="34"/>
  <c r="T76" i="34" s="1"/>
  <c r="S65" i="34"/>
  <c r="R65" i="34"/>
  <c r="R76" i="34" s="1"/>
  <c r="Q65" i="34"/>
  <c r="P65" i="34"/>
  <c r="P76" i="34" s="1"/>
  <c r="O65" i="34"/>
  <c r="N65" i="34"/>
  <c r="N76" i="34" s="1"/>
  <c r="M65" i="34"/>
  <c r="L65" i="34"/>
  <c r="L76" i="34" s="1"/>
  <c r="K65" i="34"/>
  <c r="J65" i="34"/>
  <c r="J76" i="34" s="1"/>
  <c r="I65" i="34"/>
  <c r="H65" i="34"/>
  <c r="H76" i="34" s="1"/>
  <c r="G65" i="34"/>
  <c r="F65" i="34"/>
  <c r="F76" i="34" s="1"/>
  <c r="E65" i="34"/>
  <c r="E60" i="34"/>
  <c r="G27" i="34"/>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F27" i="34"/>
  <c r="BD25" i="34"/>
  <c r="BD26" i="34" s="1"/>
  <c r="BC25" i="34"/>
  <c r="BC26" i="34" s="1"/>
  <c r="BB25" i="34"/>
  <c r="BB26" i="34" s="1"/>
  <c r="BA25" i="34"/>
  <c r="BA26" i="34" s="1"/>
  <c r="AZ25" i="34"/>
  <c r="AZ26" i="34" s="1"/>
  <c r="AY25" i="34"/>
  <c r="AY26" i="34" s="1"/>
  <c r="AX25" i="34"/>
  <c r="AX26" i="34" s="1"/>
  <c r="AW25" i="34"/>
  <c r="AV25" i="34"/>
  <c r="AV26" i="34" s="1"/>
  <c r="AU25" i="34"/>
  <c r="AT25" i="34"/>
  <c r="AT26" i="34" s="1"/>
  <c r="AS25" i="34"/>
  <c r="AR25" i="34"/>
  <c r="AR26" i="34" s="1"/>
  <c r="AQ25" i="34"/>
  <c r="AP25" i="34"/>
  <c r="AP26" i="34" s="1"/>
  <c r="AO25" i="34"/>
  <c r="AN25" i="34"/>
  <c r="AN26" i="34" s="1"/>
  <c r="AM25" i="34"/>
  <c r="AL25" i="34"/>
  <c r="AL26" i="34" s="1"/>
  <c r="AK25" i="34"/>
  <c r="AJ25" i="34"/>
  <c r="AJ26" i="34" s="1"/>
  <c r="AI25" i="34"/>
  <c r="AH25" i="34"/>
  <c r="AH26" i="34" s="1"/>
  <c r="AG25" i="34"/>
  <c r="AF25" i="34"/>
  <c r="AF26" i="34" s="1"/>
  <c r="AE25" i="34"/>
  <c r="AD25" i="34"/>
  <c r="AD26" i="34" s="1"/>
  <c r="AC25" i="34"/>
  <c r="AB25" i="34"/>
  <c r="AB26" i="34" s="1"/>
  <c r="AA25" i="34"/>
  <c r="Z25" i="34"/>
  <c r="Z26" i="34" s="1"/>
  <c r="Y25" i="34"/>
  <c r="X25" i="34"/>
  <c r="X26" i="34" s="1"/>
  <c r="W25" i="34"/>
  <c r="V25" i="34"/>
  <c r="V26" i="34" s="1"/>
  <c r="U25" i="34"/>
  <c r="T25" i="34"/>
  <c r="T26" i="34" s="1"/>
  <c r="S25" i="34"/>
  <c r="R25" i="34"/>
  <c r="R26" i="34" s="1"/>
  <c r="Q25" i="34"/>
  <c r="P25" i="34"/>
  <c r="N25" i="34"/>
  <c r="M25" i="34"/>
  <c r="L25" i="34"/>
  <c r="J25" i="34"/>
  <c r="H25" i="34"/>
  <c r="F25" i="34"/>
  <c r="E25" i="34"/>
  <c r="AW18" i="34"/>
  <c r="AW26" i="34" s="1"/>
  <c r="AV18" i="34"/>
  <c r="AU18" i="34"/>
  <c r="AU26" i="34" s="1"/>
  <c r="AT18" i="34"/>
  <c r="AS18" i="34"/>
  <c r="AS26" i="34" s="1"/>
  <c r="AR18" i="34"/>
  <c r="AQ18" i="34"/>
  <c r="AQ26" i="34" s="1"/>
  <c r="AP18" i="34"/>
  <c r="AO18" i="34"/>
  <c r="AO26" i="34" s="1"/>
  <c r="AN18" i="34"/>
  <c r="AM18" i="34"/>
  <c r="AM26" i="34" s="1"/>
  <c r="AL18" i="34"/>
  <c r="AK18" i="34"/>
  <c r="AK26" i="34" s="1"/>
  <c r="AJ18" i="34"/>
  <c r="AI18" i="34"/>
  <c r="AI26" i="34" s="1"/>
  <c r="AH18" i="34"/>
  <c r="AG18" i="34"/>
  <c r="AG26" i="34" s="1"/>
  <c r="AF18" i="34"/>
  <c r="AE18" i="34"/>
  <c r="AE26" i="34" s="1"/>
  <c r="AD18" i="34"/>
  <c r="AC18" i="34"/>
  <c r="AC26" i="34" s="1"/>
  <c r="AB18" i="34"/>
  <c r="AA18" i="34"/>
  <c r="AA26" i="34" s="1"/>
  <c r="Z18" i="34"/>
  <c r="Y18" i="34"/>
  <c r="Y26" i="34" s="1"/>
  <c r="X18" i="34"/>
  <c r="W18" i="34"/>
  <c r="W26" i="34" s="1"/>
  <c r="V18" i="34"/>
  <c r="U18" i="34"/>
  <c r="U26" i="34" s="1"/>
  <c r="T18" i="34"/>
  <c r="S18" i="34"/>
  <c r="S26" i="34" s="1"/>
  <c r="R18" i="34"/>
  <c r="Q18" i="34"/>
  <c r="Q26" i="34" s="1"/>
  <c r="N18" i="34"/>
  <c r="J18" i="34"/>
  <c r="F18" i="34"/>
  <c r="F25" i="33"/>
  <c r="G25" i="33"/>
  <c r="I25" i="33"/>
  <c r="J25" i="33"/>
  <c r="K25" i="33"/>
  <c r="L25" i="33"/>
  <c r="M25" i="33"/>
  <c r="N25" i="33"/>
  <c r="O25" i="33"/>
  <c r="P25" i="33"/>
  <c r="F18" i="33"/>
  <c r="F26" i="33" s="1"/>
  <c r="J18" i="33"/>
  <c r="N18" i="33"/>
  <c r="E18"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A76" i="33"/>
  <c r="AU76" i="33"/>
  <c r="AS76" i="33"/>
  <c r="AI76" i="33"/>
  <c r="AA76" i="33"/>
  <c r="S76" i="33"/>
  <c r="I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AZ65" i="33"/>
  <c r="AZ76" i="33" s="1"/>
  <c r="AY65" i="33"/>
  <c r="AY76" i="33" s="1"/>
  <c r="AX65" i="33"/>
  <c r="AX76" i="33" s="1"/>
  <c r="AW65" i="33"/>
  <c r="AW76" i="33" s="1"/>
  <c r="AV65" i="33"/>
  <c r="AV76" i="33" s="1"/>
  <c r="AU65" i="33"/>
  <c r="AT65" i="33"/>
  <c r="AT76" i="33" s="1"/>
  <c r="AS65" i="33"/>
  <c r="AR65" i="33"/>
  <c r="AR76" i="33" s="1"/>
  <c r="AQ65" i="33"/>
  <c r="AQ76" i="33" s="1"/>
  <c r="AP65" i="33"/>
  <c r="AP76" i="33" s="1"/>
  <c r="AO65" i="33"/>
  <c r="AO76" i="33" s="1"/>
  <c r="AN65" i="33"/>
  <c r="AN76" i="33" s="1"/>
  <c r="AM65" i="33"/>
  <c r="AM76" i="33" s="1"/>
  <c r="AL65" i="33"/>
  <c r="AL76" i="33" s="1"/>
  <c r="AK65" i="33"/>
  <c r="AK76" i="33" s="1"/>
  <c r="AJ65" i="33"/>
  <c r="AJ76" i="33" s="1"/>
  <c r="AI65" i="33"/>
  <c r="AH65" i="33"/>
  <c r="AH76" i="33" s="1"/>
  <c r="AG65" i="33"/>
  <c r="AG76" i="33" s="1"/>
  <c r="AF65" i="33"/>
  <c r="AF76" i="33" s="1"/>
  <c r="AE65" i="33"/>
  <c r="AE76" i="33" s="1"/>
  <c r="AD65" i="33"/>
  <c r="AD76" i="33" s="1"/>
  <c r="AC65" i="33"/>
  <c r="AC76" i="33" s="1"/>
  <c r="AB65" i="33"/>
  <c r="AB76" i="33" s="1"/>
  <c r="AA65" i="33"/>
  <c r="Z65" i="33"/>
  <c r="Z76" i="33" s="1"/>
  <c r="Y65" i="33"/>
  <c r="Y76" i="33" s="1"/>
  <c r="X65" i="33"/>
  <c r="X76" i="33" s="1"/>
  <c r="W65" i="33"/>
  <c r="W76" i="33" s="1"/>
  <c r="V65" i="33"/>
  <c r="V76" i="33" s="1"/>
  <c r="U65" i="33"/>
  <c r="U76" i="33" s="1"/>
  <c r="T65" i="33"/>
  <c r="T76" i="33" s="1"/>
  <c r="S65" i="33"/>
  <c r="R65" i="33"/>
  <c r="R76" i="33" s="1"/>
  <c r="Q65" i="33"/>
  <c r="Q76" i="33" s="1"/>
  <c r="P65" i="33"/>
  <c r="P76" i="33" s="1"/>
  <c r="O65" i="33"/>
  <c r="O76" i="33" s="1"/>
  <c r="N65" i="33"/>
  <c r="N76" i="33" s="1"/>
  <c r="M65" i="33"/>
  <c r="M76" i="33" s="1"/>
  <c r="L65" i="33"/>
  <c r="L76" i="33" s="1"/>
  <c r="K65" i="33"/>
  <c r="K76" i="33" s="1"/>
  <c r="J65" i="33"/>
  <c r="J76" i="33" s="1"/>
  <c r="I65" i="33"/>
  <c r="H65" i="33"/>
  <c r="H76" i="33" s="1"/>
  <c r="G65" i="33"/>
  <c r="G76" i="33" s="1"/>
  <c r="F65" i="33"/>
  <c r="F76" i="33" s="1"/>
  <c r="E65" i="33"/>
  <c r="E76" i="33" s="1"/>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F27" i="33"/>
  <c r="BD26" i="33"/>
  <c r="AW26" i="33"/>
  <c r="AV26" i="33"/>
  <c r="AR26" i="33"/>
  <c r="AP26" i="33"/>
  <c r="AN26" i="33"/>
  <c r="AF26" i="33"/>
  <c r="AB26" i="33"/>
  <c r="X26" i="33"/>
  <c r="V26" i="33"/>
  <c r="BD25" i="33"/>
  <c r="BC25" i="33"/>
  <c r="BC26" i="33" s="1"/>
  <c r="BB25" i="33"/>
  <c r="BB26" i="33" s="1"/>
  <c r="BA25" i="33"/>
  <c r="BA26" i="33" s="1"/>
  <c r="AZ25" i="33"/>
  <c r="AZ26" i="33" s="1"/>
  <c r="AY25" i="33"/>
  <c r="AY26" i="33" s="1"/>
  <c r="AX25" i="33"/>
  <c r="AX26" i="33" s="1"/>
  <c r="AW25" i="33"/>
  <c r="AV25" i="33"/>
  <c r="AU25" i="33"/>
  <c r="AT25" i="33"/>
  <c r="AS25" i="33"/>
  <c r="AR25" i="33"/>
  <c r="AQ25" i="33"/>
  <c r="AP25" i="33"/>
  <c r="AO25" i="33"/>
  <c r="AN25" i="33"/>
  <c r="AM25" i="33"/>
  <c r="AL25" i="33"/>
  <c r="AL26" i="33" s="1"/>
  <c r="AK25" i="33"/>
  <c r="AK26" i="33" s="1"/>
  <c r="AJ25" i="33"/>
  <c r="AJ26" i="33" s="1"/>
  <c r="AI25" i="33"/>
  <c r="AH25" i="33"/>
  <c r="AH26" i="33" s="1"/>
  <c r="AG25" i="33"/>
  <c r="AG26" i="33" s="1"/>
  <c r="AF25" i="33"/>
  <c r="AE25" i="33"/>
  <c r="AD25" i="33"/>
  <c r="AC25" i="33"/>
  <c r="AB25" i="33"/>
  <c r="AA25" i="33"/>
  <c r="Z25" i="33"/>
  <c r="Z26" i="33" s="1"/>
  <c r="Y25" i="33"/>
  <c r="X25" i="33"/>
  <c r="W25" i="33"/>
  <c r="V25" i="33"/>
  <c r="U25" i="33"/>
  <c r="U26" i="33" s="1"/>
  <c r="T25" i="33"/>
  <c r="T26" i="33" s="1"/>
  <c r="S25" i="33"/>
  <c r="R25" i="33"/>
  <c r="R26" i="33" s="1"/>
  <c r="Q25" i="33"/>
  <c r="Q26" i="33" s="1"/>
  <c r="H25" i="33"/>
  <c r="E25" i="33"/>
  <c r="AW18" i="33"/>
  <c r="AV18" i="33"/>
  <c r="AU18" i="33"/>
  <c r="AU26" i="33" s="1"/>
  <c r="AT18" i="33"/>
  <c r="AT26" i="33" s="1"/>
  <c r="AS18" i="33"/>
  <c r="AR18" i="33"/>
  <c r="AQ18" i="33"/>
  <c r="AQ26" i="33" s="1"/>
  <c r="AP18" i="33"/>
  <c r="AO18" i="33"/>
  <c r="AN18" i="33"/>
  <c r="AM18" i="33"/>
  <c r="AM26" i="33" s="1"/>
  <c r="AL18" i="33"/>
  <c r="AK18" i="33"/>
  <c r="AJ18" i="33"/>
  <c r="AI18" i="33"/>
  <c r="AI26" i="33" s="1"/>
  <c r="AH18" i="33"/>
  <c r="AG18" i="33"/>
  <c r="AF18" i="33"/>
  <c r="AE18" i="33"/>
  <c r="AE26" i="33" s="1"/>
  <c r="AD18" i="33"/>
  <c r="AD26" i="33" s="1"/>
  <c r="AC18" i="33"/>
  <c r="AB18" i="33"/>
  <c r="AA18" i="33"/>
  <c r="AA26" i="33" s="1"/>
  <c r="Z18" i="33"/>
  <c r="Y18" i="33"/>
  <c r="X18" i="33"/>
  <c r="W18" i="33"/>
  <c r="W26" i="33" s="1"/>
  <c r="V18" i="33"/>
  <c r="U18" i="33"/>
  <c r="T18" i="33"/>
  <c r="S18" i="33"/>
  <c r="S26" i="33" s="1"/>
  <c r="R18" i="33"/>
  <c r="Q18" i="33"/>
  <c r="L18" i="33"/>
  <c r="P18" i="33" l="1"/>
  <c r="P26" i="33" s="1"/>
  <c r="H18" i="33"/>
  <c r="H26" i="33" s="1"/>
  <c r="H28" i="33" s="1"/>
  <c r="AP33" i="33" s="1"/>
  <c r="I18" i="33"/>
  <c r="M18" i="33"/>
  <c r="M26" i="34"/>
  <c r="I26" i="34"/>
  <c r="O26" i="34"/>
  <c r="K26" i="34"/>
  <c r="K28" i="34" s="1"/>
  <c r="K29" i="34" s="1"/>
  <c r="G26" i="34"/>
  <c r="C9" i="34"/>
  <c r="E26" i="34"/>
  <c r="I28" i="34"/>
  <c r="M28" i="34"/>
  <c r="Q28" i="34"/>
  <c r="U28" i="34"/>
  <c r="Y28" i="34"/>
  <c r="AC28" i="34"/>
  <c r="AG28" i="34"/>
  <c r="AK28" i="34"/>
  <c r="AO28" i="34"/>
  <c r="AS28" i="34"/>
  <c r="AW28" i="34"/>
  <c r="T28" i="34"/>
  <c r="T29" i="34"/>
  <c r="X28" i="34"/>
  <c r="AB28" i="34"/>
  <c r="AF28" i="34"/>
  <c r="AF29" i="34"/>
  <c r="AJ28" i="34"/>
  <c r="AJ29" i="34"/>
  <c r="AN28" i="34"/>
  <c r="AR28" i="34"/>
  <c r="AV28" i="34"/>
  <c r="AV29" i="34"/>
  <c r="F26" i="34"/>
  <c r="J26" i="34"/>
  <c r="N26" i="34"/>
  <c r="G28" i="34"/>
  <c r="G29" i="34" s="1"/>
  <c r="O28" i="34"/>
  <c r="S29" i="34"/>
  <c r="S28" i="34"/>
  <c r="W29" i="34"/>
  <c r="W28" i="34"/>
  <c r="AA28" i="34"/>
  <c r="AA29" i="34" s="1"/>
  <c r="AE28" i="34"/>
  <c r="AI29" i="34"/>
  <c r="AI28" i="34"/>
  <c r="AM29" i="34"/>
  <c r="AM28" i="34"/>
  <c r="AQ28" i="34"/>
  <c r="AQ29" i="34" s="1"/>
  <c r="AU28" i="34"/>
  <c r="R28" i="34"/>
  <c r="R29" i="34" s="1"/>
  <c r="V28" i="34"/>
  <c r="Z28" i="34"/>
  <c r="Z29" i="34" s="1"/>
  <c r="AD28" i="34"/>
  <c r="AH28" i="34"/>
  <c r="AH29" i="34" s="1"/>
  <c r="AL28" i="34"/>
  <c r="AP28" i="34"/>
  <c r="AP29" i="34" s="1"/>
  <c r="AT28" i="34"/>
  <c r="H26" i="34"/>
  <c r="L26" i="34"/>
  <c r="P26" i="34"/>
  <c r="E76" i="34"/>
  <c r="M76" i="34"/>
  <c r="AK76" i="34"/>
  <c r="AS76" i="34"/>
  <c r="G76" i="34"/>
  <c r="K76" i="34"/>
  <c r="O76" i="34"/>
  <c r="S76" i="34"/>
  <c r="W76" i="34"/>
  <c r="AA76" i="34"/>
  <c r="AE76" i="34"/>
  <c r="AI76" i="34"/>
  <c r="AM76" i="34"/>
  <c r="AQ76" i="34"/>
  <c r="AU76" i="34"/>
  <c r="AY76" i="34"/>
  <c r="BC76" i="34"/>
  <c r="I76" i="34"/>
  <c r="Q76" i="34"/>
  <c r="Y76" i="34"/>
  <c r="AG76" i="34"/>
  <c r="AO76" i="34"/>
  <c r="AW76" i="34"/>
  <c r="O26" i="33"/>
  <c r="O28" i="33" s="1"/>
  <c r="I26" i="33"/>
  <c r="I28" i="33" s="1"/>
  <c r="J26" i="33"/>
  <c r="L26" i="33"/>
  <c r="L28" i="33" s="1"/>
  <c r="N26" i="33"/>
  <c r="N28" i="33" s="1"/>
  <c r="F28" i="33"/>
  <c r="AB28" i="33"/>
  <c r="AC27" i="33"/>
  <c r="AD27" i="33" s="1"/>
  <c r="AE27" i="33" s="1"/>
  <c r="AF27" i="33" s="1"/>
  <c r="AG27" i="33" s="1"/>
  <c r="AH27" i="33" s="1"/>
  <c r="AI27" i="33" s="1"/>
  <c r="AJ27" i="33" s="1"/>
  <c r="AK27" i="33" s="1"/>
  <c r="AL27" i="33" s="1"/>
  <c r="AM27" i="33" s="1"/>
  <c r="AN27" i="33" s="1"/>
  <c r="AO27" i="33" s="1"/>
  <c r="AP27" i="33" s="1"/>
  <c r="AQ27" i="33" s="1"/>
  <c r="AR27" i="33" s="1"/>
  <c r="Q28" i="33"/>
  <c r="U29" i="33"/>
  <c r="U28" i="33"/>
  <c r="AG28" i="33"/>
  <c r="AK29" i="33"/>
  <c r="AK28" i="33"/>
  <c r="P28" i="33"/>
  <c r="P29" i="33" s="1"/>
  <c r="Z28" i="33"/>
  <c r="AL29" i="33"/>
  <c r="AL28" i="33"/>
  <c r="C9" i="33"/>
  <c r="E26" i="33"/>
  <c r="J28" i="33"/>
  <c r="AT33" i="33"/>
  <c r="AL33" i="33"/>
  <c r="AD33" i="33"/>
  <c r="V33" i="33"/>
  <c r="N33" i="33"/>
  <c r="AW33" i="33"/>
  <c r="AM33" i="33"/>
  <c r="AB33" i="33"/>
  <c r="Q33" i="33"/>
  <c r="BA33" i="33"/>
  <c r="AQ33" i="33"/>
  <c r="AF33" i="33"/>
  <c r="U33" i="33"/>
  <c r="K33" i="33"/>
  <c r="AD28" i="33"/>
  <c r="T28" i="33"/>
  <c r="AJ28" i="33"/>
  <c r="AF29" i="33"/>
  <c r="AN28" i="33"/>
  <c r="V28" i="33"/>
  <c r="T29" i="33"/>
  <c r="O33" i="33"/>
  <c r="AJ33" i="33"/>
  <c r="M26" i="33"/>
  <c r="S28" i="33"/>
  <c r="W28" i="33"/>
  <c r="W29" i="33"/>
  <c r="AA28" i="33"/>
  <c r="AA29" i="33"/>
  <c r="AE28" i="33"/>
  <c r="AI28" i="33"/>
  <c r="AM28" i="33"/>
  <c r="AM29" i="33"/>
  <c r="AQ28" i="33"/>
  <c r="AQ29" i="33"/>
  <c r="X28" i="33"/>
  <c r="AI29" i="33"/>
  <c r="AC33" i="33"/>
  <c r="AY33" i="33"/>
  <c r="R29" i="33"/>
  <c r="R28" i="33"/>
  <c r="AH28" i="33"/>
  <c r="AJ29" i="33"/>
  <c r="I33" i="33"/>
  <c r="AE33" i="33"/>
  <c r="AZ33" i="33"/>
  <c r="G26" i="33"/>
  <c r="Y26" i="33"/>
  <c r="AC26" i="33"/>
  <c r="AO26" i="33"/>
  <c r="AS26" i="33"/>
  <c r="AF28" i="33"/>
  <c r="AP28" i="33"/>
  <c r="H29" i="33"/>
  <c r="S29" i="33"/>
  <c r="M33" i="33"/>
  <c r="AI33" i="33"/>
  <c r="K26" i="33"/>
  <c r="AS33" i="33" l="1"/>
  <c r="T33" i="33"/>
  <c r="AN33" i="33"/>
  <c r="Y33" i="33"/>
  <c r="AA33" i="33"/>
  <c r="AV33" i="33"/>
  <c r="W33" i="33"/>
  <c r="AR33" i="33"/>
  <c r="R33" i="33"/>
  <c r="AH33" i="33"/>
  <c r="AX33" i="33"/>
  <c r="X33" i="33"/>
  <c r="AO33" i="33"/>
  <c r="S33" i="33"/>
  <c r="AU33" i="33"/>
  <c r="P33" i="33"/>
  <c r="AK33" i="33"/>
  <c r="L33" i="33"/>
  <c r="AG33" i="33"/>
  <c r="J33" i="33"/>
  <c r="Z33" i="33"/>
  <c r="P28" i="34"/>
  <c r="BC55" i="34"/>
  <c r="AY55" i="34"/>
  <c r="AU55" i="34"/>
  <c r="AQ55" i="34"/>
  <c r="AM55" i="34"/>
  <c r="AI55" i="34"/>
  <c r="AE55" i="34"/>
  <c r="BA55" i="34"/>
  <c r="AW55" i="34"/>
  <c r="AS55" i="34"/>
  <c r="AO55" i="34"/>
  <c r="AK55" i="34"/>
  <c r="AG55" i="34"/>
  <c r="AX55" i="34"/>
  <c r="AP55" i="34"/>
  <c r="AH55" i="34"/>
  <c r="BD55" i="34"/>
  <c r="AV55" i="34"/>
  <c r="AN55" i="34"/>
  <c r="AF55" i="34"/>
  <c r="AZ55" i="34"/>
  <c r="AJ55" i="34"/>
  <c r="AR55" i="34"/>
  <c r="AT55" i="34"/>
  <c r="AL55" i="34"/>
  <c r="BB55" i="34"/>
  <c r="BC47" i="34"/>
  <c r="AY47" i="34"/>
  <c r="AU47" i="34"/>
  <c r="AQ47" i="34"/>
  <c r="AM47" i="34"/>
  <c r="AI47" i="34"/>
  <c r="AE47" i="34"/>
  <c r="AA47" i="34"/>
  <c r="W47" i="34"/>
  <c r="BA47" i="34"/>
  <c r="AW47" i="34"/>
  <c r="AS47" i="34"/>
  <c r="AO47" i="34"/>
  <c r="AK47" i="34"/>
  <c r="AG47" i="34"/>
  <c r="AC47" i="34"/>
  <c r="Y47" i="34"/>
  <c r="BB47" i="34"/>
  <c r="AT47" i="34"/>
  <c r="AL47" i="34"/>
  <c r="AD47" i="34"/>
  <c r="AZ47" i="34"/>
  <c r="AR47" i="34"/>
  <c r="AJ47" i="34"/>
  <c r="AB47" i="34"/>
  <c r="AV47" i="34"/>
  <c r="AF47" i="34"/>
  <c r="BD47" i="34"/>
  <c r="AN47" i="34"/>
  <c r="X47" i="34"/>
  <c r="Z47" i="34"/>
  <c r="AX47" i="34"/>
  <c r="AP47" i="34"/>
  <c r="AH47" i="34"/>
  <c r="BB56" i="34"/>
  <c r="AX56" i="34"/>
  <c r="AT56" i="34"/>
  <c r="AP56" i="34"/>
  <c r="AL56" i="34"/>
  <c r="AH56" i="34"/>
  <c r="BD56" i="34"/>
  <c r="AZ56" i="34"/>
  <c r="AV56" i="34"/>
  <c r="AR56" i="34"/>
  <c r="AN56" i="34"/>
  <c r="AJ56" i="34"/>
  <c r="AF56" i="34"/>
  <c r="AW56" i="34"/>
  <c r="AO56" i="34"/>
  <c r="AG56" i="34"/>
  <c r="BC56" i="34"/>
  <c r="AU56" i="34"/>
  <c r="AM56" i="34"/>
  <c r="AQ56" i="34"/>
  <c r="AY56" i="34"/>
  <c r="AI56" i="34"/>
  <c r="BA56" i="34"/>
  <c r="AS56" i="34"/>
  <c r="AK56" i="34"/>
  <c r="BA40" i="34"/>
  <c r="AW40" i="34"/>
  <c r="AS40" i="34"/>
  <c r="AO40" i="34"/>
  <c r="AK40" i="34"/>
  <c r="AG40" i="34"/>
  <c r="AC40" i="34"/>
  <c r="Y40" i="34"/>
  <c r="U40" i="34"/>
  <c r="Q40" i="34"/>
  <c r="BC40" i="34"/>
  <c r="AX40" i="34"/>
  <c r="AR40" i="34"/>
  <c r="AM40" i="34"/>
  <c r="AH40" i="34"/>
  <c r="AB40" i="34"/>
  <c r="W40" i="34"/>
  <c r="R40" i="34"/>
  <c r="AZ40" i="34"/>
  <c r="AU40" i="34"/>
  <c r="AP40" i="34"/>
  <c r="AJ40" i="34"/>
  <c r="AE40" i="34"/>
  <c r="Z40" i="34"/>
  <c r="T40" i="34"/>
  <c r="AV40" i="34"/>
  <c r="AL40" i="34"/>
  <c r="AA40" i="34"/>
  <c r="P40" i="34"/>
  <c r="BD40" i="34"/>
  <c r="AT40" i="34"/>
  <c r="AI40" i="34"/>
  <c r="X40" i="34"/>
  <c r="BB40" i="34"/>
  <c r="AQ40" i="34"/>
  <c r="AF40" i="34"/>
  <c r="V40" i="34"/>
  <c r="AY40" i="34"/>
  <c r="AN40" i="34"/>
  <c r="AD40" i="34"/>
  <c r="S40" i="34"/>
  <c r="BB49" i="34"/>
  <c r="AX49" i="34"/>
  <c r="AT49" i="34"/>
  <c r="AP49" i="34"/>
  <c r="AL49" i="34"/>
  <c r="AH49" i="34"/>
  <c r="AD49" i="34"/>
  <c r="Z49" i="34"/>
  <c r="BD49" i="34"/>
  <c r="AZ49" i="34"/>
  <c r="AV49" i="34"/>
  <c r="AR49" i="34"/>
  <c r="AN49" i="34"/>
  <c r="AJ49" i="34"/>
  <c r="AF49" i="34"/>
  <c r="AB49" i="34"/>
  <c r="BA49" i="34"/>
  <c r="AS49" i="34"/>
  <c r="AK49" i="34"/>
  <c r="AC49" i="34"/>
  <c r="AY49" i="34"/>
  <c r="AQ49" i="34"/>
  <c r="AI49" i="34"/>
  <c r="AA49" i="34"/>
  <c r="AU49" i="34"/>
  <c r="AE49" i="34"/>
  <c r="BC49" i="34"/>
  <c r="AM49" i="34"/>
  <c r="Y49" i="34"/>
  <c r="AW49" i="34"/>
  <c r="AO49" i="34"/>
  <c r="AG49" i="34"/>
  <c r="BA58" i="34"/>
  <c r="AW58" i="34"/>
  <c r="AS58" i="34"/>
  <c r="AO58" i="34"/>
  <c r="BC58" i="34"/>
  <c r="AY58" i="34"/>
  <c r="AX58" i="34"/>
  <c r="AR58" i="34"/>
  <c r="AM58" i="34"/>
  <c r="AI58" i="34"/>
  <c r="BB58" i="34"/>
  <c r="AU58" i="34"/>
  <c r="AP58" i="34"/>
  <c r="AK58" i="34"/>
  <c r="BD58" i="34"/>
  <c r="AQ58" i="34"/>
  <c r="AH58" i="34"/>
  <c r="AZ58" i="34"/>
  <c r="AN58" i="34"/>
  <c r="AT58" i="34"/>
  <c r="AJ58" i="34"/>
  <c r="AL58" i="34"/>
  <c r="AV58" i="34"/>
  <c r="BC50" i="34"/>
  <c r="AY50" i="34"/>
  <c r="AU50" i="34"/>
  <c r="AQ50" i="34"/>
  <c r="AM50" i="34"/>
  <c r="AI50" i="34"/>
  <c r="AE50" i="34"/>
  <c r="AA50" i="34"/>
  <c r="BA50" i="34"/>
  <c r="AW50" i="34"/>
  <c r="AS50" i="34"/>
  <c r="AO50" i="34"/>
  <c r="AK50" i="34"/>
  <c r="AG50" i="34"/>
  <c r="AC50" i="34"/>
  <c r="BB50" i="34"/>
  <c r="AT50" i="34"/>
  <c r="AL50" i="34"/>
  <c r="AD50" i="34"/>
  <c r="AZ50" i="34"/>
  <c r="AR50" i="34"/>
  <c r="AJ50" i="34"/>
  <c r="AB50" i="34"/>
  <c r="AV50" i="34"/>
  <c r="AF50" i="34"/>
  <c r="BD50" i="34"/>
  <c r="AN50" i="34"/>
  <c r="Z50" i="34"/>
  <c r="AX50" i="34"/>
  <c r="AP50" i="34"/>
  <c r="AH50" i="34"/>
  <c r="BA42" i="34"/>
  <c r="AW42" i="34"/>
  <c r="AS42" i="34"/>
  <c r="AO42" i="34"/>
  <c r="AK42" i="34"/>
  <c r="AG42" i="34"/>
  <c r="AC42" i="34"/>
  <c r="Y42" i="34"/>
  <c r="U42" i="34"/>
  <c r="BC42" i="34"/>
  <c r="AX42" i="34"/>
  <c r="AR42" i="34"/>
  <c r="AM42" i="34"/>
  <c r="AH42" i="34"/>
  <c r="AB42" i="34"/>
  <c r="W42" i="34"/>
  <c r="R42" i="34"/>
  <c r="BB42" i="34"/>
  <c r="AU42" i="34"/>
  <c r="AN42" i="34"/>
  <c r="AF42" i="34"/>
  <c r="Z42" i="34"/>
  <c r="S42" i="34"/>
  <c r="AY42" i="34"/>
  <c r="AQ42" i="34"/>
  <c r="AJ42" i="34"/>
  <c r="AD42" i="34"/>
  <c r="V42" i="34"/>
  <c r="AZ42" i="34"/>
  <c r="AL42" i="34"/>
  <c r="X42" i="34"/>
  <c r="AV42" i="34"/>
  <c r="AI42" i="34"/>
  <c r="T42" i="34"/>
  <c r="AT42" i="34"/>
  <c r="AE42" i="34"/>
  <c r="BD42" i="34"/>
  <c r="AP42" i="34"/>
  <c r="AA42" i="34"/>
  <c r="AY34" i="34"/>
  <c r="AU34" i="34"/>
  <c r="AQ34" i="34"/>
  <c r="AM34" i="34"/>
  <c r="AI34" i="34"/>
  <c r="AE34" i="34"/>
  <c r="AA34" i="34"/>
  <c r="W34" i="34"/>
  <c r="S34" i="34"/>
  <c r="O34" i="34"/>
  <c r="K34" i="34"/>
  <c r="BA34" i="34"/>
  <c r="AW34" i="34"/>
  <c r="AS34" i="34"/>
  <c r="AO34" i="34"/>
  <c r="AK34" i="34"/>
  <c r="AG34" i="34"/>
  <c r="AC34" i="34"/>
  <c r="Y34" i="34"/>
  <c r="U34" i="34"/>
  <c r="Q34" i="34"/>
  <c r="M34" i="34"/>
  <c r="AX34" i="34"/>
  <c r="AP34" i="34"/>
  <c r="AH34" i="34"/>
  <c r="Z34" i="34"/>
  <c r="R34" i="34"/>
  <c r="J34" i="34"/>
  <c r="AV34" i="34"/>
  <c r="AN34" i="34"/>
  <c r="AF34" i="34"/>
  <c r="X34" i="34"/>
  <c r="P34" i="34"/>
  <c r="BB34" i="34"/>
  <c r="AT34" i="34"/>
  <c r="AL34" i="34"/>
  <c r="AD34" i="34"/>
  <c r="V34" i="34"/>
  <c r="N34" i="34"/>
  <c r="AZ34" i="34"/>
  <c r="AR34" i="34"/>
  <c r="AJ34" i="34"/>
  <c r="AB34" i="34"/>
  <c r="T34" i="34"/>
  <c r="L34" i="34"/>
  <c r="L28" i="34"/>
  <c r="BD44" i="34"/>
  <c r="AZ44" i="34"/>
  <c r="AV44" i="34"/>
  <c r="AR44" i="34"/>
  <c r="AN44" i="34"/>
  <c r="AJ44" i="34"/>
  <c r="AF44" i="34"/>
  <c r="AB44" i="34"/>
  <c r="X44" i="34"/>
  <c r="T44" i="34"/>
  <c r="BB44" i="34"/>
  <c r="AX44" i="34"/>
  <c r="AT44" i="34"/>
  <c r="AP44" i="34"/>
  <c r="AL44" i="34"/>
  <c r="AH44" i="34"/>
  <c r="AD44" i="34"/>
  <c r="Z44" i="34"/>
  <c r="V44" i="34"/>
  <c r="BC44" i="34"/>
  <c r="AU44" i="34"/>
  <c r="AM44" i="34"/>
  <c r="AE44" i="34"/>
  <c r="W44" i="34"/>
  <c r="AW44" i="34"/>
  <c r="AK44" i="34"/>
  <c r="AA44" i="34"/>
  <c r="BA44" i="34"/>
  <c r="AQ44" i="34"/>
  <c r="AG44" i="34"/>
  <c r="U44" i="34"/>
  <c r="AI44" i="34"/>
  <c r="AY44" i="34"/>
  <c r="AC44" i="34"/>
  <c r="AS44" i="34"/>
  <c r="Y44" i="34"/>
  <c r="AO44" i="34"/>
  <c r="N28" i="34"/>
  <c r="N29" i="34" s="1"/>
  <c r="AN29" i="34"/>
  <c r="BB57" i="34"/>
  <c r="AX57" i="34"/>
  <c r="AT57" i="34"/>
  <c r="AP57" i="34"/>
  <c r="AL57" i="34"/>
  <c r="AH57" i="34"/>
  <c r="BD57" i="34"/>
  <c r="AZ57" i="34"/>
  <c r="AV57" i="34"/>
  <c r="AR57" i="34"/>
  <c r="AN57" i="34"/>
  <c r="AJ57" i="34"/>
  <c r="AW57" i="34"/>
  <c r="AO57" i="34"/>
  <c r="AG57" i="34"/>
  <c r="BC57" i="34"/>
  <c r="AU57" i="34"/>
  <c r="AM57" i="34"/>
  <c r="AY57" i="34"/>
  <c r="AI57" i="34"/>
  <c r="AQ57" i="34"/>
  <c r="BA57" i="34"/>
  <c r="AS57" i="34"/>
  <c r="AK57" i="34"/>
  <c r="X29" i="34"/>
  <c r="AW29" i="34"/>
  <c r="AO29" i="34"/>
  <c r="AG29" i="34"/>
  <c r="Y29" i="34"/>
  <c r="Q29" i="34"/>
  <c r="I29" i="34"/>
  <c r="H28" i="34"/>
  <c r="BC59" i="34"/>
  <c r="AY59" i="34"/>
  <c r="AU59" i="34"/>
  <c r="AQ59" i="34"/>
  <c r="AM59" i="34"/>
  <c r="AI59" i="34"/>
  <c r="BA59" i="34"/>
  <c r="AW59" i="34"/>
  <c r="AS59" i="34"/>
  <c r="AO59" i="34"/>
  <c r="AK59" i="34"/>
  <c r="AZ59" i="34"/>
  <c r="AR59" i="34"/>
  <c r="AJ59" i="34"/>
  <c r="BD59" i="34"/>
  <c r="AV59" i="34"/>
  <c r="AN59" i="34"/>
  <c r="AX59" i="34"/>
  <c r="AT59" i="34"/>
  <c r="BB59" i="34"/>
  <c r="AL59" i="34"/>
  <c r="AP59" i="34"/>
  <c r="BA51" i="34"/>
  <c r="AW51" i="34"/>
  <c r="AS51" i="34"/>
  <c r="AO51" i="34"/>
  <c r="AK51" i="34"/>
  <c r="AG51" i="34"/>
  <c r="AC51" i="34"/>
  <c r="BC51" i="34"/>
  <c r="AY51" i="34"/>
  <c r="AU51" i="34"/>
  <c r="AQ51" i="34"/>
  <c r="AM51" i="34"/>
  <c r="AI51" i="34"/>
  <c r="AE51" i="34"/>
  <c r="AA51" i="34"/>
  <c r="BD51" i="34"/>
  <c r="AV51" i="34"/>
  <c r="AN51" i="34"/>
  <c r="AF51" i="34"/>
  <c r="BB51" i="34"/>
  <c r="AT51" i="34"/>
  <c r="AL51" i="34"/>
  <c r="AD51" i="34"/>
  <c r="AX51" i="34"/>
  <c r="AH51" i="34"/>
  <c r="AP51" i="34"/>
  <c r="AB51" i="34"/>
  <c r="AZ51" i="34"/>
  <c r="AR51" i="34"/>
  <c r="AJ51" i="34"/>
  <c r="BA43" i="34"/>
  <c r="AW43" i="34"/>
  <c r="AS43" i="34"/>
  <c r="AO43" i="34"/>
  <c r="AK43" i="34"/>
  <c r="AG43" i="34"/>
  <c r="AC43" i="34"/>
  <c r="BC43" i="34"/>
  <c r="AY43" i="34"/>
  <c r="AU43" i="34"/>
  <c r="AQ43" i="34"/>
  <c r="AM43" i="34"/>
  <c r="AI43" i="34"/>
  <c r="AE43" i="34"/>
  <c r="AA43" i="34"/>
  <c r="W43" i="34"/>
  <c r="S43" i="34"/>
  <c r="AZ43" i="34"/>
  <c r="AR43" i="34"/>
  <c r="AJ43" i="34"/>
  <c r="AB43" i="34"/>
  <c r="V43" i="34"/>
  <c r="BB43" i="34"/>
  <c r="AP43" i="34"/>
  <c r="AF43" i="34"/>
  <c r="X43" i="34"/>
  <c r="AV43" i="34"/>
  <c r="AL43" i="34"/>
  <c r="Z43" i="34"/>
  <c r="T43" i="34"/>
  <c r="AX43" i="34"/>
  <c r="AD43" i="34"/>
  <c r="AT43" i="34"/>
  <c r="Y43" i="34"/>
  <c r="AN43" i="34"/>
  <c r="U43" i="34"/>
  <c r="BD43" i="34"/>
  <c r="AH43" i="34"/>
  <c r="BD52" i="34"/>
  <c r="AZ52" i="34"/>
  <c r="AV52" i="34"/>
  <c r="AR52" i="34"/>
  <c r="AN52" i="34"/>
  <c r="AJ52" i="34"/>
  <c r="AF52" i="34"/>
  <c r="AB52" i="34"/>
  <c r="BB52" i="34"/>
  <c r="AX52" i="34"/>
  <c r="AT52" i="34"/>
  <c r="AP52" i="34"/>
  <c r="AL52" i="34"/>
  <c r="AH52" i="34"/>
  <c r="AD52" i="34"/>
  <c r="AY52" i="34"/>
  <c r="AQ52" i="34"/>
  <c r="AI52" i="34"/>
  <c r="AW52" i="34"/>
  <c r="AO52" i="34"/>
  <c r="AG52" i="34"/>
  <c r="BA52" i="34"/>
  <c r="AK52" i="34"/>
  <c r="AS52" i="34"/>
  <c r="AC52" i="34"/>
  <c r="AE52" i="34"/>
  <c r="BC52" i="34"/>
  <c r="AU52" i="34"/>
  <c r="AM52" i="34"/>
  <c r="BC36" i="34"/>
  <c r="AY36" i="34"/>
  <c r="AU36" i="34"/>
  <c r="AQ36" i="34"/>
  <c r="AM36" i="34"/>
  <c r="AI36" i="34"/>
  <c r="AE36" i="34"/>
  <c r="AA36" i="34"/>
  <c r="W36" i="34"/>
  <c r="S36" i="34"/>
  <c r="O36" i="34"/>
  <c r="BB36" i="34"/>
  <c r="AW36" i="34"/>
  <c r="AR36" i="34"/>
  <c r="AL36" i="34"/>
  <c r="AG36" i="34"/>
  <c r="AB36" i="34"/>
  <c r="V36" i="34"/>
  <c r="Q36" i="34"/>
  <c r="L36" i="34"/>
  <c r="AZ36" i="34"/>
  <c r="AT36" i="34"/>
  <c r="AO36" i="34"/>
  <c r="AJ36" i="34"/>
  <c r="AD36" i="34"/>
  <c r="Y36" i="34"/>
  <c r="T36" i="34"/>
  <c r="N36" i="34"/>
  <c r="AV36" i="34"/>
  <c r="AK36" i="34"/>
  <c r="Z36" i="34"/>
  <c r="P36" i="34"/>
  <c r="BD36" i="34"/>
  <c r="AS36" i="34"/>
  <c r="AH36" i="34"/>
  <c r="X36" i="34"/>
  <c r="M36" i="34"/>
  <c r="BA36" i="34"/>
  <c r="AP36" i="34"/>
  <c r="AF36" i="34"/>
  <c r="U36" i="34"/>
  <c r="AX36" i="34"/>
  <c r="AN36" i="34"/>
  <c r="AC36" i="34"/>
  <c r="R36" i="34"/>
  <c r="J28" i="34"/>
  <c r="J29" i="34" s="1"/>
  <c r="BD53" i="34"/>
  <c r="AZ53" i="34"/>
  <c r="AV53" i="34"/>
  <c r="AR53" i="34"/>
  <c r="AN53" i="34"/>
  <c r="AJ53" i="34"/>
  <c r="AF53" i="34"/>
  <c r="BB53" i="34"/>
  <c r="AX53" i="34"/>
  <c r="AT53" i="34"/>
  <c r="AP53" i="34"/>
  <c r="AL53" i="34"/>
  <c r="AH53" i="34"/>
  <c r="AD53" i="34"/>
  <c r="BC53" i="34"/>
  <c r="AU53" i="34"/>
  <c r="AM53" i="34"/>
  <c r="AE53" i="34"/>
  <c r="BA53" i="34"/>
  <c r="AS53" i="34"/>
  <c r="AK53" i="34"/>
  <c r="AC53" i="34"/>
  <c r="AO53" i="34"/>
  <c r="AW53" i="34"/>
  <c r="AG53" i="34"/>
  <c r="AI53" i="34"/>
  <c r="AY53" i="34"/>
  <c r="AQ53" i="34"/>
  <c r="BA54" i="34"/>
  <c r="AW54" i="34"/>
  <c r="AS54" i="34"/>
  <c r="AO54" i="34"/>
  <c r="AK54" i="34"/>
  <c r="AG54" i="34"/>
  <c r="BC54" i="34"/>
  <c r="AY54" i="34"/>
  <c r="AU54" i="34"/>
  <c r="AQ54" i="34"/>
  <c r="AM54" i="34"/>
  <c r="AI54" i="34"/>
  <c r="AE54" i="34"/>
  <c r="AZ54" i="34"/>
  <c r="AR54" i="34"/>
  <c r="AJ54" i="34"/>
  <c r="AX54" i="34"/>
  <c r="AP54" i="34"/>
  <c r="AH54" i="34"/>
  <c r="AT54" i="34"/>
  <c r="AD54" i="34"/>
  <c r="BB54" i="34"/>
  <c r="AL54" i="34"/>
  <c r="AN54" i="34"/>
  <c r="AF54" i="34"/>
  <c r="BD54" i="34"/>
  <c r="AV54" i="34"/>
  <c r="BA46" i="34"/>
  <c r="AW46" i="34"/>
  <c r="AS46" i="34"/>
  <c r="AO46" i="34"/>
  <c r="AK46" i="34"/>
  <c r="AG46" i="34"/>
  <c r="AC46" i="34"/>
  <c r="Y46" i="34"/>
  <c r="BC46" i="34"/>
  <c r="AY46" i="34"/>
  <c r="AU46" i="34"/>
  <c r="AQ46" i="34"/>
  <c r="AM46" i="34"/>
  <c r="AI46" i="34"/>
  <c r="AE46" i="34"/>
  <c r="AA46" i="34"/>
  <c r="W46" i="34"/>
  <c r="BD46" i="34"/>
  <c r="AV46" i="34"/>
  <c r="AN46" i="34"/>
  <c r="AF46" i="34"/>
  <c r="X46" i="34"/>
  <c r="BB46" i="34"/>
  <c r="AT46" i="34"/>
  <c r="AL46" i="34"/>
  <c r="AD46" i="34"/>
  <c r="AX46" i="34"/>
  <c r="AH46" i="34"/>
  <c r="AP46" i="34"/>
  <c r="Z46" i="34"/>
  <c r="AB46" i="34"/>
  <c r="AZ46" i="34"/>
  <c r="V46" i="34"/>
  <c r="AR46" i="34"/>
  <c r="AJ46" i="34"/>
  <c r="BD38" i="34"/>
  <c r="AZ38" i="34"/>
  <c r="AV38" i="34"/>
  <c r="AR38" i="34"/>
  <c r="AN38" i="34"/>
  <c r="AJ38" i="34"/>
  <c r="AF38" i="34"/>
  <c r="AB38" i="34"/>
  <c r="X38" i="34"/>
  <c r="T38" i="34"/>
  <c r="P38" i="34"/>
  <c r="BA38" i="34"/>
  <c r="AU38" i="34"/>
  <c r="AP38" i="34"/>
  <c r="AK38" i="34"/>
  <c r="AE38" i="34"/>
  <c r="Z38" i="34"/>
  <c r="U38" i="34"/>
  <c r="O38" i="34"/>
  <c r="BC38" i="34"/>
  <c r="AX38" i="34"/>
  <c r="AS38" i="34"/>
  <c r="AM38" i="34"/>
  <c r="AH38" i="34"/>
  <c r="AC38" i="34"/>
  <c r="W38" i="34"/>
  <c r="R38" i="34"/>
  <c r="AT38" i="34"/>
  <c r="AI38" i="34"/>
  <c r="Y38" i="34"/>
  <c r="N38" i="34"/>
  <c r="BB38" i="34"/>
  <c r="AQ38" i="34"/>
  <c r="AG38" i="34"/>
  <c r="V38" i="34"/>
  <c r="AY38" i="34"/>
  <c r="AO38" i="34"/>
  <c r="AD38" i="34"/>
  <c r="S38" i="34"/>
  <c r="AW38" i="34"/>
  <c r="AL38" i="34"/>
  <c r="AA38" i="34"/>
  <c r="Q38" i="34"/>
  <c r="E28" i="34"/>
  <c r="E29" i="34" s="1"/>
  <c r="AT29" i="34"/>
  <c r="AL29" i="34"/>
  <c r="AD29" i="34"/>
  <c r="V29" i="34"/>
  <c r="AU29" i="34"/>
  <c r="AE29" i="34"/>
  <c r="BB48" i="34"/>
  <c r="AX48" i="34"/>
  <c r="AT48" i="34"/>
  <c r="AP48" i="34"/>
  <c r="AL48" i="34"/>
  <c r="AH48" i="34"/>
  <c r="AD48" i="34"/>
  <c r="Z48" i="34"/>
  <c r="BD48" i="34"/>
  <c r="AZ48" i="34"/>
  <c r="AV48" i="34"/>
  <c r="AR48" i="34"/>
  <c r="AN48" i="34"/>
  <c r="AJ48" i="34"/>
  <c r="AF48" i="34"/>
  <c r="AB48" i="34"/>
  <c r="X48" i="34"/>
  <c r="BA48" i="34"/>
  <c r="AS48" i="34"/>
  <c r="AK48" i="34"/>
  <c r="AC48" i="34"/>
  <c r="AY48" i="34"/>
  <c r="AQ48" i="34"/>
  <c r="AI48" i="34"/>
  <c r="AA48" i="34"/>
  <c r="AU48" i="34"/>
  <c r="AE48" i="34"/>
  <c r="BC48" i="34"/>
  <c r="AM48" i="34"/>
  <c r="Y48" i="34"/>
  <c r="AW48" i="34"/>
  <c r="AO48" i="34"/>
  <c r="AG48" i="34"/>
  <c r="O29" i="34"/>
  <c r="AY32" i="34"/>
  <c r="AU32" i="34"/>
  <c r="AQ32" i="34"/>
  <c r="AM32" i="34"/>
  <c r="AI32" i="34"/>
  <c r="AE32" i="34"/>
  <c r="AA32" i="34"/>
  <c r="W32" i="34"/>
  <c r="S32" i="34"/>
  <c r="O32" i="34"/>
  <c r="K32" i="34"/>
  <c r="AW32" i="34"/>
  <c r="AS32" i="34"/>
  <c r="AO32" i="34"/>
  <c r="AK32" i="34"/>
  <c r="AG32" i="34"/>
  <c r="AC32" i="34"/>
  <c r="Y32" i="34"/>
  <c r="U32" i="34"/>
  <c r="Q32" i="34"/>
  <c r="M32" i="34"/>
  <c r="I32" i="34"/>
  <c r="AX32" i="34"/>
  <c r="AP32" i="34"/>
  <c r="AH32" i="34"/>
  <c r="Z32" i="34"/>
  <c r="R32" i="34"/>
  <c r="J32" i="34"/>
  <c r="AV32" i="34"/>
  <c r="AN32" i="34"/>
  <c r="AF32" i="34"/>
  <c r="X32" i="34"/>
  <c r="P32" i="34"/>
  <c r="H32" i="34"/>
  <c r="AT32" i="34"/>
  <c r="AL32" i="34"/>
  <c r="AD32" i="34"/>
  <c r="V32" i="34"/>
  <c r="N32" i="34"/>
  <c r="AZ32" i="34"/>
  <c r="AR32" i="34"/>
  <c r="AJ32" i="34"/>
  <c r="AB32" i="34"/>
  <c r="T32" i="34"/>
  <c r="L32" i="34"/>
  <c r="F28" i="34"/>
  <c r="AR29" i="34"/>
  <c r="AB29" i="34"/>
  <c r="BD45" i="34"/>
  <c r="AZ45" i="34"/>
  <c r="AV45" i="34"/>
  <c r="AR45" i="34"/>
  <c r="AN45" i="34"/>
  <c r="AJ45" i="34"/>
  <c r="AF45" i="34"/>
  <c r="AB45" i="34"/>
  <c r="X45" i="34"/>
  <c r="BB45" i="34"/>
  <c r="AX45" i="34"/>
  <c r="AT45" i="34"/>
  <c r="AP45" i="34"/>
  <c r="AL45" i="34"/>
  <c r="AH45" i="34"/>
  <c r="AD45" i="34"/>
  <c r="Z45" i="34"/>
  <c r="V45" i="34"/>
  <c r="AY45" i="34"/>
  <c r="AQ45" i="34"/>
  <c r="AI45" i="34"/>
  <c r="AA45" i="34"/>
  <c r="BC45" i="34"/>
  <c r="AS45" i="34"/>
  <c r="AG45" i="34"/>
  <c r="W45" i="34"/>
  <c r="AW45" i="34"/>
  <c r="AM45" i="34"/>
  <c r="AC45" i="34"/>
  <c r="AO45" i="34"/>
  <c r="U45" i="34"/>
  <c r="AK45" i="34"/>
  <c r="BA45" i="34"/>
  <c r="AE45" i="34"/>
  <c r="AU45" i="34"/>
  <c r="Y45" i="34"/>
  <c r="AS29" i="34"/>
  <c r="AK29" i="34"/>
  <c r="AC29" i="34"/>
  <c r="U29" i="34"/>
  <c r="M29" i="34"/>
  <c r="AC28" i="33"/>
  <c r="AC29" i="33"/>
  <c r="BA49" i="33"/>
  <c r="AW49" i="33"/>
  <c r="AS49" i="33"/>
  <c r="AO49" i="33"/>
  <c r="AK49" i="33"/>
  <c r="AG49" i="33"/>
  <c r="AC49" i="33"/>
  <c r="Y49" i="33"/>
  <c r="BD49" i="33"/>
  <c r="AY49" i="33"/>
  <c r="AT49" i="33"/>
  <c r="AN49" i="33"/>
  <c r="AI49" i="33"/>
  <c r="AD49" i="33"/>
  <c r="BC49" i="33"/>
  <c r="AV49" i="33"/>
  <c r="AP49" i="33"/>
  <c r="AH49" i="33"/>
  <c r="AA49" i="33"/>
  <c r="BB49" i="33"/>
  <c r="AR49" i="33"/>
  <c r="AJ49" i="33"/>
  <c r="Z49" i="33"/>
  <c r="AZ49" i="33"/>
  <c r="AQ49" i="33"/>
  <c r="AF49" i="33"/>
  <c r="AL49" i="33"/>
  <c r="AX49" i="33"/>
  <c r="AE49" i="33"/>
  <c r="AU49" i="33"/>
  <c r="AB49" i="33"/>
  <c r="X29" i="33"/>
  <c r="AM49" i="33"/>
  <c r="BB44" i="33"/>
  <c r="AX44" i="33"/>
  <c r="AT44" i="33"/>
  <c r="AP44" i="33"/>
  <c r="AL44" i="33"/>
  <c r="AH44" i="33"/>
  <c r="AD44" i="33"/>
  <c r="Z44" i="33"/>
  <c r="V44" i="33"/>
  <c r="AZ44" i="33"/>
  <c r="AU44" i="33"/>
  <c r="AO44" i="33"/>
  <c r="AJ44" i="33"/>
  <c r="AE44" i="33"/>
  <c r="Y44" i="33"/>
  <c r="T44" i="33"/>
  <c r="BA44" i="33"/>
  <c r="AS44" i="33"/>
  <c r="AM44" i="33"/>
  <c r="AF44" i="33"/>
  <c r="X44" i="33"/>
  <c r="AY44" i="33"/>
  <c r="AR44" i="33"/>
  <c r="AK44" i="33"/>
  <c r="AC44" i="33"/>
  <c r="W44" i="33"/>
  <c r="AV44" i="33"/>
  <c r="AG44" i="33"/>
  <c r="BD44" i="33"/>
  <c r="AQ44" i="33"/>
  <c r="AB44" i="33"/>
  <c r="AI44" i="33"/>
  <c r="BC44" i="33"/>
  <c r="AA44" i="33"/>
  <c r="AW44" i="33"/>
  <c r="U44" i="33"/>
  <c r="AN44" i="33"/>
  <c r="BB34" i="33"/>
  <c r="AX34" i="33"/>
  <c r="AT34" i="33"/>
  <c r="AP34" i="33"/>
  <c r="AL34" i="33"/>
  <c r="AH34" i="33"/>
  <c r="AD34" i="33"/>
  <c r="Z34" i="33"/>
  <c r="V34" i="33"/>
  <c r="R34" i="33"/>
  <c r="N34" i="33"/>
  <c r="J34" i="33"/>
  <c r="BA34" i="33"/>
  <c r="AV34" i="33"/>
  <c r="AQ34" i="33"/>
  <c r="AK34" i="33"/>
  <c r="AF34" i="33"/>
  <c r="AA34" i="33"/>
  <c r="U34" i="33"/>
  <c r="P34" i="33"/>
  <c r="K34" i="33"/>
  <c r="AZ34" i="33"/>
  <c r="AU34" i="33"/>
  <c r="AO34" i="33"/>
  <c r="AJ34" i="33"/>
  <c r="AE34" i="33"/>
  <c r="Y34" i="33"/>
  <c r="T34" i="33"/>
  <c r="O34" i="33"/>
  <c r="AR34" i="33"/>
  <c r="AG34" i="33"/>
  <c r="W34" i="33"/>
  <c r="L34" i="33"/>
  <c r="AY34" i="33"/>
  <c r="AN34" i="33"/>
  <c r="AC34" i="33"/>
  <c r="S34" i="33"/>
  <c r="AW34" i="33"/>
  <c r="AM34" i="33"/>
  <c r="AB34" i="33"/>
  <c r="Q34" i="33"/>
  <c r="AS34" i="33"/>
  <c r="AI34" i="33"/>
  <c r="X34" i="33"/>
  <c r="M34" i="33"/>
  <c r="BC53" i="33"/>
  <c r="AY53" i="33"/>
  <c r="AU53" i="33"/>
  <c r="AQ53" i="33"/>
  <c r="AM53" i="33"/>
  <c r="AI53" i="33"/>
  <c r="AE53" i="33"/>
  <c r="BB53" i="33"/>
  <c r="AW53" i="33"/>
  <c r="AR53" i="33"/>
  <c r="AL53" i="33"/>
  <c r="AG53" i="33"/>
  <c r="BA53" i="33"/>
  <c r="AT53" i="33"/>
  <c r="AN53" i="33"/>
  <c r="AF53" i="33"/>
  <c r="AZ53" i="33"/>
  <c r="AP53" i="33"/>
  <c r="AH53" i="33"/>
  <c r="AV53" i="33"/>
  <c r="AJ53" i="33"/>
  <c r="AS53" i="33"/>
  <c r="AD53" i="33"/>
  <c r="AK53" i="33"/>
  <c r="BD53" i="33"/>
  <c r="AC53" i="33"/>
  <c r="AX53" i="33"/>
  <c r="AO53" i="33"/>
  <c r="AB29" i="33"/>
  <c r="Y28" i="33"/>
  <c r="Y29" i="33"/>
  <c r="BD59" i="33"/>
  <c r="AZ59" i="33"/>
  <c r="AV59" i="33"/>
  <c r="AR59" i="33"/>
  <c r="AN59" i="33"/>
  <c r="AJ59" i="33"/>
  <c r="BC59" i="33"/>
  <c r="AX59" i="33"/>
  <c r="AS59" i="33"/>
  <c r="AM59" i="33"/>
  <c r="BA59" i="33"/>
  <c r="AT59" i="33"/>
  <c r="AL59" i="33"/>
  <c r="AY59" i="33"/>
  <c r="AP59" i="33"/>
  <c r="AQ59" i="33"/>
  <c r="AO59" i="33"/>
  <c r="BB59" i="33"/>
  <c r="AK59" i="33"/>
  <c r="AW59" i="33"/>
  <c r="AU59" i="33"/>
  <c r="AI59" i="33"/>
  <c r="BD40" i="33"/>
  <c r="AZ40" i="33"/>
  <c r="AV40" i="33"/>
  <c r="AR40" i="33"/>
  <c r="AN40" i="33"/>
  <c r="AJ40" i="33"/>
  <c r="AF40" i="33"/>
  <c r="AB40" i="33"/>
  <c r="X40" i="33"/>
  <c r="T40" i="33"/>
  <c r="P40" i="33"/>
  <c r="AY40" i="33"/>
  <c r="AT40" i="33"/>
  <c r="AO40" i="33"/>
  <c r="AI40" i="33"/>
  <c r="AD40" i="33"/>
  <c r="Y40" i="33"/>
  <c r="S40" i="33"/>
  <c r="AX40" i="33"/>
  <c r="AQ40" i="33"/>
  <c r="AK40" i="33"/>
  <c r="AC40" i="33"/>
  <c r="V40" i="33"/>
  <c r="BC40" i="33"/>
  <c r="AW40" i="33"/>
  <c r="AP40" i="33"/>
  <c r="AH40" i="33"/>
  <c r="AA40" i="33"/>
  <c r="U40" i="33"/>
  <c r="AS40" i="33"/>
  <c r="AE40" i="33"/>
  <c r="Q40" i="33"/>
  <c r="BB40" i="33"/>
  <c r="AM40" i="33"/>
  <c r="Z40" i="33"/>
  <c r="AU40" i="33"/>
  <c r="R40" i="33"/>
  <c r="AL40" i="33"/>
  <c r="AG40" i="33"/>
  <c r="BA40" i="33"/>
  <c r="W40" i="33"/>
  <c r="BC52" i="33"/>
  <c r="AY52" i="33"/>
  <c r="AU52" i="33"/>
  <c r="AQ52" i="33"/>
  <c r="AM52" i="33"/>
  <c r="AI52" i="33"/>
  <c r="AE52" i="33"/>
  <c r="BD52" i="33"/>
  <c r="AX52" i="33"/>
  <c r="BA52" i="33"/>
  <c r="AT52" i="33"/>
  <c r="AO52" i="33"/>
  <c r="AJ52" i="33"/>
  <c r="AD52" i="33"/>
  <c r="AZ52" i="33"/>
  <c r="AR52" i="33"/>
  <c r="AK52" i="33"/>
  <c r="AC52" i="33"/>
  <c r="AW52" i="33"/>
  <c r="AN52" i="33"/>
  <c r="AF52" i="33"/>
  <c r="AV52" i="33"/>
  <c r="AL52" i="33"/>
  <c r="AB52" i="33"/>
  <c r="AP52" i="33"/>
  <c r="AH52" i="33"/>
  <c r="BB52" i="33"/>
  <c r="AG52" i="33"/>
  <c r="AS52" i="33"/>
  <c r="BA39" i="33"/>
  <c r="AW39" i="33"/>
  <c r="BC39" i="33"/>
  <c r="AX39" i="33"/>
  <c r="AS39" i="33"/>
  <c r="AO39" i="33"/>
  <c r="AK39" i="33"/>
  <c r="AG39" i="33"/>
  <c r="AC39" i="33"/>
  <c r="Y39" i="33"/>
  <c r="U39" i="33"/>
  <c r="Q39" i="33"/>
  <c r="BD39" i="33"/>
  <c r="AV39" i="33"/>
  <c r="AQ39" i="33"/>
  <c r="AL39" i="33"/>
  <c r="AF39" i="33"/>
  <c r="AA39" i="33"/>
  <c r="V39" i="33"/>
  <c r="P39" i="33"/>
  <c r="BB39" i="33"/>
  <c r="AU39" i="33"/>
  <c r="AR39" i="33"/>
  <c r="AJ39" i="33"/>
  <c r="AD39" i="33"/>
  <c r="W39" i="33"/>
  <c r="O39" i="33"/>
  <c r="AZ39" i="33"/>
  <c r="AP39" i="33"/>
  <c r="AI39" i="33"/>
  <c r="AB39" i="33"/>
  <c r="T39" i="33"/>
  <c r="AM39" i="33"/>
  <c r="X39" i="33"/>
  <c r="AY39" i="33"/>
  <c r="AH39" i="33"/>
  <c r="S39" i="33"/>
  <c r="AT39" i="33"/>
  <c r="AE39" i="33"/>
  <c r="R39" i="33"/>
  <c r="AN39" i="33"/>
  <c r="Z39" i="33"/>
  <c r="BA47" i="33"/>
  <c r="AW47" i="33"/>
  <c r="AS47" i="33"/>
  <c r="AO47" i="33"/>
  <c r="AK47" i="33"/>
  <c r="AG47" i="33"/>
  <c r="AC47" i="33"/>
  <c r="Y47" i="33"/>
  <c r="BB47" i="33"/>
  <c r="AV47" i="33"/>
  <c r="AQ47" i="33"/>
  <c r="AL47" i="33"/>
  <c r="AF47" i="33"/>
  <c r="AA47" i="33"/>
  <c r="BC47" i="33"/>
  <c r="AU47" i="33"/>
  <c r="AN47" i="33"/>
  <c r="AH47" i="33"/>
  <c r="Z47" i="33"/>
  <c r="AZ47" i="33"/>
  <c r="AT47" i="33"/>
  <c r="AM47" i="33"/>
  <c r="AE47" i="33"/>
  <c r="X47" i="33"/>
  <c r="BD47" i="33"/>
  <c r="AP47" i="33"/>
  <c r="AB47" i="33"/>
  <c r="AY47" i="33"/>
  <c r="AJ47" i="33"/>
  <c r="W47" i="33"/>
  <c r="AR47" i="33"/>
  <c r="AI47" i="33"/>
  <c r="AD47" i="33"/>
  <c r="AX47" i="33"/>
  <c r="V29" i="33"/>
  <c r="BB35" i="33"/>
  <c r="AX35" i="33"/>
  <c r="AY35" i="33"/>
  <c r="AT35" i="33"/>
  <c r="AP35" i="33"/>
  <c r="AL35" i="33"/>
  <c r="AH35" i="33"/>
  <c r="AD35" i="33"/>
  <c r="Z35" i="33"/>
  <c r="V35" i="33"/>
  <c r="R35" i="33"/>
  <c r="N35" i="33"/>
  <c r="BA35" i="33"/>
  <c r="AU35" i="33"/>
  <c r="AO35" i="33"/>
  <c r="AJ35" i="33"/>
  <c r="AE35" i="33"/>
  <c r="Y35" i="33"/>
  <c r="T35" i="33"/>
  <c r="O35" i="33"/>
  <c r="AZ35" i="33"/>
  <c r="AS35" i="33"/>
  <c r="AN35" i="33"/>
  <c r="AI35" i="33"/>
  <c r="AC35" i="33"/>
  <c r="X35" i="33"/>
  <c r="S35" i="33"/>
  <c r="M35" i="33"/>
  <c r="BC35" i="33"/>
  <c r="AQ35" i="33"/>
  <c r="AF35" i="33"/>
  <c r="U35" i="33"/>
  <c r="K35" i="33"/>
  <c r="AW35" i="33"/>
  <c r="AM35" i="33"/>
  <c r="AB35" i="33"/>
  <c r="Q35" i="33"/>
  <c r="AV35" i="33"/>
  <c r="AK35" i="33"/>
  <c r="AA35" i="33"/>
  <c r="P35" i="33"/>
  <c r="AR35" i="33"/>
  <c r="AG35" i="33"/>
  <c r="W35" i="33"/>
  <c r="L35" i="33"/>
  <c r="E28" i="33"/>
  <c r="E29" i="33" s="1"/>
  <c r="BD51" i="33"/>
  <c r="AZ51" i="33"/>
  <c r="AV51" i="33"/>
  <c r="AR51" i="33"/>
  <c r="AN51" i="33"/>
  <c r="AJ51" i="33"/>
  <c r="AF51" i="33"/>
  <c r="AB51" i="33"/>
  <c r="BB51" i="33"/>
  <c r="AW51" i="33"/>
  <c r="AQ51" i="33"/>
  <c r="AL51" i="33"/>
  <c r="AG51" i="33"/>
  <c r="AA51" i="33"/>
  <c r="AY51" i="33"/>
  <c r="AS51" i="33"/>
  <c r="AK51" i="33"/>
  <c r="AD51" i="33"/>
  <c r="AX51" i="33"/>
  <c r="AO51" i="33"/>
  <c r="AE51" i="33"/>
  <c r="AU51" i="33"/>
  <c r="AM51" i="33"/>
  <c r="AC51" i="33"/>
  <c r="BA51" i="33"/>
  <c r="AH51" i="33"/>
  <c r="AT51" i="33"/>
  <c r="AP51" i="33"/>
  <c r="AI51" i="33"/>
  <c r="BC51" i="33"/>
  <c r="BB37" i="33"/>
  <c r="AX37" i="33"/>
  <c r="AT37" i="33"/>
  <c r="AP37" i="33"/>
  <c r="AL37" i="33"/>
  <c r="AH37" i="33"/>
  <c r="AD37" i="33"/>
  <c r="Z37" i="33"/>
  <c r="V37" i="33"/>
  <c r="R37" i="33"/>
  <c r="N37" i="33"/>
  <c r="BA37" i="33"/>
  <c r="AV37" i="33"/>
  <c r="AQ37" i="33"/>
  <c r="AK37" i="33"/>
  <c r="AF37" i="33"/>
  <c r="AA37" i="33"/>
  <c r="U37" i="33"/>
  <c r="P37" i="33"/>
  <c r="AY37" i="33"/>
  <c r="AR37" i="33"/>
  <c r="AJ37" i="33"/>
  <c r="AC37" i="33"/>
  <c r="W37" i="33"/>
  <c r="O37" i="33"/>
  <c r="BD37" i="33"/>
  <c r="AW37" i="33"/>
  <c r="AO37" i="33"/>
  <c r="AI37" i="33"/>
  <c r="AB37" i="33"/>
  <c r="T37" i="33"/>
  <c r="M37" i="33"/>
  <c r="AZ37" i="33"/>
  <c r="AM37" i="33"/>
  <c r="X37" i="33"/>
  <c r="AU37" i="33"/>
  <c r="AG37" i="33"/>
  <c r="S37" i="33"/>
  <c r="AS37" i="33"/>
  <c r="AE37" i="33"/>
  <c r="Q37" i="33"/>
  <c r="BC37" i="33"/>
  <c r="AN37" i="33"/>
  <c r="Y37" i="33"/>
  <c r="BB58" i="33"/>
  <c r="AX58" i="33"/>
  <c r="AT58" i="33"/>
  <c r="AP58" i="33"/>
  <c r="AL58" i="33"/>
  <c r="AH58" i="33"/>
  <c r="BD58" i="33"/>
  <c r="AY58" i="33"/>
  <c r="AS58" i="33"/>
  <c r="AN58" i="33"/>
  <c r="AI58" i="33"/>
  <c r="BA58" i="33"/>
  <c r="AU58" i="33"/>
  <c r="AM58" i="33"/>
  <c r="BC58" i="33"/>
  <c r="AR58" i="33"/>
  <c r="AJ58" i="33"/>
  <c r="AZ58" i="33"/>
  <c r="AO58" i="33"/>
  <c r="AV58" i="33"/>
  <c r="AQ58" i="33"/>
  <c r="AW58" i="33"/>
  <c r="AK58" i="33"/>
  <c r="BA42" i="33"/>
  <c r="AW42" i="33"/>
  <c r="AS42" i="33"/>
  <c r="AO42" i="33"/>
  <c r="AK42" i="33"/>
  <c r="AG42" i="33"/>
  <c r="AC42" i="33"/>
  <c r="Y42" i="33"/>
  <c r="U42" i="33"/>
  <c r="AZ42" i="33"/>
  <c r="AU42" i="33"/>
  <c r="AP42" i="33"/>
  <c r="AJ42" i="33"/>
  <c r="AE42" i="33"/>
  <c r="Z42" i="33"/>
  <c r="T42" i="33"/>
  <c r="BD42" i="33"/>
  <c r="AX42" i="33"/>
  <c r="AQ42" i="33"/>
  <c r="AI42" i="33"/>
  <c r="AB42" i="33"/>
  <c r="V42" i="33"/>
  <c r="BC42" i="33"/>
  <c r="AV42" i="33"/>
  <c r="AN42" i="33"/>
  <c r="AH42" i="33"/>
  <c r="AA42" i="33"/>
  <c r="S42" i="33"/>
  <c r="AY42" i="33"/>
  <c r="AL42" i="33"/>
  <c r="W42" i="33"/>
  <c r="AT42" i="33"/>
  <c r="AF42" i="33"/>
  <c r="R42" i="33"/>
  <c r="BB42" i="33"/>
  <c r="X42" i="33"/>
  <c r="AR42" i="33"/>
  <c r="AM42" i="33"/>
  <c r="AD42" i="33"/>
  <c r="AX31" i="33"/>
  <c r="AT31" i="33"/>
  <c r="AP31" i="33"/>
  <c r="AL31" i="33"/>
  <c r="AH31" i="33"/>
  <c r="AD31" i="33"/>
  <c r="Z31" i="33"/>
  <c r="V31" i="33"/>
  <c r="R31" i="33"/>
  <c r="N31" i="33"/>
  <c r="J31" i="33"/>
  <c r="AU31" i="33"/>
  <c r="AO31" i="33"/>
  <c r="AJ31" i="33"/>
  <c r="AE31" i="33"/>
  <c r="Y31" i="33"/>
  <c r="T31" i="33"/>
  <c r="O31" i="33"/>
  <c r="I31" i="33"/>
  <c r="AY31" i="33"/>
  <c r="AS31" i="33"/>
  <c r="AN31" i="33"/>
  <c r="AI31" i="33"/>
  <c r="AC31" i="33"/>
  <c r="X31" i="33"/>
  <c r="S31" i="33"/>
  <c r="M31" i="33"/>
  <c r="H31" i="33"/>
  <c r="AV31" i="33"/>
  <c r="AK31" i="33"/>
  <c r="AA31" i="33"/>
  <c r="P31" i="33"/>
  <c r="AR31" i="33"/>
  <c r="AG31" i="33"/>
  <c r="W31" i="33"/>
  <c r="L31" i="33"/>
  <c r="AQ31" i="33"/>
  <c r="AF31" i="33"/>
  <c r="U31" i="33"/>
  <c r="K31" i="33"/>
  <c r="AW31" i="33"/>
  <c r="AM31" i="33"/>
  <c r="AB31" i="33"/>
  <c r="Q31" i="33"/>
  <c r="G31" i="33"/>
  <c r="G28" i="33"/>
  <c r="G29" i="33" s="1"/>
  <c r="O29" i="33"/>
  <c r="AH29" i="33"/>
  <c r="N29" i="33"/>
  <c r="BB55" i="33"/>
  <c r="AX55" i="33"/>
  <c r="AT55" i="33"/>
  <c r="AP55" i="33"/>
  <c r="AL55" i="33"/>
  <c r="AH55" i="33"/>
  <c r="BC55" i="33"/>
  <c r="AW55" i="33"/>
  <c r="AR55" i="33"/>
  <c r="AM55" i="33"/>
  <c r="AG55" i="33"/>
  <c r="AY55" i="33"/>
  <c r="AQ55" i="33"/>
  <c r="AJ55" i="33"/>
  <c r="BD55" i="33"/>
  <c r="AU55" i="33"/>
  <c r="AK55" i="33"/>
  <c r="AS55" i="33"/>
  <c r="AF55" i="33"/>
  <c r="BA55" i="33"/>
  <c r="AO55" i="33"/>
  <c r="AE55" i="33"/>
  <c r="AI55" i="33"/>
  <c r="AZ55" i="33"/>
  <c r="AV55" i="33"/>
  <c r="AN55" i="33"/>
  <c r="J29" i="33"/>
  <c r="Z29" i="33"/>
  <c r="L29" i="33"/>
  <c r="AG29" i="33"/>
  <c r="Q29" i="33"/>
  <c r="F29" i="33"/>
  <c r="K28" i="33"/>
  <c r="K29" i="33" s="1"/>
  <c r="BA57" i="33"/>
  <c r="AW57" i="33"/>
  <c r="AS57" i="33"/>
  <c r="AO57" i="33"/>
  <c r="AK57" i="33"/>
  <c r="AG57" i="33"/>
  <c r="AZ57" i="33"/>
  <c r="AU57" i="33"/>
  <c r="AP57" i="33"/>
  <c r="AJ57" i="33"/>
  <c r="BC57" i="33"/>
  <c r="AV57" i="33"/>
  <c r="AN57" i="33"/>
  <c r="AH57" i="33"/>
  <c r="AX57" i="33"/>
  <c r="AM57" i="33"/>
  <c r="AY57" i="33"/>
  <c r="AL57" i="33"/>
  <c r="BB57" i="33"/>
  <c r="AI57" i="33"/>
  <c r="AT57" i="33"/>
  <c r="AQ57" i="33"/>
  <c r="BD57" i="33"/>
  <c r="AR57" i="33"/>
  <c r="AO28" i="33"/>
  <c r="AO29" i="33"/>
  <c r="BC43" i="33"/>
  <c r="AY43" i="33"/>
  <c r="AU43" i="33"/>
  <c r="AQ43" i="33"/>
  <c r="AM43" i="33"/>
  <c r="AI43" i="33"/>
  <c r="AE43" i="33"/>
  <c r="AA43" i="33"/>
  <c r="W43" i="33"/>
  <c r="S43" i="33"/>
  <c r="AZ43" i="33"/>
  <c r="AT43" i="33"/>
  <c r="AO43" i="33"/>
  <c r="AJ43" i="33"/>
  <c r="AD43" i="33"/>
  <c r="Y43" i="33"/>
  <c r="T43" i="33"/>
  <c r="BB43" i="33"/>
  <c r="AV43" i="33"/>
  <c r="AN43" i="33"/>
  <c r="AG43" i="33"/>
  <c r="Z43" i="33"/>
  <c r="BA43" i="33"/>
  <c r="AS43" i="33"/>
  <c r="AL43" i="33"/>
  <c r="AF43" i="33"/>
  <c r="X43" i="33"/>
  <c r="BD43" i="33"/>
  <c r="AP43" i="33"/>
  <c r="AB43" i="33"/>
  <c r="AX43" i="33"/>
  <c r="AK43" i="33"/>
  <c r="V43" i="33"/>
  <c r="AR43" i="33"/>
  <c r="AH43" i="33"/>
  <c r="AC43" i="33"/>
  <c r="AW43" i="33"/>
  <c r="U43" i="33"/>
  <c r="AP29" i="33"/>
  <c r="BA56" i="33"/>
  <c r="AW56" i="33"/>
  <c r="AS56" i="33"/>
  <c r="AO56" i="33"/>
  <c r="AK56" i="33"/>
  <c r="AG56" i="33"/>
  <c r="BC56" i="33"/>
  <c r="AY56" i="33"/>
  <c r="AT56" i="33"/>
  <c r="AN56" i="33"/>
  <c r="AI56" i="33"/>
  <c r="BB56" i="33"/>
  <c r="AU56" i="33"/>
  <c r="AM56" i="33"/>
  <c r="AF56" i="33"/>
  <c r="AX56" i="33"/>
  <c r="AP56" i="33"/>
  <c r="AR56" i="33"/>
  <c r="AH56" i="33"/>
  <c r="BD56" i="33"/>
  <c r="AQ56" i="33"/>
  <c r="AJ56" i="33"/>
  <c r="AZ56" i="33"/>
  <c r="AV56" i="33"/>
  <c r="AL56" i="33"/>
  <c r="AE29" i="33"/>
  <c r="BD48" i="33"/>
  <c r="AZ48" i="33"/>
  <c r="AV48" i="33"/>
  <c r="AR48" i="33"/>
  <c r="AN48" i="33"/>
  <c r="AJ48" i="33"/>
  <c r="AF48" i="33"/>
  <c r="AB48" i="33"/>
  <c r="X48" i="33"/>
  <c r="BA48" i="33"/>
  <c r="AU48" i="33"/>
  <c r="AP48" i="33"/>
  <c r="AK48" i="33"/>
  <c r="AE48" i="33"/>
  <c r="Z48" i="33"/>
  <c r="AX48" i="33"/>
  <c r="AQ48" i="33"/>
  <c r="AI48" i="33"/>
  <c r="AC48" i="33"/>
  <c r="BC48" i="33"/>
  <c r="AW48" i="33"/>
  <c r="AO48" i="33"/>
  <c r="AH48" i="33"/>
  <c r="AA48" i="33"/>
  <c r="AY48" i="33"/>
  <c r="AL48" i="33"/>
  <c r="AT48" i="33"/>
  <c r="AG48" i="33"/>
  <c r="AS48" i="33"/>
  <c r="AD48" i="33"/>
  <c r="BB48" i="33"/>
  <c r="AM48" i="33"/>
  <c r="Y48" i="33"/>
  <c r="M28" i="33"/>
  <c r="M29" i="33" s="1"/>
  <c r="AN29" i="33"/>
  <c r="BB45" i="33"/>
  <c r="AX45" i="33"/>
  <c r="AT45" i="33"/>
  <c r="AP45" i="33"/>
  <c r="AL45" i="33"/>
  <c r="AH45" i="33"/>
  <c r="AD45" i="33"/>
  <c r="Z45" i="33"/>
  <c r="V45" i="33"/>
  <c r="BA45" i="33"/>
  <c r="AV45" i="33"/>
  <c r="AQ45" i="33"/>
  <c r="AK45" i="33"/>
  <c r="AF45" i="33"/>
  <c r="AA45" i="33"/>
  <c r="U45" i="33"/>
  <c r="AZ45" i="33"/>
  <c r="AS45" i="33"/>
  <c r="AM45" i="33"/>
  <c r="AE45" i="33"/>
  <c r="X45" i="33"/>
  <c r="AY45" i="33"/>
  <c r="AR45" i="33"/>
  <c r="AJ45" i="33"/>
  <c r="AC45" i="33"/>
  <c r="W45" i="33"/>
  <c r="BC45" i="33"/>
  <c r="AN45" i="33"/>
  <c r="Y45" i="33"/>
  <c r="AW45" i="33"/>
  <c r="AI45" i="33"/>
  <c r="BD45" i="33"/>
  <c r="AB45" i="33"/>
  <c r="AU45" i="33"/>
  <c r="AO45" i="33"/>
  <c r="AG45" i="33"/>
  <c r="AD29" i="33"/>
  <c r="I29" i="33"/>
  <c r="BD41" i="33"/>
  <c r="AZ41" i="33"/>
  <c r="AV41" i="33"/>
  <c r="AR41" i="33"/>
  <c r="AN41" i="33"/>
  <c r="AJ41" i="33"/>
  <c r="AF41" i="33"/>
  <c r="AB41" i="33"/>
  <c r="X41" i="33"/>
  <c r="T41" i="33"/>
  <c r="BB41" i="33"/>
  <c r="AW41" i="33"/>
  <c r="AQ41" i="33"/>
  <c r="AL41" i="33"/>
  <c r="AG41" i="33"/>
  <c r="AA41" i="33"/>
  <c r="V41" i="33"/>
  <c r="Q41" i="33"/>
  <c r="BA41" i="33"/>
  <c r="AT41" i="33"/>
  <c r="AM41" i="33"/>
  <c r="AE41" i="33"/>
  <c r="Y41" i="33"/>
  <c r="R41" i="33"/>
  <c r="AY41" i="33"/>
  <c r="AS41" i="33"/>
  <c r="AK41" i="33"/>
  <c r="AD41" i="33"/>
  <c r="W41" i="33"/>
  <c r="AU41" i="33"/>
  <c r="AH41" i="33"/>
  <c r="S41" i="33"/>
  <c r="AP41" i="33"/>
  <c r="AC41" i="33"/>
  <c r="AI41" i="33"/>
  <c r="BC41" i="33"/>
  <c r="Z41" i="33"/>
  <c r="AX41" i="33"/>
  <c r="U41" i="33"/>
  <c r="AO41" i="33"/>
  <c r="BC46" i="33"/>
  <c r="AY46" i="33"/>
  <c r="AU46" i="33"/>
  <c r="AQ46" i="33"/>
  <c r="AM46" i="33"/>
  <c r="AI46" i="33"/>
  <c r="AE46" i="33"/>
  <c r="AA46" i="33"/>
  <c r="W46" i="33"/>
  <c r="BD46" i="33"/>
  <c r="AX46" i="33"/>
  <c r="AS46" i="33"/>
  <c r="AN46" i="33"/>
  <c r="AH46" i="33"/>
  <c r="AC46" i="33"/>
  <c r="X46" i="33"/>
  <c r="BA46" i="33"/>
  <c r="AT46" i="33"/>
  <c r="AL46" i="33"/>
  <c r="AF46" i="33"/>
  <c r="Y46" i="33"/>
  <c r="AZ46" i="33"/>
  <c r="AR46" i="33"/>
  <c r="AK46" i="33"/>
  <c r="AD46" i="33"/>
  <c r="V46" i="33"/>
  <c r="AV46" i="33"/>
  <c r="AG46" i="33"/>
  <c r="AP46" i="33"/>
  <c r="AB46" i="33"/>
  <c r="AW46" i="33"/>
  <c r="AO46" i="33"/>
  <c r="AJ46" i="33"/>
  <c r="BB46" i="33"/>
  <c r="Z46" i="33"/>
  <c r="AS27" i="33"/>
  <c r="AT27" i="33" s="1"/>
  <c r="AR28" i="33"/>
  <c r="BB39" i="34" l="1"/>
  <c r="AX39" i="34"/>
  <c r="AT39" i="34"/>
  <c r="AP39" i="34"/>
  <c r="AL39" i="34"/>
  <c r="AH39" i="34"/>
  <c r="AD39" i="34"/>
  <c r="Z39" i="34"/>
  <c r="V39" i="34"/>
  <c r="R39" i="34"/>
  <c r="BA39" i="34"/>
  <c r="AV39" i="34"/>
  <c r="AQ39" i="34"/>
  <c r="AK39" i="34"/>
  <c r="AF39" i="34"/>
  <c r="AA39" i="34"/>
  <c r="U39" i="34"/>
  <c r="P39" i="34"/>
  <c r="BD39" i="34"/>
  <c r="AY39" i="34"/>
  <c r="AS39" i="34"/>
  <c r="AN39" i="34"/>
  <c r="AI39" i="34"/>
  <c r="AC39" i="34"/>
  <c r="X39" i="34"/>
  <c r="S39" i="34"/>
  <c r="AU39" i="34"/>
  <c r="AJ39" i="34"/>
  <c r="Y39" i="34"/>
  <c r="O39" i="34"/>
  <c r="BC39" i="34"/>
  <c r="AR39" i="34"/>
  <c r="AG39" i="34"/>
  <c r="W39" i="34"/>
  <c r="AZ39" i="34"/>
  <c r="AO39" i="34"/>
  <c r="AE39" i="34"/>
  <c r="T39" i="34"/>
  <c r="AW39" i="34"/>
  <c r="AM39" i="34"/>
  <c r="AB39" i="34"/>
  <c r="Q39" i="34"/>
  <c r="BC37" i="34"/>
  <c r="AY37" i="34"/>
  <c r="AU37" i="34"/>
  <c r="AQ37" i="34"/>
  <c r="AM37" i="34"/>
  <c r="AI37" i="34"/>
  <c r="AE37" i="34"/>
  <c r="AA37" i="34"/>
  <c r="W37" i="34"/>
  <c r="S37" i="34"/>
  <c r="O37" i="34"/>
  <c r="BA37" i="34"/>
  <c r="AV37" i="34"/>
  <c r="AP37" i="34"/>
  <c r="AK37" i="34"/>
  <c r="AF37" i="34"/>
  <c r="Z37" i="34"/>
  <c r="U37" i="34"/>
  <c r="P37" i="34"/>
  <c r="BD37" i="34"/>
  <c r="AX37" i="34"/>
  <c r="AS37" i="34"/>
  <c r="AN37" i="34"/>
  <c r="AH37" i="34"/>
  <c r="AC37" i="34"/>
  <c r="X37" i="34"/>
  <c r="R37" i="34"/>
  <c r="M37" i="34"/>
  <c r="AT37" i="34"/>
  <c r="AJ37" i="34"/>
  <c r="Y37" i="34"/>
  <c r="N37" i="34"/>
  <c r="BB37" i="34"/>
  <c r="AR37" i="34"/>
  <c r="AG37" i="34"/>
  <c r="V37" i="34"/>
  <c r="AZ37" i="34"/>
  <c r="AO37" i="34"/>
  <c r="AD37" i="34"/>
  <c r="T37" i="34"/>
  <c r="AW37" i="34"/>
  <c r="AL37" i="34"/>
  <c r="AB37" i="34"/>
  <c r="Q37" i="34"/>
  <c r="BC35" i="34"/>
  <c r="AY35" i="34"/>
  <c r="AU35" i="34"/>
  <c r="AQ35" i="34"/>
  <c r="AM35" i="34"/>
  <c r="AX35" i="34"/>
  <c r="AS35" i="34"/>
  <c r="AN35" i="34"/>
  <c r="AI35" i="34"/>
  <c r="AE35" i="34"/>
  <c r="AA35" i="34"/>
  <c r="W35" i="34"/>
  <c r="S35" i="34"/>
  <c r="O35" i="34"/>
  <c r="K35" i="34"/>
  <c r="BA35" i="34"/>
  <c r="AV35" i="34"/>
  <c r="AP35" i="34"/>
  <c r="AK35" i="34"/>
  <c r="AG35" i="34"/>
  <c r="AC35" i="34"/>
  <c r="Y35" i="34"/>
  <c r="U35" i="34"/>
  <c r="Q35" i="34"/>
  <c r="M35" i="34"/>
  <c r="AW35" i="34"/>
  <c r="AL35" i="34"/>
  <c r="AD35" i="34"/>
  <c r="V35" i="34"/>
  <c r="N35" i="34"/>
  <c r="AT35" i="34"/>
  <c r="AJ35" i="34"/>
  <c r="AB35" i="34"/>
  <c r="T35" i="34"/>
  <c r="L35" i="34"/>
  <c r="BB35" i="34"/>
  <c r="AR35" i="34"/>
  <c r="AH35" i="34"/>
  <c r="Z35" i="34"/>
  <c r="R35" i="34"/>
  <c r="AZ35" i="34"/>
  <c r="AO35" i="34"/>
  <c r="AF35" i="34"/>
  <c r="X35" i="34"/>
  <c r="P35" i="34"/>
  <c r="L29" i="34"/>
  <c r="AY31" i="34"/>
  <c r="AU31" i="34"/>
  <c r="AQ31" i="34"/>
  <c r="AM31" i="34"/>
  <c r="AI31" i="34"/>
  <c r="AE31" i="34"/>
  <c r="AA31" i="34"/>
  <c r="W31" i="34"/>
  <c r="S31" i="34"/>
  <c r="O31" i="34"/>
  <c r="K31" i="34"/>
  <c r="G31" i="34"/>
  <c r="AW31" i="34"/>
  <c r="AS31" i="34"/>
  <c r="AO31" i="34"/>
  <c r="AK31" i="34"/>
  <c r="AG31" i="34"/>
  <c r="AC31" i="34"/>
  <c r="Y31" i="34"/>
  <c r="U31" i="34"/>
  <c r="Q31" i="34"/>
  <c r="M31" i="34"/>
  <c r="I31" i="34"/>
  <c r="AT31" i="34"/>
  <c r="AL31" i="34"/>
  <c r="AD31" i="34"/>
  <c r="V31" i="34"/>
  <c r="N31" i="34"/>
  <c r="AR31" i="34"/>
  <c r="AJ31" i="34"/>
  <c r="AB31" i="34"/>
  <c r="T31" i="34"/>
  <c r="L31" i="34"/>
  <c r="AX31" i="34"/>
  <c r="AP31" i="34"/>
  <c r="AH31" i="34"/>
  <c r="Z31" i="34"/>
  <c r="R31" i="34"/>
  <c r="J31" i="34"/>
  <c r="AV31" i="34"/>
  <c r="AN31" i="34"/>
  <c r="AF31" i="34"/>
  <c r="X31" i="34"/>
  <c r="P31" i="34"/>
  <c r="H31" i="34"/>
  <c r="AY33" i="34"/>
  <c r="AU33" i="34"/>
  <c r="AQ33" i="34"/>
  <c r="AM33" i="34"/>
  <c r="AI33" i="34"/>
  <c r="AE33" i="34"/>
  <c r="AA33" i="34"/>
  <c r="W33" i="34"/>
  <c r="S33" i="34"/>
  <c r="O33" i="34"/>
  <c r="K33" i="34"/>
  <c r="BA33" i="34"/>
  <c r="AW33" i="34"/>
  <c r="AS33" i="34"/>
  <c r="AO33" i="34"/>
  <c r="AK33" i="34"/>
  <c r="AG33" i="34"/>
  <c r="AC33" i="34"/>
  <c r="Y33" i="34"/>
  <c r="U33" i="34"/>
  <c r="Q33" i="34"/>
  <c r="M33" i="34"/>
  <c r="I33" i="34"/>
  <c r="AT33" i="34"/>
  <c r="AL33" i="34"/>
  <c r="AD33" i="34"/>
  <c r="V33" i="34"/>
  <c r="N33" i="34"/>
  <c r="AZ33" i="34"/>
  <c r="AR33" i="34"/>
  <c r="AJ33" i="34"/>
  <c r="AB33" i="34"/>
  <c r="T33" i="34"/>
  <c r="L33" i="34"/>
  <c r="AX33" i="34"/>
  <c r="AP33" i="34"/>
  <c r="AH33" i="34"/>
  <c r="Z33" i="34"/>
  <c r="R33" i="34"/>
  <c r="J33" i="34"/>
  <c r="AV33" i="34"/>
  <c r="AN33" i="34"/>
  <c r="AF33" i="34"/>
  <c r="X33" i="34"/>
  <c r="P33" i="34"/>
  <c r="BA41" i="34"/>
  <c r="AW41" i="34"/>
  <c r="AS41" i="34"/>
  <c r="AO41" i="34"/>
  <c r="AK41" i="34"/>
  <c r="AG41" i="34"/>
  <c r="AC41" i="34"/>
  <c r="Y41" i="34"/>
  <c r="U41" i="34"/>
  <c r="Q41" i="34"/>
  <c r="AZ41" i="34"/>
  <c r="AU41" i="34"/>
  <c r="AP41" i="34"/>
  <c r="AJ41" i="34"/>
  <c r="AE41" i="34"/>
  <c r="Z41" i="34"/>
  <c r="T41" i="34"/>
  <c r="BC41" i="34"/>
  <c r="AX41" i="34"/>
  <c r="AR41" i="34"/>
  <c r="AM41" i="34"/>
  <c r="AH41" i="34"/>
  <c r="AB41" i="34"/>
  <c r="W41" i="34"/>
  <c r="R41" i="34"/>
  <c r="AY41" i="34"/>
  <c r="AN41" i="34"/>
  <c r="AD41" i="34"/>
  <c r="S41" i="34"/>
  <c r="AV41" i="34"/>
  <c r="AL41" i="34"/>
  <c r="AA41" i="34"/>
  <c r="BD41" i="34"/>
  <c r="AT41" i="34"/>
  <c r="AI41" i="34"/>
  <c r="X41" i="34"/>
  <c r="BB41" i="34"/>
  <c r="AQ41" i="34"/>
  <c r="AF41" i="34"/>
  <c r="V41" i="34"/>
  <c r="E62" i="34"/>
  <c r="AU30" i="34"/>
  <c r="AU60" i="34" s="1"/>
  <c r="AQ30" i="34"/>
  <c r="AM30" i="34"/>
  <c r="AI30" i="34"/>
  <c r="AW30" i="34"/>
  <c r="AW60" i="34" s="1"/>
  <c r="AS30" i="34"/>
  <c r="AO30" i="34"/>
  <c r="AK30" i="34"/>
  <c r="AG30" i="34"/>
  <c r="AG60" i="34" s="1"/>
  <c r="AC30" i="34"/>
  <c r="Y30" i="34"/>
  <c r="U30" i="34"/>
  <c r="Q30" i="34"/>
  <c r="Q60" i="34" s="1"/>
  <c r="M30" i="34"/>
  <c r="I30" i="34"/>
  <c r="AX30" i="34"/>
  <c r="AP30" i="34"/>
  <c r="AP60" i="34" s="1"/>
  <c r="AH30" i="34"/>
  <c r="AB30" i="34"/>
  <c r="W30" i="34"/>
  <c r="R30" i="34"/>
  <c r="R60" i="34" s="1"/>
  <c r="L30" i="34"/>
  <c r="G30" i="34"/>
  <c r="AV30" i="34"/>
  <c r="AN30" i="34"/>
  <c r="AN60" i="34" s="1"/>
  <c r="AF30" i="34"/>
  <c r="AA30" i="34"/>
  <c r="V30" i="34"/>
  <c r="P30" i="34"/>
  <c r="P60" i="34" s="1"/>
  <c r="K30" i="34"/>
  <c r="F30" i="34"/>
  <c r="F60" i="34" s="1"/>
  <c r="AT30" i="34"/>
  <c r="AL30" i="34"/>
  <c r="AL60" i="34" s="1"/>
  <c r="AE30" i="34"/>
  <c r="Z30" i="34"/>
  <c r="T30" i="34"/>
  <c r="O30" i="34"/>
  <c r="O60" i="34" s="1"/>
  <c r="J30" i="34"/>
  <c r="AR30" i="34"/>
  <c r="AJ30" i="34"/>
  <c r="AD30" i="34"/>
  <c r="AD60" i="34" s="1"/>
  <c r="X30" i="34"/>
  <c r="S30" i="34"/>
  <c r="N30" i="34"/>
  <c r="H30" i="34"/>
  <c r="H60" i="34" s="1"/>
  <c r="H29" i="34"/>
  <c r="F29" i="34"/>
  <c r="P29" i="34"/>
  <c r="AR29" i="33"/>
  <c r="AU27" i="33"/>
  <c r="AT28" i="33"/>
  <c r="AX32" i="33"/>
  <c r="AT32" i="33"/>
  <c r="AP32" i="33"/>
  <c r="AL32" i="33"/>
  <c r="AH32" i="33"/>
  <c r="AD32" i="33"/>
  <c r="Z32" i="33"/>
  <c r="V32" i="33"/>
  <c r="R32" i="33"/>
  <c r="N32" i="33"/>
  <c r="J32" i="33"/>
  <c r="AY32" i="33"/>
  <c r="AS32" i="33"/>
  <c r="AN32" i="33"/>
  <c r="AI32" i="33"/>
  <c r="AC32" i="33"/>
  <c r="X32" i="33"/>
  <c r="S32" i="33"/>
  <c r="M32" i="33"/>
  <c r="H32" i="33"/>
  <c r="AW32" i="33"/>
  <c r="AR32" i="33"/>
  <c r="AM32" i="33"/>
  <c r="AG32" i="33"/>
  <c r="AB32" i="33"/>
  <c r="W32" i="33"/>
  <c r="Q32" i="33"/>
  <c r="L32" i="33"/>
  <c r="AU32" i="33"/>
  <c r="AJ32" i="33"/>
  <c r="Y32" i="33"/>
  <c r="O32" i="33"/>
  <c r="AQ32" i="33"/>
  <c r="AF32" i="33"/>
  <c r="U32" i="33"/>
  <c r="K32" i="33"/>
  <c r="AZ32" i="33"/>
  <c r="AO32" i="33"/>
  <c r="AE32" i="33"/>
  <c r="T32" i="33"/>
  <c r="I32" i="33"/>
  <c r="AV32" i="33"/>
  <c r="AK32" i="33"/>
  <c r="AA32" i="33"/>
  <c r="P32" i="33"/>
  <c r="BB50" i="33"/>
  <c r="AX50" i="33"/>
  <c r="AT50" i="33"/>
  <c r="AP50" i="33"/>
  <c r="AL50" i="33"/>
  <c r="AH50" i="33"/>
  <c r="AD50" i="33"/>
  <c r="Z50" i="33"/>
  <c r="AZ50" i="33"/>
  <c r="AU50" i="33"/>
  <c r="AO50" i="33"/>
  <c r="AJ50" i="33"/>
  <c r="AE50" i="33"/>
  <c r="BA50" i="33"/>
  <c r="AS50" i="33"/>
  <c r="AM50" i="33"/>
  <c r="AF50" i="33"/>
  <c r="AY50" i="33"/>
  <c r="AQ50" i="33"/>
  <c r="AG50" i="33"/>
  <c r="AW50" i="33"/>
  <c r="AN50" i="33"/>
  <c r="AC50" i="33"/>
  <c r="AR50" i="33"/>
  <c r="AA50" i="33"/>
  <c r="BD50" i="33"/>
  <c r="AK50" i="33"/>
  <c r="BC50" i="33"/>
  <c r="AI50" i="33"/>
  <c r="AV50" i="33"/>
  <c r="AB50" i="33"/>
  <c r="BD54" i="33"/>
  <c r="AZ54" i="33"/>
  <c r="AV54" i="33"/>
  <c r="AR54" i="33"/>
  <c r="AN54" i="33"/>
  <c r="AJ54" i="33"/>
  <c r="AF54" i="33"/>
  <c r="BB54" i="33"/>
  <c r="AW54" i="33"/>
  <c r="AQ54" i="33"/>
  <c r="AL54" i="33"/>
  <c r="AG54" i="33"/>
  <c r="BC54" i="33"/>
  <c r="AU54" i="33"/>
  <c r="AO54" i="33"/>
  <c r="AH54" i="33"/>
  <c r="BA54" i="33"/>
  <c r="AS54" i="33"/>
  <c r="AI54" i="33"/>
  <c r="AT54" i="33"/>
  <c r="AE54" i="33"/>
  <c r="AP54" i="33"/>
  <c r="AD54" i="33"/>
  <c r="AK54" i="33"/>
  <c r="AY54" i="33"/>
  <c r="AX54" i="33"/>
  <c r="AM54" i="33"/>
  <c r="BB36" i="33"/>
  <c r="AX36" i="33"/>
  <c r="AT36" i="33"/>
  <c r="AP36" i="33"/>
  <c r="AL36" i="33"/>
  <c r="AH36" i="33"/>
  <c r="AD36" i="33"/>
  <c r="Z36" i="33"/>
  <c r="V36" i="33"/>
  <c r="R36" i="33"/>
  <c r="N36" i="33"/>
  <c r="BC36" i="33"/>
  <c r="AW36" i="33"/>
  <c r="AR36" i="33"/>
  <c r="AM36" i="33"/>
  <c r="AG36" i="33"/>
  <c r="AB36" i="33"/>
  <c r="W36" i="33"/>
  <c r="Q36" i="33"/>
  <c r="L36" i="33"/>
  <c r="AZ36" i="33"/>
  <c r="AS36" i="33"/>
  <c r="AK36" i="33"/>
  <c r="AE36" i="33"/>
  <c r="X36" i="33"/>
  <c r="P36" i="33"/>
  <c r="AY36" i="33"/>
  <c r="AQ36" i="33"/>
  <c r="AJ36" i="33"/>
  <c r="AC36" i="33"/>
  <c r="U36" i="33"/>
  <c r="O36" i="33"/>
  <c r="BA36" i="33"/>
  <c r="AN36" i="33"/>
  <c r="Y36" i="33"/>
  <c r="AV36" i="33"/>
  <c r="AI36" i="33"/>
  <c r="T36" i="33"/>
  <c r="AU36" i="33"/>
  <c r="AF36" i="33"/>
  <c r="S36" i="33"/>
  <c r="BD36" i="33"/>
  <c r="AO36" i="33"/>
  <c r="AA36" i="33"/>
  <c r="M36" i="33"/>
  <c r="BC38" i="33"/>
  <c r="AY38" i="33"/>
  <c r="AY60" i="33" s="1"/>
  <c r="AU38" i="33"/>
  <c r="AQ38" i="33"/>
  <c r="AM38" i="33"/>
  <c r="AI38" i="33"/>
  <c r="AE38" i="33"/>
  <c r="AA38" i="33"/>
  <c r="W38" i="33"/>
  <c r="S38" i="33"/>
  <c r="O38" i="33"/>
  <c r="BA38" i="33"/>
  <c r="BA60" i="33" s="1"/>
  <c r="AV38" i="33"/>
  <c r="AP38" i="33"/>
  <c r="AK38" i="33"/>
  <c r="AF38" i="33"/>
  <c r="Z38" i="33"/>
  <c r="U38" i="33"/>
  <c r="P38" i="33"/>
  <c r="AX38" i="33"/>
  <c r="AR38" i="33"/>
  <c r="AJ38" i="33"/>
  <c r="AC38" i="33"/>
  <c r="V38" i="33"/>
  <c r="N38" i="33"/>
  <c r="BD38" i="33"/>
  <c r="AW38" i="33"/>
  <c r="AO38" i="33"/>
  <c r="AH38" i="33"/>
  <c r="AB38" i="33"/>
  <c r="T38" i="33"/>
  <c r="AZ38" i="33"/>
  <c r="AL38" i="33"/>
  <c r="X38" i="33"/>
  <c r="AT38" i="33"/>
  <c r="AG38" i="33"/>
  <c r="R38" i="33"/>
  <c r="AS38" i="33"/>
  <c r="AD38" i="33"/>
  <c r="Q38" i="33"/>
  <c r="BB38" i="33"/>
  <c r="AN38" i="33"/>
  <c r="Y38" i="33"/>
  <c r="AS28" i="33"/>
  <c r="E62" i="33"/>
  <c r="AX30" i="33"/>
  <c r="AT30" i="33"/>
  <c r="AP30" i="33"/>
  <c r="AL30" i="33"/>
  <c r="AH30" i="33"/>
  <c r="AD30" i="33"/>
  <c r="Z30" i="33"/>
  <c r="V30" i="33"/>
  <c r="R30" i="33"/>
  <c r="N30" i="33"/>
  <c r="J30" i="33"/>
  <c r="F30" i="33"/>
  <c r="F60" i="33" s="1"/>
  <c r="AV30" i="33"/>
  <c r="AQ30" i="33"/>
  <c r="AK30" i="33"/>
  <c r="AF30" i="33"/>
  <c r="AA30" i="33"/>
  <c r="U30" i="33"/>
  <c r="P30" i="33"/>
  <c r="K30" i="33"/>
  <c r="AU30" i="33"/>
  <c r="AO30" i="33"/>
  <c r="AJ30" i="33"/>
  <c r="AE30" i="33"/>
  <c r="Y30" i="33"/>
  <c r="T30" i="33"/>
  <c r="O30" i="33"/>
  <c r="I30" i="33"/>
  <c r="I60" i="33" s="1"/>
  <c r="AW30" i="33"/>
  <c r="AM30" i="33"/>
  <c r="AB30" i="33"/>
  <c r="Q30" i="33"/>
  <c r="G30" i="33"/>
  <c r="G60" i="33" s="1"/>
  <c r="AS30" i="33"/>
  <c r="AI30" i="33"/>
  <c r="X30" i="33"/>
  <c r="M30" i="33"/>
  <c r="AR30" i="33"/>
  <c r="AG30" i="33"/>
  <c r="W30" i="33"/>
  <c r="L30" i="33"/>
  <c r="AN30" i="33"/>
  <c r="AC30" i="33"/>
  <c r="S30" i="33"/>
  <c r="H30" i="33"/>
  <c r="F19" i="31"/>
  <c r="G19" i="31"/>
  <c r="H19" i="31"/>
  <c r="I19" i="31"/>
  <c r="J19" i="31"/>
  <c r="K19" i="31"/>
  <c r="L19" i="31"/>
  <c r="M19" i="31"/>
  <c r="N19" i="31"/>
  <c r="O19" i="31"/>
  <c r="P19" i="31"/>
  <c r="E19" i="31"/>
  <c r="K60" i="33" l="1"/>
  <c r="V60" i="33"/>
  <c r="AL60" i="33"/>
  <c r="BB60" i="33"/>
  <c r="AZ60" i="33"/>
  <c r="AZ60" i="34"/>
  <c r="AJ60" i="34"/>
  <c r="W60" i="34"/>
  <c r="U60" i="34"/>
  <c r="AK60" i="34"/>
  <c r="BC60" i="34"/>
  <c r="I60" i="34"/>
  <c r="AO60" i="34"/>
  <c r="BB60" i="34"/>
  <c r="BD60" i="34"/>
  <c r="J60" i="34"/>
  <c r="K60" i="34"/>
  <c r="AY60" i="34"/>
  <c r="AT60" i="34"/>
  <c r="AV60" i="34"/>
  <c r="AX60" i="34"/>
  <c r="F61" i="34"/>
  <c r="E63" i="34"/>
  <c r="E64" i="34" s="1"/>
  <c r="E77" i="34" s="1"/>
  <c r="E80" i="34" s="1"/>
  <c r="E81" i="34" s="1"/>
  <c r="S60" i="34"/>
  <c r="AR60" i="34"/>
  <c r="Z60" i="34"/>
  <c r="AA60" i="34"/>
  <c r="G60" i="34"/>
  <c r="AB60" i="34"/>
  <c r="Y60" i="34"/>
  <c r="AM60" i="34"/>
  <c r="BA60" i="34"/>
  <c r="N60" i="34"/>
  <c r="T60" i="34"/>
  <c r="V60" i="34"/>
  <c r="AI60" i="34"/>
  <c r="X60" i="34"/>
  <c r="AE60" i="34"/>
  <c r="AF60" i="34"/>
  <c r="L60" i="34"/>
  <c r="AH60" i="34"/>
  <c r="M60" i="34"/>
  <c r="AC60" i="34"/>
  <c r="AS60" i="34"/>
  <c r="AQ60" i="34"/>
  <c r="S60" i="33"/>
  <c r="W60" i="33"/>
  <c r="X60" i="33"/>
  <c r="Q60" i="33"/>
  <c r="AE60" i="33"/>
  <c r="AF60" i="33"/>
  <c r="AC60" i="33"/>
  <c r="AK60" i="33"/>
  <c r="J60" i="33"/>
  <c r="BC60" i="33"/>
  <c r="E63" i="33"/>
  <c r="E64" i="33" s="1"/>
  <c r="E77" i="33" s="1"/>
  <c r="E80" i="33" s="1"/>
  <c r="E81" i="33" s="1"/>
  <c r="F61" i="33"/>
  <c r="AG60" i="33"/>
  <c r="AI60" i="33"/>
  <c r="AB60" i="33"/>
  <c r="O60" i="33"/>
  <c r="AJ60" i="33"/>
  <c r="P60" i="33"/>
  <c r="Z60" i="33"/>
  <c r="AP60" i="33"/>
  <c r="AN60" i="33"/>
  <c r="AR60" i="33"/>
  <c r="AS60" i="33"/>
  <c r="AM60" i="33"/>
  <c r="T60" i="33"/>
  <c r="AO60" i="33"/>
  <c r="U60" i="33"/>
  <c r="AQ60" i="33"/>
  <c r="N60" i="33"/>
  <c r="AD60" i="33"/>
  <c r="AT60" i="33"/>
  <c r="AS29" i="33"/>
  <c r="BD60" i="33"/>
  <c r="AT29" i="33"/>
  <c r="H60" i="33"/>
  <c r="L60" i="33"/>
  <c r="M60" i="33"/>
  <c r="AW60" i="33"/>
  <c r="Y60" i="33"/>
  <c r="AU60" i="33"/>
  <c r="AA60" i="33"/>
  <c r="AV60" i="33"/>
  <c r="R60" i="33"/>
  <c r="AH60" i="33"/>
  <c r="AX60" i="33"/>
  <c r="AV27" i="33"/>
  <c r="AU28" i="33"/>
  <c r="D10" i="29"/>
  <c r="C29" i="29" s="1"/>
  <c r="D9" i="29"/>
  <c r="C28" i="29" s="1"/>
  <c r="F62" i="34" l="1"/>
  <c r="G61" i="34" s="1"/>
  <c r="G62" i="34" s="1"/>
  <c r="H61" i="34" s="1"/>
  <c r="AU29" i="33"/>
  <c r="F62" i="33"/>
  <c r="G61" i="33" s="1"/>
  <c r="AW27" i="33"/>
  <c r="AW28" i="33" s="1"/>
  <c r="AV28" i="33"/>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H62" i="34" l="1"/>
  <c r="I61" i="34" s="1"/>
  <c r="G63" i="34"/>
  <c r="G64" i="34" s="1"/>
  <c r="G77" i="34" s="1"/>
  <c r="G80" i="34" s="1"/>
  <c r="F63" i="34"/>
  <c r="F64" i="34" s="1"/>
  <c r="F77" i="34" s="1"/>
  <c r="F80" i="34" s="1"/>
  <c r="F81" i="34" s="1"/>
  <c r="AV29" i="33"/>
  <c r="AW29" i="33"/>
  <c r="G62" i="33"/>
  <c r="H61" i="33" s="1"/>
  <c r="F63" i="33"/>
  <c r="F64" i="33" s="1"/>
  <c r="F77" i="33" s="1"/>
  <c r="F80" i="33" s="1"/>
  <c r="F81"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O18" i="31"/>
  <c r="N18" i="31"/>
  <c r="M18" i="3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G26" i="31" l="1"/>
  <c r="K26" i="31"/>
  <c r="K28" i="31" s="1"/>
  <c r="K29" i="31" s="1"/>
  <c r="O26" i="31"/>
  <c r="G81" i="34"/>
  <c r="I62" i="34"/>
  <c r="J61" i="34" s="1"/>
  <c r="H63" i="34"/>
  <c r="H64" i="34" s="1"/>
  <c r="H77" i="34" s="1"/>
  <c r="H80" i="34" s="1"/>
  <c r="H62" i="33"/>
  <c r="I61" i="33" s="1"/>
  <c r="G63" i="33"/>
  <c r="G64" i="33" s="1"/>
  <c r="G77" i="33" s="1"/>
  <c r="G80" i="33" s="1"/>
  <c r="G81" i="33" s="1"/>
  <c r="F26" i="31"/>
  <c r="J26" i="31"/>
  <c r="J28" i="31" s="1"/>
  <c r="J29" i="31" s="1"/>
  <c r="N26" i="31"/>
  <c r="H26" i="31"/>
  <c r="L26" i="31"/>
  <c r="L28" i="31" s="1"/>
  <c r="L29" i="31" s="1"/>
  <c r="P26" i="31"/>
  <c r="P28" i="31" s="1"/>
  <c r="P29" i="31" s="1"/>
  <c r="I26" i="31"/>
  <c r="I28" i="31" s="1"/>
  <c r="I29" i="31" s="1"/>
  <c r="M26"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N28" i="31"/>
  <c r="N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H81" i="34" l="1"/>
  <c r="I63" i="34"/>
  <c r="I64" i="34" s="1"/>
  <c r="I77" i="34" s="1"/>
  <c r="I80" i="34" s="1"/>
  <c r="I81" i="34" s="1"/>
  <c r="J62" i="34"/>
  <c r="K61" i="34" s="1"/>
  <c r="I62" i="33"/>
  <c r="J61" i="33" s="1"/>
  <c r="H63" i="33"/>
  <c r="H64" i="33" s="1"/>
  <c r="H77" i="33" s="1"/>
  <c r="H80" i="33" s="1"/>
  <c r="H8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J63" i="34" l="1"/>
  <c r="J64" i="34" s="1"/>
  <c r="J77" i="34" s="1"/>
  <c r="J80" i="34" s="1"/>
  <c r="J81" i="34" s="1"/>
  <c r="K62" i="34"/>
  <c r="L61" i="34" s="1"/>
  <c r="J62" i="33"/>
  <c r="K61" i="33" s="1"/>
  <c r="I63" i="33"/>
  <c r="I64" i="33" s="1"/>
  <c r="I77" i="33" s="1"/>
  <c r="I80" i="33" s="1"/>
  <c r="I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K63" i="34" l="1"/>
  <c r="K64" i="34" s="1"/>
  <c r="K77" i="34" s="1"/>
  <c r="K80" i="34" s="1"/>
  <c r="K81" i="34" s="1"/>
  <c r="L62" i="34"/>
  <c r="M61" i="34" s="1"/>
  <c r="J63" i="33"/>
  <c r="J64" i="33" s="1"/>
  <c r="J77" i="33" s="1"/>
  <c r="J80" i="33" s="1"/>
  <c r="J81" i="33" s="1"/>
  <c r="K62" i="33"/>
  <c r="L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L63" i="34" l="1"/>
  <c r="L64" i="34" s="1"/>
  <c r="L77" i="34" s="1"/>
  <c r="L80" i="34" s="1"/>
  <c r="L81" i="34" s="1"/>
  <c r="M62" i="34"/>
  <c r="N61" i="34" s="1"/>
  <c r="L62" i="33"/>
  <c r="M61" i="33" s="1"/>
  <c r="K63" i="33"/>
  <c r="K64" i="33" s="1"/>
  <c r="K77" i="33" s="1"/>
  <c r="K80" i="33" s="1"/>
  <c r="K8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M63" i="34" l="1"/>
  <c r="M64" i="34" s="1"/>
  <c r="M77" i="34" s="1"/>
  <c r="M80" i="34" s="1"/>
  <c r="M81" i="34" s="1"/>
  <c r="N62" i="34"/>
  <c r="O61" i="34" s="1"/>
  <c r="L63" i="33"/>
  <c r="L64" i="33" s="1"/>
  <c r="L77" i="33" s="1"/>
  <c r="L80" i="33" s="1"/>
  <c r="L81" i="33" s="1"/>
  <c r="M62" i="33"/>
  <c r="N6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N63" i="34" l="1"/>
  <c r="N64" i="34" s="1"/>
  <c r="N77" i="34" s="1"/>
  <c r="N80" i="34" s="1"/>
  <c r="N81" i="34" s="1"/>
  <c r="O62" i="34"/>
  <c r="P61" i="34" s="1"/>
  <c r="N62" i="33"/>
  <c r="O61" i="33" s="1"/>
  <c r="M63" i="33"/>
  <c r="M64" i="33" s="1"/>
  <c r="M77" i="33" s="1"/>
  <c r="M80" i="33" s="1"/>
  <c r="M8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O63" i="34" l="1"/>
  <c r="O64" i="34" s="1"/>
  <c r="O77" i="34" s="1"/>
  <c r="O80" i="34" s="1"/>
  <c r="O81" i="34" s="1"/>
  <c r="P62" i="34"/>
  <c r="Q61" i="34" s="1"/>
  <c r="N63" i="33"/>
  <c r="N64" i="33" s="1"/>
  <c r="N77" i="33" s="1"/>
  <c r="N80" i="33" s="1"/>
  <c r="N81" i="33" s="1"/>
  <c r="O62" i="33"/>
  <c r="P61" i="33" s="1"/>
  <c r="H81" i="31"/>
  <c r="D46" i="20"/>
  <c r="M12" i="20"/>
  <c r="K63" i="31"/>
  <c r="K64" i="31" s="1"/>
  <c r="I87" i="31"/>
  <c r="I66" i="31" s="1"/>
  <c r="I76" i="31" s="1"/>
  <c r="I77" i="31" s="1"/>
  <c r="I80" i="31" s="1"/>
  <c r="I30" i="10"/>
  <c r="I14" i="10" s="1"/>
  <c r="I24" i="10" s="1"/>
  <c r="L62" i="31"/>
  <c r="M61" i="31" s="1"/>
  <c r="Q62" i="34" l="1"/>
  <c r="R61" i="34" s="1"/>
  <c r="P63" i="34"/>
  <c r="P64" i="34" s="1"/>
  <c r="P77" i="34" s="1"/>
  <c r="P80" i="34" s="1"/>
  <c r="P81" i="34" s="1"/>
  <c r="P62" i="33"/>
  <c r="Q61" i="33" s="1"/>
  <c r="O63" i="33"/>
  <c r="O64" i="33" s="1"/>
  <c r="O77" i="33" s="1"/>
  <c r="O80" i="33" s="1"/>
  <c r="O81" i="33" s="1"/>
  <c r="I81" i="31"/>
  <c r="D47" i="20"/>
  <c r="N12" i="20"/>
  <c r="J30" i="10"/>
  <c r="J14" i="10" s="1"/>
  <c r="J24" i="10" s="1"/>
  <c r="J87" i="31"/>
  <c r="J66" i="31" s="1"/>
  <c r="J76" i="31" s="1"/>
  <c r="J77" i="31" s="1"/>
  <c r="J80" i="31" s="1"/>
  <c r="L63" i="31"/>
  <c r="L64" i="31" s="1"/>
  <c r="M62" i="31"/>
  <c r="N61" i="31" s="1"/>
  <c r="R62" i="34" l="1"/>
  <c r="S61" i="34" s="1"/>
  <c r="Q63" i="34"/>
  <c r="Q64" i="34" s="1"/>
  <c r="Q77" i="34" s="1"/>
  <c r="Q80" i="34" s="1"/>
  <c r="Q81" i="34" s="1"/>
  <c r="Q62" i="33"/>
  <c r="R61" i="33" s="1"/>
  <c r="P63" i="33"/>
  <c r="P64" i="33" s="1"/>
  <c r="P77" i="33" s="1"/>
  <c r="P80" i="33" s="1"/>
  <c r="P81" i="33" s="1"/>
  <c r="J81" i="31"/>
  <c r="K87" i="31"/>
  <c r="K66" i="31" s="1"/>
  <c r="K76" i="31" s="1"/>
  <c r="K77" i="31" s="1"/>
  <c r="K80" i="31" s="1"/>
  <c r="K30" i="10"/>
  <c r="K14" i="10" s="1"/>
  <c r="K24" i="10" s="1"/>
  <c r="D48" i="20"/>
  <c r="O12" i="20"/>
  <c r="M63" i="31"/>
  <c r="M64" i="31" s="1"/>
  <c r="N62" i="31"/>
  <c r="O61" i="31" s="1"/>
  <c r="S62" i="34" l="1"/>
  <c r="T61" i="34" s="1"/>
  <c r="R63" i="34"/>
  <c r="R64" i="34" s="1"/>
  <c r="R77" i="34" s="1"/>
  <c r="R80" i="34" s="1"/>
  <c r="R81" i="34" s="1"/>
  <c r="R62" i="33"/>
  <c r="S61" i="33" s="1"/>
  <c r="Q63" i="33"/>
  <c r="Q64" i="33" s="1"/>
  <c r="Q77" i="33" s="1"/>
  <c r="Q80" i="33" s="1"/>
  <c r="Q81" i="33" s="1"/>
  <c r="K81" i="31"/>
  <c r="D49" i="20"/>
  <c r="P12" i="20"/>
  <c r="L30" i="10"/>
  <c r="L14" i="10" s="1"/>
  <c r="L24" i="10" s="1"/>
  <c r="L87" i="31"/>
  <c r="L66" i="31" s="1"/>
  <c r="L76" i="31" s="1"/>
  <c r="L77" i="31" s="1"/>
  <c r="L80" i="31" s="1"/>
  <c r="O62" i="31"/>
  <c r="P61" i="31" s="1"/>
  <c r="N63" i="31"/>
  <c r="N64" i="31" s="1"/>
  <c r="T62" i="34" l="1"/>
  <c r="U61" i="34" s="1"/>
  <c r="S63" i="34"/>
  <c r="S64" i="34" s="1"/>
  <c r="S77" i="34" s="1"/>
  <c r="S80" i="34" s="1"/>
  <c r="S81" i="34" s="1"/>
  <c r="S62" i="33"/>
  <c r="T61" i="33" s="1"/>
  <c r="R63" i="33"/>
  <c r="R64" i="33" s="1"/>
  <c r="R77" i="33" s="1"/>
  <c r="R80" i="33" s="1"/>
  <c r="R81" i="33" s="1"/>
  <c r="L81" i="31"/>
  <c r="D50" i="20"/>
  <c r="Q12" i="20"/>
  <c r="M87" i="31"/>
  <c r="M66" i="31" s="1"/>
  <c r="M76" i="31" s="1"/>
  <c r="M77" i="31" s="1"/>
  <c r="M80" i="31" s="1"/>
  <c r="M30" i="10"/>
  <c r="M14" i="10" s="1"/>
  <c r="M24" i="10" s="1"/>
  <c r="P62" i="31"/>
  <c r="Q61" i="31" s="1"/>
  <c r="O63" i="31"/>
  <c r="O64" i="31" s="1"/>
  <c r="T63" i="34" l="1"/>
  <c r="T64" i="34" s="1"/>
  <c r="T77" i="34" s="1"/>
  <c r="T80" i="34" s="1"/>
  <c r="T81" i="34" s="1"/>
  <c r="U62" i="34"/>
  <c r="V61" i="34" s="1"/>
  <c r="S63" i="33"/>
  <c r="S64" i="33" s="1"/>
  <c r="S77" i="33" s="1"/>
  <c r="S80" i="33" s="1"/>
  <c r="S81" i="33" s="1"/>
  <c r="T62" i="33"/>
  <c r="U61" i="33" s="1"/>
  <c r="M81" i="31"/>
  <c r="R12" i="20"/>
  <c r="D51" i="20"/>
  <c r="N30" i="10"/>
  <c r="N14" i="10" s="1"/>
  <c r="N24" i="10" s="1"/>
  <c r="N87" i="31"/>
  <c r="N66" i="31" s="1"/>
  <c r="N76" i="31" s="1"/>
  <c r="N77" i="31" s="1"/>
  <c r="N80" i="31" s="1"/>
  <c r="Q62" i="31"/>
  <c r="R61" i="31" s="1"/>
  <c r="P63" i="31"/>
  <c r="P64" i="31" s="1"/>
  <c r="V62" i="34" l="1"/>
  <c r="W61" i="34" s="1"/>
  <c r="U63" i="34"/>
  <c r="U64" i="34" s="1"/>
  <c r="U77" i="34" s="1"/>
  <c r="U80" i="34" s="1"/>
  <c r="U81" i="34" s="1"/>
  <c r="C4" i="34" s="1"/>
  <c r="G31" i="29" s="1"/>
  <c r="U62" i="33"/>
  <c r="V61" i="33" s="1"/>
  <c r="T63" i="33"/>
  <c r="T64" i="33" s="1"/>
  <c r="T77" i="33" s="1"/>
  <c r="T80" i="33" s="1"/>
  <c r="T81" i="33" s="1"/>
  <c r="N81" i="31"/>
  <c r="O87" i="31"/>
  <c r="O66" i="31" s="1"/>
  <c r="O76" i="31" s="1"/>
  <c r="O77" i="31" s="1"/>
  <c r="O80" i="31" s="1"/>
  <c r="O30" i="10"/>
  <c r="O14" i="10" s="1"/>
  <c r="O24" i="10" s="1"/>
  <c r="D52" i="20"/>
  <c r="S12" i="20"/>
  <c r="R62" i="31"/>
  <c r="S61" i="31" s="1"/>
  <c r="Q63" i="31"/>
  <c r="Q64" i="31" s="1"/>
  <c r="W62" i="34" l="1"/>
  <c r="X61" i="34" s="1"/>
  <c r="V63" i="34"/>
  <c r="V64" i="34" s="1"/>
  <c r="V77" i="34" s="1"/>
  <c r="V80" i="34" s="1"/>
  <c r="V81" i="34" s="1"/>
  <c r="U63" i="33"/>
  <c r="U64" i="33" s="1"/>
  <c r="U77" i="33" s="1"/>
  <c r="U80" i="33" s="1"/>
  <c r="U81" i="33" s="1"/>
  <c r="C4" i="33" s="1"/>
  <c r="G30" i="29" s="1"/>
  <c r="V62" i="33"/>
  <c r="W61" i="33" s="1"/>
  <c r="O81" i="31"/>
  <c r="P30" i="10"/>
  <c r="P14" i="10" s="1"/>
  <c r="P24" i="10" s="1"/>
  <c r="P87" i="31"/>
  <c r="P66" i="31" s="1"/>
  <c r="P76" i="31" s="1"/>
  <c r="P77" i="31" s="1"/>
  <c r="P80" i="31" s="1"/>
  <c r="D53" i="20"/>
  <c r="T12" i="20"/>
  <c r="S62" i="31"/>
  <c r="T61" i="31" s="1"/>
  <c r="R63" i="31"/>
  <c r="R64" i="31" s="1"/>
  <c r="W63" i="34" l="1"/>
  <c r="W64" i="34" s="1"/>
  <c r="W77" i="34" s="1"/>
  <c r="W80" i="34" s="1"/>
  <c r="W81" i="34" s="1"/>
  <c r="X62" i="34"/>
  <c r="Y61" i="34" s="1"/>
  <c r="V63" i="33"/>
  <c r="V64" i="33" s="1"/>
  <c r="V77" i="33" s="1"/>
  <c r="V80" i="33" s="1"/>
  <c r="V81" i="33" s="1"/>
  <c r="W62" i="33"/>
  <c r="X61" i="33" s="1"/>
  <c r="P81" i="31"/>
  <c r="Q87" i="31"/>
  <c r="Q66" i="31" s="1"/>
  <c r="Q76" i="31" s="1"/>
  <c r="Q77" i="31" s="1"/>
  <c r="Q80" i="31" s="1"/>
  <c r="Q30" i="10"/>
  <c r="Q14" i="10" s="1"/>
  <c r="Q24" i="10" s="1"/>
  <c r="D54" i="20"/>
  <c r="U12" i="20"/>
  <c r="T62" i="31"/>
  <c r="U61" i="31" s="1"/>
  <c r="S63" i="31"/>
  <c r="S64" i="31" s="1"/>
  <c r="Q81" i="31" l="1"/>
  <c r="X63" i="34"/>
  <c r="X64" i="34" s="1"/>
  <c r="X77" i="34" s="1"/>
  <c r="X80" i="34" s="1"/>
  <c r="X81" i="34" s="1"/>
  <c r="Y62" i="34"/>
  <c r="Z61" i="34" s="1"/>
  <c r="X62" i="33"/>
  <c r="Y61" i="33" s="1"/>
  <c r="W63" i="33"/>
  <c r="W64" i="33" s="1"/>
  <c r="W77" i="33" s="1"/>
  <c r="W80" i="33" s="1"/>
  <c r="W81" i="33" s="1"/>
  <c r="R30" i="10"/>
  <c r="R14" i="10" s="1"/>
  <c r="R24" i="10" s="1"/>
  <c r="R87" i="31"/>
  <c r="R66" i="31" s="1"/>
  <c r="R76" i="31" s="1"/>
  <c r="R77" i="31" s="1"/>
  <c r="R80" i="31" s="1"/>
  <c r="R81" i="31" s="1"/>
  <c r="D55" i="20"/>
  <c r="V12" i="20"/>
  <c r="U62" i="31"/>
  <c r="V61" i="31" s="1"/>
  <c r="T63" i="31"/>
  <c r="T64" i="31" s="1"/>
  <c r="Z62" i="34" l="1"/>
  <c r="AA61" i="34" s="1"/>
  <c r="Y63" i="34"/>
  <c r="Y64" i="34" s="1"/>
  <c r="Y77" i="34" s="1"/>
  <c r="Y80" i="34" s="1"/>
  <c r="Y81" i="34" s="1"/>
  <c r="Y62" i="33"/>
  <c r="Z61" i="33" s="1"/>
  <c r="X63" i="33"/>
  <c r="X64" i="33" s="1"/>
  <c r="X77" i="33" s="1"/>
  <c r="X80" i="33" s="1"/>
  <c r="X81" i="33" s="1"/>
  <c r="S87" i="31"/>
  <c r="S66" i="31" s="1"/>
  <c r="S76" i="31" s="1"/>
  <c r="S77" i="31" s="1"/>
  <c r="S80" i="31" s="1"/>
  <c r="S81" i="31" s="1"/>
  <c r="S30" i="10"/>
  <c r="S14" i="10" s="1"/>
  <c r="S24" i="10" s="1"/>
  <c r="D56" i="20"/>
  <c r="W12" i="20"/>
  <c r="V62" i="31"/>
  <c r="W61" i="31" s="1"/>
  <c r="U63" i="31"/>
  <c r="U64" i="31" s="1"/>
  <c r="AA62" i="34" l="1"/>
  <c r="AB61" i="34" s="1"/>
  <c r="Z63" i="34"/>
  <c r="Z64" i="34" s="1"/>
  <c r="Z77" i="34" s="1"/>
  <c r="Z80" i="34" s="1"/>
  <c r="Z81" i="34" s="1"/>
  <c r="Y63" i="33"/>
  <c r="Y64" i="33" s="1"/>
  <c r="Y77" i="33" s="1"/>
  <c r="Y80" i="33" s="1"/>
  <c r="Y81" i="33" s="1"/>
  <c r="Z62" i="33"/>
  <c r="AA61" i="33" s="1"/>
  <c r="T30" i="10"/>
  <c r="T14" i="10" s="1"/>
  <c r="T24" i="10" s="1"/>
  <c r="T87" i="31"/>
  <c r="T66" i="31" s="1"/>
  <c r="T76" i="31" s="1"/>
  <c r="T77" i="31" s="1"/>
  <c r="T80" i="31" s="1"/>
  <c r="T81" i="31" s="1"/>
  <c r="D57" i="20"/>
  <c r="X12" i="20"/>
  <c r="W62" i="31"/>
  <c r="X61" i="31" s="1"/>
  <c r="V63" i="31"/>
  <c r="V64" i="31" s="1"/>
  <c r="AA63" i="34" l="1"/>
  <c r="AA64" i="34" s="1"/>
  <c r="AA77" i="34" s="1"/>
  <c r="AA80" i="34" s="1"/>
  <c r="AA81" i="34" s="1"/>
  <c r="AB62" i="34"/>
  <c r="AC61" i="34" s="1"/>
  <c r="AA62" i="33"/>
  <c r="AB61" i="33" s="1"/>
  <c r="Z63" i="33"/>
  <c r="Z64" i="33" s="1"/>
  <c r="Z77" i="33" s="1"/>
  <c r="Z80" i="33" s="1"/>
  <c r="Z81" i="33" s="1"/>
  <c r="U87" i="31"/>
  <c r="U66" i="31" s="1"/>
  <c r="U76" i="31" s="1"/>
  <c r="U77" i="31" s="1"/>
  <c r="U80" i="31" s="1"/>
  <c r="U81" i="31" s="1"/>
  <c r="U30" i="10"/>
  <c r="U14" i="10" s="1"/>
  <c r="U24" i="10" s="1"/>
  <c r="D58" i="20"/>
  <c r="Y12" i="20"/>
  <c r="X62" i="31"/>
  <c r="Y61" i="31" s="1"/>
  <c r="W63" i="31"/>
  <c r="W64" i="31" s="1"/>
  <c r="AC62" i="34" l="1"/>
  <c r="AD61" i="34" s="1"/>
  <c r="AB63" i="34"/>
  <c r="AB64" i="34" s="1"/>
  <c r="AB77" i="34" s="1"/>
  <c r="AB80" i="34" s="1"/>
  <c r="AB81" i="34" s="1"/>
  <c r="AA63" i="33"/>
  <c r="AA64" i="33" s="1"/>
  <c r="AA77" i="33" s="1"/>
  <c r="AA80" i="33" s="1"/>
  <c r="AA81" i="33" s="1"/>
  <c r="AB62" i="33"/>
  <c r="AC61" i="33" s="1"/>
  <c r="D59" i="20"/>
  <c r="Z12" i="20"/>
  <c r="V30" i="10"/>
  <c r="V14" i="10" s="1"/>
  <c r="V24" i="10" s="1"/>
  <c r="V87" i="31"/>
  <c r="V66" i="31" s="1"/>
  <c r="V76" i="31" s="1"/>
  <c r="V77" i="31" s="1"/>
  <c r="V80" i="31" s="1"/>
  <c r="V81" i="31" s="1"/>
  <c r="Y62" i="31"/>
  <c r="Z61" i="31" s="1"/>
  <c r="X63" i="31"/>
  <c r="X64" i="31" s="1"/>
  <c r="AD62" i="34" l="1"/>
  <c r="AE61" i="34" s="1"/>
  <c r="AC63" i="34"/>
  <c r="AC64" i="34" s="1"/>
  <c r="AC77" i="34" s="1"/>
  <c r="AC80" i="34" s="1"/>
  <c r="AC81" i="34" s="1"/>
  <c r="C5" i="34" s="1"/>
  <c r="H31" i="29" s="1"/>
  <c r="AC62" i="33"/>
  <c r="AD61" i="33" s="1"/>
  <c r="AB63" i="33"/>
  <c r="AB64" i="33" s="1"/>
  <c r="AB77" i="33" s="1"/>
  <c r="AB80" i="33" s="1"/>
  <c r="AB81" i="33" s="1"/>
  <c r="D60" i="20"/>
  <c r="AA12" i="20"/>
  <c r="W87" i="31"/>
  <c r="W66" i="31" s="1"/>
  <c r="W76" i="31" s="1"/>
  <c r="W77" i="31" s="1"/>
  <c r="W80" i="31" s="1"/>
  <c r="W81" i="31" s="1"/>
  <c r="W30" i="10"/>
  <c r="W14" i="10" s="1"/>
  <c r="W24" i="10" s="1"/>
  <c r="Z62" i="31"/>
  <c r="AA61" i="31" s="1"/>
  <c r="Y63" i="31"/>
  <c r="Y64" i="31" s="1"/>
  <c r="AE62" i="34" l="1"/>
  <c r="AF61" i="34" s="1"/>
  <c r="AD63" i="34"/>
  <c r="AD64" i="34" s="1"/>
  <c r="AD77" i="34" s="1"/>
  <c r="AD80" i="34" s="1"/>
  <c r="AD81" i="34" s="1"/>
  <c r="AC63" i="33"/>
  <c r="AC64" i="33" s="1"/>
  <c r="AC77" i="33" s="1"/>
  <c r="AC80" i="33" s="1"/>
  <c r="AC81" i="33" s="1"/>
  <c r="C5" i="33" s="1"/>
  <c r="H30" i="29" s="1"/>
  <c r="AD62" i="33"/>
  <c r="AE61" i="33" s="1"/>
  <c r="D61" i="20"/>
  <c r="AB12" i="20"/>
  <c r="X30" i="10"/>
  <c r="X14" i="10" s="1"/>
  <c r="X24" i="10" s="1"/>
  <c r="X87" i="31"/>
  <c r="X66" i="31" s="1"/>
  <c r="X76" i="31" s="1"/>
  <c r="X77" i="31" s="1"/>
  <c r="X80" i="31" s="1"/>
  <c r="X81" i="31" s="1"/>
  <c r="AA62" i="31"/>
  <c r="AB61" i="31" s="1"/>
  <c r="Z63" i="31"/>
  <c r="Z64" i="31" s="1"/>
  <c r="AF62" i="34" l="1"/>
  <c r="AG61" i="34" s="1"/>
  <c r="AE63" i="34"/>
  <c r="AE64" i="34" s="1"/>
  <c r="AE77" i="34" s="1"/>
  <c r="AE80" i="34" s="1"/>
  <c r="AE81" i="34" s="1"/>
  <c r="AD63" i="33"/>
  <c r="AD64" i="33" s="1"/>
  <c r="AD77" i="33" s="1"/>
  <c r="AD80" i="33" s="1"/>
  <c r="AD81" i="33" s="1"/>
  <c r="AE62" i="33"/>
  <c r="AF61" i="33" s="1"/>
  <c r="D62" i="20"/>
  <c r="AC12" i="20"/>
  <c r="Y87" i="31"/>
  <c r="Y66" i="31" s="1"/>
  <c r="Y76" i="31" s="1"/>
  <c r="Y77" i="31" s="1"/>
  <c r="Y80" i="31" s="1"/>
  <c r="Y81" i="31" s="1"/>
  <c r="Y30" i="10"/>
  <c r="Y14" i="10" s="1"/>
  <c r="Y24" i="10" s="1"/>
  <c r="AB62" i="31"/>
  <c r="AC61" i="31" s="1"/>
  <c r="AA63" i="31"/>
  <c r="AA64" i="31" s="1"/>
  <c r="AF63" i="34" l="1"/>
  <c r="AF64" i="34" s="1"/>
  <c r="AF77" i="34" s="1"/>
  <c r="AF80" i="34" s="1"/>
  <c r="AF81" i="34" s="1"/>
  <c r="AG62" i="34"/>
  <c r="AH61" i="34" s="1"/>
  <c r="AF62" i="33"/>
  <c r="AG61" i="33" s="1"/>
  <c r="AE63" i="33"/>
  <c r="AE64" i="33" s="1"/>
  <c r="AE77" i="33" s="1"/>
  <c r="AE80" i="33" s="1"/>
  <c r="AE81" i="33" s="1"/>
  <c r="D63" i="20"/>
  <c r="AD12" i="20"/>
  <c r="Z30" i="10"/>
  <c r="Z14" i="10" s="1"/>
  <c r="Z24" i="10" s="1"/>
  <c r="Z87" i="31"/>
  <c r="Z66" i="31" s="1"/>
  <c r="Z76" i="31" s="1"/>
  <c r="Z77" i="31" s="1"/>
  <c r="Z80" i="31" s="1"/>
  <c r="Z81" i="31" s="1"/>
  <c r="AC62" i="31"/>
  <c r="AD61" i="31" s="1"/>
  <c r="AB63" i="31"/>
  <c r="AB64" i="31" s="1"/>
  <c r="AH62" i="34" l="1"/>
  <c r="AI61" i="34" s="1"/>
  <c r="AG63" i="34"/>
  <c r="AG64" i="34" s="1"/>
  <c r="AG77" i="34" s="1"/>
  <c r="AG80" i="34" s="1"/>
  <c r="AG81" i="34" s="1"/>
  <c r="AG62" i="33"/>
  <c r="AH61" i="33" s="1"/>
  <c r="AF63" i="33"/>
  <c r="AF64" i="33" s="1"/>
  <c r="AF77" i="33" s="1"/>
  <c r="AF80" i="33" s="1"/>
  <c r="AF81" i="33" s="1"/>
  <c r="D64" i="20"/>
  <c r="AE12" i="20"/>
  <c r="AA87" i="31"/>
  <c r="AA66" i="31" s="1"/>
  <c r="AA76" i="31" s="1"/>
  <c r="AA77" i="31" s="1"/>
  <c r="AA80" i="31" s="1"/>
  <c r="AA81" i="31" s="1"/>
  <c r="C4" i="31" s="1"/>
  <c r="G29" i="29" s="1"/>
  <c r="AA30" i="10"/>
  <c r="AA14" i="10" s="1"/>
  <c r="AA24" i="10" s="1"/>
  <c r="AC63" i="31"/>
  <c r="AC64" i="31" s="1"/>
  <c r="AD62" i="31"/>
  <c r="AE61" i="31" s="1"/>
  <c r="AI62" i="34" l="1"/>
  <c r="AJ61" i="34" s="1"/>
  <c r="AH63" i="34"/>
  <c r="AH64" i="34" s="1"/>
  <c r="AH77" i="34" s="1"/>
  <c r="AH80" i="34" s="1"/>
  <c r="AH81" i="34" s="1"/>
  <c r="AG63" i="33"/>
  <c r="AG64" i="33" s="1"/>
  <c r="AG77" i="33" s="1"/>
  <c r="AG80" i="33" s="1"/>
  <c r="AG81" i="33" s="1"/>
  <c r="AH62" i="33"/>
  <c r="AI61" i="33" s="1"/>
  <c r="D65" i="20"/>
  <c r="AF12" i="20"/>
  <c r="AB30" i="10"/>
  <c r="AB14" i="10" s="1"/>
  <c r="AB24" i="10" s="1"/>
  <c r="AB87" i="31"/>
  <c r="AB66" i="31" s="1"/>
  <c r="AB76" i="31" s="1"/>
  <c r="AB77" i="31" s="1"/>
  <c r="AB80" i="31" s="1"/>
  <c r="AB81" i="31" s="1"/>
  <c r="AE62" i="31"/>
  <c r="AF61" i="31" s="1"/>
  <c r="AD63" i="31"/>
  <c r="AD64" i="31" s="1"/>
  <c r="AJ62" i="34" l="1"/>
  <c r="AK61" i="34" s="1"/>
  <c r="AI63" i="34"/>
  <c r="AI64" i="34" s="1"/>
  <c r="AI77" i="34" s="1"/>
  <c r="AI80" i="34" s="1"/>
  <c r="AI81" i="34" s="1"/>
  <c r="AI62" i="33"/>
  <c r="AJ61" i="33" s="1"/>
  <c r="AH63" i="33"/>
  <c r="AH64" i="33" s="1"/>
  <c r="AH77" i="33" s="1"/>
  <c r="AH80" i="33" s="1"/>
  <c r="AH81" i="33" s="1"/>
  <c r="D66" i="20"/>
  <c r="AG12" i="20"/>
  <c r="AC87" i="31"/>
  <c r="AC66" i="31" s="1"/>
  <c r="AC76" i="31" s="1"/>
  <c r="AC77" i="31" s="1"/>
  <c r="AC80" i="31" s="1"/>
  <c r="AC81" i="31" s="1"/>
  <c r="AC30" i="10"/>
  <c r="AC14" i="10" s="1"/>
  <c r="AC24" i="10" s="1"/>
  <c r="AF62" i="31"/>
  <c r="AG61" i="31" s="1"/>
  <c r="AE63" i="31"/>
  <c r="AE64" i="31" s="1"/>
  <c r="AJ63" i="34" l="1"/>
  <c r="AJ64" i="34" s="1"/>
  <c r="AJ77" i="34" s="1"/>
  <c r="AJ80" i="34" s="1"/>
  <c r="AJ81" i="34" s="1"/>
  <c r="AK62" i="34"/>
  <c r="AL61" i="34" s="1"/>
  <c r="AI63" i="33"/>
  <c r="AI64" i="33" s="1"/>
  <c r="AI77" i="33" s="1"/>
  <c r="AI80" i="33" s="1"/>
  <c r="AI81" i="33" s="1"/>
  <c r="AJ62" i="33"/>
  <c r="AK61" i="33" s="1"/>
  <c r="D67" i="20"/>
  <c r="AH12" i="20"/>
  <c r="AD30" i="10"/>
  <c r="AD14" i="10" s="1"/>
  <c r="AD24" i="10" s="1"/>
  <c r="AD87" i="31"/>
  <c r="AD66" i="31" s="1"/>
  <c r="AD76" i="31" s="1"/>
  <c r="AD77" i="31" s="1"/>
  <c r="AD80" i="31" s="1"/>
  <c r="AD81" i="31" s="1"/>
  <c r="AG62" i="31"/>
  <c r="AH61" i="31" s="1"/>
  <c r="AF63" i="31"/>
  <c r="AF64" i="31" s="1"/>
  <c r="AL62" i="34" l="1"/>
  <c r="AM61" i="34" s="1"/>
  <c r="AK63" i="34"/>
  <c r="AK64" i="34" s="1"/>
  <c r="AK77" i="34" s="1"/>
  <c r="AK80" i="34" s="1"/>
  <c r="AK81" i="34" s="1"/>
  <c r="C6" i="34" s="1"/>
  <c r="I31" i="29" s="1"/>
  <c r="AK62" i="33"/>
  <c r="AL61" i="33" s="1"/>
  <c r="AJ63" i="33"/>
  <c r="AJ64" i="33" s="1"/>
  <c r="AJ77" i="33" s="1"/>
  <c r="AJ80" i="33" s="1"/>
  <c r="AJ81" i="33" s="1"/>
  <c r="D68" i="20"/>
  <c r="AI12" i="20"/>
  <c r="AE87" i="31"/>
  <c r="AE66" i="31" s="1"/>
  <c r="AE76" i="31" s="1"/>
  <c r="AE77" i="31" s="1"/>
  <c r="AE80" i="31" s="1"/>
  <c r="AE81" i="31" s="1"/>
  <c r="AE30" i="10"/>
  <c r="AE14" i="10" s="1"/>
  <c r="AE24" i="10" s="1"/>
  <c r="AH62" i="31"/>
  <c r="AI61" i="31" s="1"/>
  <c r="AG63" i="31"/>
  <c r="AG64" i="31" s="1"/>
  <c r="AM62" i="34" l="1"/>
  <c r="AN61" i="34" s="1"/>
  <c r="AL63" i="34"/>
  <c r="AL64" i="34" s="1"/>
  <c r="AL77" i="34" s="1"/>
  <c r="AL80" i="34" s="1"/>
  <c r="AL81" i="34" s="1"/>
  <c r="AK63" i="33"/>
  <c r="AK64" i="33" s="1"/>
  <c r="AK77" i="33" s="1"/>
  <c r="AK80" i="33" s="1"/>
  <c r="AK81" i="33" s="1"/>
  <c r="C6" i="33" s="1"/>
  <c r="I30" i="29" s="1"/>
  <c r="AL62" i="33"/>
  <c r="AM61" i="33" s="1"/>
  <c r="D69" i="20"/>
  <c r="AJ12" i="20"/>
  <c r="AF30" i="10"/>
  <c r="AF14" i="10" s="1"/>
  <c r="AF24" i="10" s="1"/>
  <c r="AF87" i="31"/>
  <c r="AF66" i="31" s="1"/>
  <c r="AF76" i="31" s="1"/>
  <c r="AF77" i="31" s="1"/>
  <c r="AF80" i="31" s="1"/>
  <c r="AF81" i="31" s="1"/>
  <c r="AI62" i="31"/>
  <c r="AJ61" i="31" s="1"/>
  <c r="AH63" i="31"/>
  <c r="AH64" i="31" s="1"/>
  <c r="AM63" i="34" l="1"/>
  <c r="AM64" i="34" s="1"/>
  <c r="AM77" i="34" s="1"/>
  <c r="AM80" i="34" s="1"/>
  <c r="AM81" i="34" s="1"/>
  <c r="AN62" i="34"/>
  <c r="AO61" i="34" s="1"/>
  <c r="AL63" i="33"/>
  <c r="AL64" i="33" s="1"/>
  <c r="AL77" i="33" s="1"/>
  <c r="AL80" i="33" s="1"/>
  <c r="AL81" i="33" s="1"/>
  <c r="AM62" i="33"/>
  <c r="AN61" i="33" s="1"/>
  <c r="D70" i="20"/>
  <c r="AK12" i="20"/>
  <c r="AG87" i="31"/>
  <c r="AG66" i="31" s="1"/>
  <c r="AG76" i="31" s="1"/>
  <c r="AG77" i="31" s="1"/>
  <c r="AG80" i="31" s="1"/>
  <c r="AG81" i="31" s="1"/>
  <c r="AG30" i="10"/>
  <c r="AG14" i="10" s="1"/>
  <c r="AG24" i="10" s="1"/>
  <c r="AJ62" i="31"/>
  <c r="AK61" i="31" s="1"/>
  <c r="AI63" i="31"/>
  <c r="AI64" i="31" s="1"/>
  <c r="AO62" i="34" l="1"/>
  <c r="AP61" i="34" s="1"/>
  <c r="AN63" i="34"/>
  <c r="AN64" i="34" s="1"/>
  <c r="AN77" i="34" s="1"/>
  <c r="AN80" i="34" s="1"/>
  <c r="AN81" i="34" s="1"/>
  <c r="AN62" i="33"/>
  <c r="AO61" i="33" s="1"/>
  <c r="AM63" i="33"/>
  <c r="AM64" i="33" s="1"/>
  <c r="AM77" i="33" s="1"/>
  <c r="AM80" i="33" s="1"/>
  <c r="AM81" i="33" s="1"/>
  <c r="D71" i="20"/>
  <c r="AL12" i="20"/>
  <c r="AH30" i="10"/>
  <c r="AH14" i="10" s="1"/>
  <c r="AH24" i="10" s="1"/>
  <c r="AH87" i="31"/>
  <c r="AH66" i="31" s="1"/>
  <c r="AH76" i="31" s="1"/>
  <c r="AH77" i="31" s="1"/>
  <c r="AH80" i="31" s="1"/>
  <c r="AH81" i="31" s="1"/>
  <c r="AK62" i="31"/>
  <c r="AL61" i="31" s="1"/>
  <c r="AJ63" i="31"/>
  <c r="AJ64" i="31" s="1"/>
  <c r="AP62" i="34" l="1"/>
  <c r="AQ61" i="34" s="1"/>
  <c r="AO63" i="34"/>
  <c r="AO64" i="34" s="1"/>
  <c r="AO77" i="34" s="1"/>
  <c r="AO80" i="34" s="1"/>
  <c r="AO81" i="34" s="1"/>
  <c r="AO62" i="33"/>
  <c r="AP61" i="33" s="1"/>
  <c r="AN63" i="33"/>
  <c r="AN64" i="33" s="1"/>
  <c r="AN77" i="33" s="1"/>
  <c r="AN80" i="33" s="1"/>
  <c r="AN81" i="33" s="1"/>
  <c r="D72" i="20"/>
  <c r="AM12" i="20"/>
  <c r="AI87" i="31"/>
  <c r="AI66" i="31" s="1"/>
  <c r="AI76" i="31" s="1"/>
  <c r="AI77" i="31" s="1"/>
  <c r="AI80" i="31" s="1"/>
  <c r="AI81" i="31" s="1"/>
  <c r="C5" i="31" s="1"/>
  <c r="H29" i="29" s="1"/>
  <c r="AI30" i="10"/>
  <c r="AI14" i="10" s="1"/>
  <c r="AI24" i="10" s="1"/>
  <c r="AK63" i="31"/>
  <c r="AK64" i="31" s="1"/>
  <c r="AL62" i="31"/>
  <c r="AM61" i="31" s="1"/>
  <c r="AP63" i="34" l="1"/>
  <c r="AP64" i="34" s="1"/>
  <c r="AP77" i="34" s="1"/>
  <c r="AP80" i="34" s="1"/>
  <c r="AP81" i="34" s="1"/>
  <c r="AQ62" i="34"/>
  <c r="AR61" i="34" s="1"/>
  <c r="AO63" i="33"/>
  <c r="AO64" i="33" s="1"/>
  <c r="AO77" i="33" s="1"/>
  <c r="AO80" i="33" s="1"/>
  <c r="AO81" i="33" s="1"/>
  <c r="AP62" i="33"/>
  <c r="AQ61" i="33" s="1"/>
  <c r="D73" i="20"/>
  <c r="AN12" i="20"/>
  <c r="AJ30" i="10"/>
  <c r="AJ14" i="10" s="1"/>
  <c r="AJ24" i="10" s="1"/>
  <c r="AJ87" i="31"/>
  <c r="AJ66" i="31" s="1"/>
  <c r="AJ76" i="31" s="1"/>
  <c r="AJ77" i="31" s="1"/>
  <c r="AJ80" i="31" s="1"/>
  <c r="AJ81" i="31" s="1"/>
  <c r="AM62" i="31"/>
  <c r="AN61" i="31" s="1"/>
  <c r="AL63" i="31"/>
  <c r="AL64" i="31" s="1"/>
  <c r="AR62" i="34" l="1"/>
  <c r="AS61" i="34" s="1"/>
  <c r="AQ63" i="34"/>
  <c r="AQ64" i="34" s="1"/>
  <c r="AQ77" i="34" s="1"/>
  <c r="AQ80" i="34" s="1"/>
  <c r="AQ81" i="34" s="1"/>
  <c r="AQ62" i="33"/>
  <c r="AR61" i="33" s="1"/>
  <c r="AP63" i="33"/>
  <c r="AP64" i="33" s="1"/>
  <c r="AP77" i="33" s="1"/>
  <c r="AP80" i="33" s="1"/>
  <c r="AP81" i="33" s="1"/>
  <c r="D75" i="20"/>
  <c r="AO12" i="20"/>
  <c r="AK87" i="31"/>
  <c r="AK66" i="31" s="1"/>
  <c r="AK76" i="31" s="1"/>
  <c r="AK77" i="31" s="1"/>
  <c r="AK80" i="31" s="1"/>
  <c r="AK81" i="31" s="1"/>
  <c r="AK30" i="10"/>
  <c r="AK14" i="10" s="1"/>
  <c r="AK24" i="10" s="1"/>
  <c r="AN62" i="31"/>
  <c r="AO61" i="31" s="1"/>
  <c r="AM63" i="31"/>
  <c r="AM64" i="31" s="1"/>
  <c r="AM77" i="31" s="1"/>
  <c r="AM80" i="31" s="1"/>
  <c r="AS62" i="34" l="1"/>
  <c r="AT61" i="34" s="1"/>
  <c r="AR63" i="34"/>
  <c r="AR64" i="34" s="1"/>
  <c r="AR77" i="34" s="1"/>
  <c r="AR80" i="34" s="1"/>
  <c r="AR81" i="34" s="1"/>
  <c r="AQ63" i="33"/>
  <c r="AQ64" i="33" s="1"/>
  <c r="AQ77" i="33" s="1"/>
  <c r="AQ80" i="33" s="1"/>
  <c r="AQ81" i="33" s="1"/>
  <c r="AR62" i="33"/>
  <c r="AS61" i="33" s="1"/>
  <c r="AL30" i="10"/>
  <c r="AL14" i="10" s="1"/>
  <c r="AL24" i="10" s="1"/>
  <c r="AL87" i="31"/>
  <c r="AL66" i="31" s="1"/>
  <c r="AL76" i="31" s="1"/>
  <c r="AL77" i="31" s="1"/>
  <c r="AL80" i="31" s="1"/>
  <c r="AL81" i="31" s="1"/>
  <c r="AM81" i="31" s="1"/>
  <c r="AO62" i="31"/>
  <c r="AP61" i="31" s="1"/>
  <c r="AN63" i="31"/>
  <c r="AN64" i="31" s="1"/>
  <c r="AN77" i="31" s="1"/>
  <c r="AN80" i="31" s="1"/>
  <c r="AS63" i="34" l="1"/>
  <c r="AS64" i="34" s="1"/>
  <c r="AS77" i="34" s="1"/>
  <c r="AS80" i="34" s="1"/>
  <c r="AS81" i="34" s="1"/>
  <c r="AT62" i="34"/>
  <c r="AU61" i="34" s="1"/>
  <c r="AS62" i="33"/>
  <c r="AT61" i="33" s="1"/>
  <c r="AR63" i="33"/>
  <c r="AR64" i="33" s="1"/>
  <c r="AR77" i="33" s="1"/>
  <c r="AR80" i="33" s="1"/>
  <c r="AR81" i="33" s="1"/>
  <c r="AN81" i="31"/>
  <c r="AP62" i="31"/>
  <c r="AQ61" i="31" s="1"/>
  <c r="AO63" i="31"/>
  <c r="AO64" i="31" s="1"/>
  <c r="AO77" i="31" s="1"/>
  <c r="AO80" i="31" s="1"/>
  <c r="AT63" i="34" l="1"/>
  <c r="AT64" i="34" s="1"/>
  <c r="AT77" i="34" s="1"/>
  <c r="AT80" i="34" s="1"/>
  <c r="AT81" i="34" s="1"/>
  <c r="AU62" i="34"/>
  <c r="AV61" i="34" s="1"/>
  <c r="AS63" i="33"/>
  <c r="AS64" i="33" s="1"/>
  <c r="AS77" i="33" s="1"/>
  <c r="AS80" i="33" s="1"/>
  <c r="AS81" i="33" s="1"/>
  <c r="AT62" i="33"/>
  <c r="AU61" i="33" s="1"/>
  <c r="AO81" i="31"/>
  <c r="AQ62" i="31"/>
  <c r="AR61" i="31" s="1"/>
  <c r="AP63" i="31"/>
  <c r="AP64" i="31" s="1"/>
  <c r="AP77" i="31" s="1"/>
  <c r="AP80" i="31" s="1"/>
  <c r="AU63" i="34" l="1"/>
  <c r="AU64" i="34" s="1"/>
  <c r="AU77" i="34" s="1"/>
  <c r="AU80" i="34" s="1"/>
  <c r="AU81" i="34" s="1"/>
  <c r="AV62" i="34"/>
  <c r="AW61" i="34" s="1"/>
  <c r="AU62" i="33"/>
  <c r="AV61" i="33" s="1"/>
  <c r="AT63" i="33"/>
  <c r="AT64" i="33" s="1"/>
  <c r="AT77" i="33" s="1"/>
  <c r="AT80" i="33" s="1"/>
  <c r="AT81" i="33" s="1"/>
  <c r="AP81" i="31"/>
  <c r="AR62" i="31"/>
  <c r="AS61" i="31" s="1"/>
  <c r="AQ63" i="31"/>
  <c r="AQ64" i="31" s="1"/>
  <c r="AQ77" i="31" s="1"/>
  <c r="AQ80" i="31" s="1"/>
  <c r="AV63" i="34" l="1"/>
  <c r="AV64" i="34" s="1"/>
  <c r="AV77" i="34" s="1"/>
  <c r="AV80" i="34" s="1"/>
  <c r="AV81" i="34" s="1"/>
  <c r="AW62" i="34"/>
  <c r="AX61" i="34" s="1"/>
  <c r="AU63" i="33"/>
  <c r="AU64" i="33" s="1"/>
  <c r="AU77" i="33" s="1"/>
  <c r="AU80" i="33" s="1"/>
  <c r="AU81" i="33" s="1"/>
  <c r="AV62" i="33"/>
  <c r="AW61" i="33" s="1"/>
  <c r="AQ81" i="31"/>
  <c r="C6" i="31"/>
  <c r="I29" i="29" s="1"/>
  <c r="AS62" i="31"/>
  <c r="AT61" i="31" s="1"/>
  <c r="AR63" i="31"/>
  <c r="AR64" i="31" s="1"/>
  <c r="AR77" i="31" s="1"/>
  <c r="AR80" i="31" s="1"/>
  <c r="AW63" i="34" l="1"/>
  <c r="AW64" i="34" s="1"/>
  <c r="AW77" i="34" s="1"/>
  <c r="AW80" i="34" s="1"/>
  <c r="AW81" i="34" s="1"/>
  <c r="AX62" i="34"/>
  <c r="AY61" i="34" s="1"/>
  <c r="AW62" i="33"/>
  <c r="AX61" i="33" s="1"/>
  <c r="AV63" i="33"/>
  <c r="AV64" i="33" s="1"/>
  <c r="AV77" i="33" s="1"/>
  <c r="AV80" i="33" s="1"/>
  <c r="AV81" i="33" s="1"/>
  <c r="AR81" i="31"/>
  <c r="AS63" i="31"/>
  <c r="AS64" i="31" s="1"/>
  <c r="AS77" i="31" s="1"/>
  <c r="AS80" i="31" s="1"/>
  <c r="AT62" i="31"/>
  <c r="AU61" i="31" s="1"/>
  <c r="AY62" i="34" l="1"/>
  <c r="AZ61" i="34" s="1"/>
  <c r="AX63" i="34"/>
  <c r="AX64" i="34" s="1"/>
  <c r="AX77" i="34" s="1"/>
  <c r="AX80" i="34" s="1"/>
  <c r="AX81" i="34" s="1"/>
  <c r="C7" i="34" s="1"/>
  <c r="J31" i="29" s="1"/>
  <c r="AW63" i="33"/>
  <c r="AW64" i="33" s="1"/>
  <c r="AW77" i="33" s="1"/>
  <c r="AW80" i="33" s="1"/>
  <c r="AW81" i="33" s="1"/>
  <c r="AX62" i="33"/>
  <c r="AY61" i="33" s="1"/>
  <c r="AS81" i="31"/>
  <c r="AU62" i="31"/>
  <c r="AV61" i="31" s="1"/>
  <c r="AT63" i="31"/>
  <c r="AT64" i="31" s="1"/>
  <c r="AT77" i="31" s="1"/>
  <c r="AT80" i="31" s="1"/>
  <c r="AZ62" i="34" l="1"/>
  <c r="BA61" i="34" s="1"/>
  <c r="AY63" i="34"/>
  <c r="AY64" i="34" s="1"/>
  <c r="AY77" i="34" s="1"/>
  <c r="AY80" i="34" s="1"/>
  <c r="AY81" i="34" s="1"/>
  <c r="AY62" i="33"/>
  <c r="AZ61" i="33" s="1"/>
  <c r="AX63" i="33"/>
  <c r="AX64" i="33" s="1"/>
  <c r="AX77" i="33" s="1"/>
  <c r="AX80" i="33" s="1"/>
  <c r="AX81" i="33" s="1"/>
  <c r="C7" i="33" s="1"/>
  <c r="J30" i="29" s="1"/>
  <c r="AT81" i="31"/>
  <c r="AV62" i="31"/>
  <c r="AW61" i="31" s="1"/>
  <c r="AU63" i="31"/>
  <c r="AU64" i="31" s="1"/>
  <c r="AU77" i="31" s="1"/>
  <c r="AU80" i="31" s="1"/>
  <c r="AZ63" i="34" l="1"/>
  <c r="AZ64" i="34" s="1"/>
  <c r="AZ77" i="34" s="1"/>
  <c r="AZ80" i="34" s="1"/>
  <c r="AZ81" i="34" s="1"/>
  <c r="BA62" i="34"/>
  <c r="BB61" i="34" s="1"/>
  <c r="AY63" i="33"/>
  <c r="AY64" i="33" s="1"/>
  <c r="AY77" i="33" s="1"/>
  <c r="AY80" i="33" s="1"/>
  <c r="AY81" i="33" s="1"/>
  <c r="AZ62" i="33"/>
  <c r="BA61" i="33" s="1"/>
  <c r="AU81" i="31"/>
  <c r="AW62" i="31"/>
  <c r="AX61" i="31" s="1"/>
  <c r="AV63" i="31"/>
  <c r="AV64" i="31" s="1"/>
  <c r="AV77" i="31" s="1"/>
  <c r="AV80" i="31" s="1"/>
  <c r="BB62" i="34" l="1"/>
  <c r="BC61" i="34" s="1"/>
  <c r="BA63" i="34"/>
  <c r="BA64" i="34" s="1"/>
  <c r="BA77" i="34" s="1"/>
  <c r="BA80" i="34" s="1"/>
  <c r="BA81" i="34" s="1"/>
  <c r="BA62" i="33"/>
  <c r="BB61" i="33" s="1"/>
  <c r="AZ63" i="33"/>
  <c r="AZ64" i="33" s="1"/>
  <c r="AZ77" i="33" s="1"/>
  <c r="AZ80" i="33" s="1"/>
  <c r="AZ81" i="33" s="1"/>
  <c r="AV81" i="31"/>
  <c r="AX62" i="31"/>
  <c r="AY61" i="31" s="1"/>
  <c r="AW63" i="31"/>
  <c r="AW64" i="31" s="1"/>
  <c r="AW77" i="31" s="1"/>
  <c r="AW80" i="31" s="1"/>
  <c r="BB63" i="34" l="1"/>
  <c r="BB64" i="34" s="1"/>
  <c r="BB77" i="34" s="1"/>
  <c r="BB80" i="34" s="1"/>
  <c r="BB81" i="34" s="1"/>
  <c r="BC62" i="34"/>
  <c r="BD61" i="34" s="1"/>
  <c r="BA63" i="33"/>
  <c r="BA64" i="33" s="1"/>
  <c r="BA77" i="33" s="1"/>
  <c r="BA80" i="33" s="1"/>
  <c r="BA81" i="33" s="1"/>
  <c r="BB62" i="33"/>
  <c r="BC61" i="33" s="1"/>
  <c r="AW81" i="31"/>
  <c r="AY62" i="31"/>
  <c r="AZ61" i="31" s="1"/>
  <c r="AX63" i="31"/>
  <c r="AX64" i="31" s="1"/>
  <c r="AX77" i="31" s="1"/>
  <c r="AX80" i="31" s="1"/>
  <c r="BC63" i="34" l="1"/>
  <c r="BC64" i="34" s="1"/>
  <c r="BC77" i="34" s="1"/>
  <c r="BC80" i="34" s="1"/>
  <c r="BC81" i="34" s="1"/>
  <c r="BD62" i="34"/>
  <c r="BD63" i="34" s="1"/>
  <c r="BD64" i="34" s="1"/>
  <c r="BD77" i="34" s="1"/>
  <c r="BD80" i="34" s="1"/>
  <c r="BC62" i="33"/>
  <c r="BD61" i="33" s="1"/>
  <c r="BB63" i="33"/>
  <c r="BB64" i="33" s="1"/>
  <c r="BB77" i="33" s="1"/>
  <c r="BB80" i="33" s="1"/>
  <c r="BB81" i="33" s="1"/>
  <c r="AX81" i="31"/>
  <c r="AZ62" i="31"/>
  <c r="BA61" i="31" s="1"/>
  <c r="AY63" i="31"/>
  <c r="AY64" i="31" s="1"/>
  <c r="AY77" i="31" s="1"/>
  <c r="AY80" i="31" s="1"/>
  <c r="BD81" i="34" l="1"/>
  <c r="BC63" i="33"/>
  <c r="BC64" i="33" s="1"/>
  <c r="BC77" i="33" s="1"/>
  <c r="BC80" i="33" s="1"/>
  <c r="BC81" i="33" s="1"/>
  <c r="BD62" i="33"/>
  <c r="BD63" i="33" s="1"/>
  <c r="BD64" i="33" s="1"/>
  <c r="BD77" i="33" s="1"/>
  <c r="BD80" i="33" s="1"/>
  <c r="AY81" i="31"/>
  <c r="BA62" i="31"/>
  <c r="BB61" i="31" s="1"/>
  <c r="AZ63" i="31"/>
  <c r="AZ64" i="31" s="1"/>
  <c r="AZ77" i="31" s="1"/>
  <c r="AZ80" i="31" s="1"/>
  <c r="BD81" i="33" l="1"/>
  <c r="AZ81" i="3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<sst xmlns="http://schemas.openxmlformats.org/spreadsheetml/2006/main" count="1109" uniqueCount="359">
  <si>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</si>
  <si>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</si>
  <si>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</si>
  <si>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</si>
  <si>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</si>
  <si>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</si>
  <si>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</si>
  <si>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</si>
  <si>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</si>
  <si>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</si>
  <si>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</si>
  <si>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</si>
  <si>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</si>
  <si>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</si>
  <si>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</si>
  <si>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</si>
  <si>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</si>
  <si>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</si>
  <si>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</si>
  <si>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</si>
  <si>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</si>
  <si>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</si>
  <si>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</si>
  <si>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</si>
  <si>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</si>
  <si>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</si>
  <si>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</si>
  <si>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</si>
  <si>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</si>
  <si>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</si>
  <si>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</si>
  <si>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</si>
  <si>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</si>
  <si>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</si>
  <si>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</si>
  <si>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</si>
  <si>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</si>
  <si>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</si>
  <si>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</si>
  <si>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</si>
  <si>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</si>
  <si>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</si>
  <si>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</si>
  <si>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</si>
  <si>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</si>
  <si>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</si>
  <si>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</si>
  <si>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</si>
  <si>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</si>
  <si>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</si>
  <si>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</si>
  <si>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</si>
  <si>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</si>
  <si>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</si>
  <si>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</si>
  <si>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</si>
  <si>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</si>
  <si>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</si>
  <si>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</si>
  <si>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</si>
  <si>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</si>
  <si>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</si>
  <si>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</si>
  <si>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</si>
  <si>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</si>
  <si>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</si>
  <si>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</si>
  <si>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</si>
  <si>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</si>
  <si>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</si>
  <si>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</si>
  <si>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</si>
  <si>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</si>
  <si>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</si>
  <si>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</si>
  <si>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</si>
  <si>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</si>
  <si>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</si>
  <si>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</si>
  <si>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</si>
  <si>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</si>
  <si>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</si>
  <si>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</si>
  <si>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</si>
  <si>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</si>
  <si>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</si>
  <si>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</si>
  <si>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</si>
  <si>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</si>
  <si>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</si>
  <si>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</si>
  <si>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</si>
  <si>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</si>
  <si>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</si>
  <si>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</si>
  <si>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</si>
  <si>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</si>
  <si>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</si>
  <si>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</si>
  <si>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</si>
  <si>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</si>
  <si>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</si>
  <si>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</si>
  <si>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</si>
  <si>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</si>
  <si>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</si>
  <si>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</si>
  <si>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</si>
  <si>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</si>
  <si>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</si>
  <si>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</si>
  <si>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</si>
  <si>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</si>
  <si>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</si>
  <si>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</si>
  <si>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</si>
  <si>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</si>
  <si>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</si>
  <si>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</si>
  <si>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</si>
  <si>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</si>
  <si>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</si>
  <si>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</si>
  <si>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</si>
  <si>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</si>
  <si>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</si>
  <si>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</si>
  <si>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</si>
  <si>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</si>
  <si>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</si>
  <si>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</si>
  <si>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</si>
  <si>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</si>
  <si>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</si>
  <si>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</si>
  <si>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</si>
  <si>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</si>
  <si>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</si>
  <si>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</si>
  <si>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</si>
  <si>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</si>
  <si>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</si>
  <si>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</si>
  <si>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</si>
  <si>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</si>
  <si>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</si>
  <si>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</si>
  <si>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</si>
  <si>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</si>
  <si>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</si>
  <si>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</si>
  <si>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</si>
  <si>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</si>
  <si>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</si>
  <si>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</si>
  <si>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</si>
  <si>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</si>
  <si>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</si>
  <si>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</si>
  <si>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</si>
  <si>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</si>
  <si>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</si>
  <si>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</si>
  <si>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</si>
  <si>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</si>
  <si>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</si>
  <si>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</si>
  <si>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</si>
  <si>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</si>
  <si>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</si>
  <si>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</si>
  <si>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</si>
  <si>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</si>
  <si>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</si>
  <si>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</si>
  <si>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</si>
  <si>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</si>
  <si>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</si>
  <si>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</si>
  <si>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</si>
  <si>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</si>
  <si>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</si>
  <si>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</si>
  <si>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</si>
  <si>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</si>
  <si>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</si>
  <si>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</si>
  <si>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</si>
  <si>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</si>
  <si>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</si>
  <si>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</si>
  <si>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</si>
  <si>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</si>
  <si>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</si>
  <si>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</si>
  <si>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</si>
  <si>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</si>
  <si>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</si>
  <si>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</si>
  <si>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</si>
  <si>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</si>
  <si>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</si>
  <si>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</si>
  <si>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</si>
  <si>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</si>
  <si>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</si>
  <si>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</si>
  <si>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</si>
  <si>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</si>
  <si>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</si>
  <si>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</si>
  <si>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</si>
  <si>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</si>
  <si>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</si>
  <si>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</si>
  <si>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</si>
  <si>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</si>
  <si>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</si>
  <si>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</si>
  <si>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</si>
  <si>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</si>
  <si>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</si>
  <si>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</si>
  <si>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</si>
  <si>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</si>
  <si>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</si>
  <si>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</si>
  <si>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</si>
  <si>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</si>
  <si>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</si>
  <si>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</si>
  <si>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</si>
  <si>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</si>
  <si>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</si>
  <si>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</si>
  <si>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</si>
  <si>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</si>
  <si>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</si>
  <si>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</si>
  <si>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</si>
  <si>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</si>
  <si>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</si>
  <si>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</si>
  <si>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</si>
  <si>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</si>
  <si>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</si>
  <si>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</si>
  <si>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</si>
  <si>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</si>
  <si>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</si>
  <si>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</si>
  <si>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</si>
  <si>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</si>
  <si>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</si>
  <si>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</si>
  <si>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</si>
  <si>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</si>
  <si>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</si>
  <si>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</si>
  <si>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</si>
  <si>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</si>
  <si>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</si>
  <si>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</si>
  <si>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</si>
  <si>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</si>
  <si>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</si>
  <si>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</si>
  <si>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</si>
  <si>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</si>
  <si>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</si>
  <si>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</si>
  <si>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</si>
  <si>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</si>
  <si>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</si>
  <si>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</si>
  <si>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</si>
  <si>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</si>
  <si>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</si>
  <si>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</si>
  <si>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</si>
  <si>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</si>
  <si>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</si>
  <si>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</si>
  <si>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</si>
  <si>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</si>
  <si>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</si>
  <si>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</si>
  <si>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</si>
  <si>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</si>
  <si>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</si>
  <si>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</si>
  <si>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</si>
  <si>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</si>
  <si>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</si>
  <si>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</si>
  <si>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</si>
  <si>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</si>
  <si>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</si>
  <si>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</si>
  <si>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</si>
  <si>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</si>
  <si>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</si>
  <si>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</si>
  <si>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</si>
  <si>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</si>
  <si>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</si>
  <si>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</si>
  <si>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</si>
  <si>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</si>
  <si>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</si>
  <si>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</si>
  <si>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</si>
  <si>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</si>
  <si>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</si>
  <si>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</si>
  <si>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</si>
  <si>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</si>
  <si>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</si>
  <si>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</si>
  <si>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</si>
  <si>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</si>
  <si>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</si>
  <si>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</si>
  <si>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</si>
  <si>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</si>
  <si>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</si>
  <si>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</si>
  <si>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</si>
  <si>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</si>
  <si>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</si>
  <si>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</si>
  <si>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</si>
  <si>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</si>
  <si>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</si>
  <si>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</si>
  <si>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</si>
  <si>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</si>
  <si>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</si>
  <si>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</si>
  <si>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</si>
  <si>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</si>
  <si>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</si>
  <si>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Refresh on 4-yearly cycles</t>
  </si>
  <si>
    <t>Refresh on 6-yearly cycles, incurring additional IT support costs</t>
  </si>
  <si>
    <t>Capital cost for replacement of client infrastructure based upon WPD's current 4-yearly replacement programme.</t>
  </si>
  <si>
    <t>Capital cost for replacement of client infrastructure based upon extending the programme to 6 yearly cycles</t>
  </si>
  <si>
    <t>Replacement on 4-yearly cycles, as per the Baseline Scenario</t>
  </si>
  <si>
    <t>Computer hardware is replaced/upgraded at periodic intervals in order to;
a. Take advantage of improvements in hardware performance and reliability;
b. Reduce “out of warranty” maintenance costs;
c. Reduce support &amp; training costs by using common technologies across assset bases;
d. Experience less diverse faults and;
e. Reduce the risk of any new software being incompatible with existing infrastructure.
Technology refresh delivers immediate benefits through better performance and reliability.  
Technology refresh enables the business to take advantage of innovation in IT and to apply it within the distribution business.  This is because a modern infrastructure reduces the likelihood that any new software will be incompatible with the infrastructure.  (e.g today’s new software will not be certified to run on the old Windows NT platforms)
WPD currently refreshes PCs and printers on a 4 yearly replacement cycle.  This CBA compares this cycle with a 6 year replacement cycle.  A longer cycle will reduce capital replacement costs over the medium and long term, however additional IT support will be required to manage the increased number of failures experienced with ageing assets.  Additionally, An aging infrastructure will put the business at risk operationally because it will not be able to take the lastest application software upgrades due to software/hardware incompatibilities and will put the business at risk of being unable to innovate due to software/hardware incompatibilities.</t>
  </si>
  <si>
    <t xml:space="preserve">An ageing infrastructure will drive higher fault rates requiring additional IT support and problem management systems.  More demands will be placed on local business site contacts making the current support model untenable.  Additional costs  allow for the extra resources and systems required.
</t>
  </si>
  <si>
    <t>Option 1(i)</t>
  </si>
  <si>
    <t>Option 1(ii)</t>
  </si>
  <si>
    <t>1(i)</t>
  </si>
  <si>
    <t>This analysis has been completed to assess the sensitivity of the investment options to increases in the capital costs of IT equipment.  This demonstrates that a 4-year cycle remains the most cost-effective even if capital costs increase by 20%.</t>
  </si>
  <si>
    <t>1(ii)</t>
  </si>
  <si>
    <t>This analysis has been completed to assess the sensitivity of the investment options to decreases in the operational cost of IT support.  This demonstrates that a 4-year cycle remains the most cost-effective even if support costs decrease by 20%.</t>
  </si>
  <si>
    <t>Sensitivity analysis: increase in IT Capital Costs</t>
  </si>
  <si>
    <t>Sensitivity analysis: decrease in IT Support Costs</t>
  </si>
  <si>
    <t>This option is the most cost effective and therefore has been adopted.</t>
  </si>
  <si>
    <t>The benefits of reducing the frequency of capital expenditure are outweighed by the need for additional IT support, therefore this option has been rejected.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</si>
</sst>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1" xfId="0" applyFont="1" applyBorder="1" applyAlignment="1" applyProtection="1">
      <alignment vertical="center"/>
    </xf>
    <xf numFmtId="0" fontId="4" fillId="0" borderId="17" xfId="0" quotePrefix="1" applyFont="1" applyBorder="1" applyAlignment="1" applyProtection="1">
      <alignment vertical="center"/>
    </xf>
    <xf numFmtId="0" fontId="4" fillId="0" borderId="24" xfId="0" quotePrefix="1" applyFont="1" applyBorder="1" applyAlignment="1" applyProtection="1">
      <alignment vertical="center"/>
    </xf>
    <xf numFmtId="0" fontId="4" fillId="0" borderId="18" xfId="0" applyFont="1" applyBorder="1" applyAlignment="1" applyProtection="1">
      <alignment vertical="center"/>
    </xf>
    <xf numFmtId="0" fontId="4" fillId="0" borderId="20" xfId="0" quotePrefix="1" applyFont="1" applyBorder="1" applyProtection="1"/>
    <xf numFmtId="0" fontId="0" fillId="0" borderId="24" xfId="0" applyBorder="1"/>
    <xf numFmtId="0" fontId="4" fillId="0" borderId="19" xfId="0" applyFont="1" applyBorder="1" applyAlignment="1" applyProtection="1">
      <alignment vertical="center"/>
    </xf>
    <xf numFmtId="0" fontId="0" fillId="0" borderId="20" xfId="0" applyBorder="1"/>
    <xf numFmtId="0" fontId="4" fillId="0" borderId="24" xfId="0" quotePrefix="1" applyFont="1" applyBorder="1" applyAlignment="1" applyProtection="1">
      <alignment vertical="center" wrapText="1"/>
    </xf>
    <xf numFmtId="0" fontId="4" fillId="0" borderId="3" xfId="0" applyFont="1" applyBorder="1" applyAlignment="1">
      <alignment horizontal="right" vertical="top"/>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16" fillId="0" borderId="16" xfId="0" applyFont="1" applyBorder="1" applyAlignment="1">
      <alignment horizontal="left" vertical="top" wrapText="1"/>
    </xf>
    <xf numFmtId="0" fontId="16" fillId="0" borderId="1" xfId="0" applyFont="1" applyBorder="1" applyAlignment="1">
      <alignment horizontal="left" vertical="top" wrapText="1"/>
    </xf>
    <xf numFmtId="0" fontId="16" fillId="0" borderId="17" xfId="0" applyFont="1" applyBorder="1" applyAlignment="1">
      <alignment horizontal="left" vertical="top" wrapText="1"/>
    </xf>
    <xf numFmtId="0" fontId="16" fillId="0" borderId="18" xfId="0" applyFont="1" applyBorder="1" applyAlignment="1">
      <alignment horizontal="left" vertical="top" wrapText="1"/>
    </xf>
    <xf numFmtId="0" fontId="16" fillId="0" borderId="19" xfId="0" applyFont="1" applyBorder="1" applyAlignment="1">
      <alignment horizontal="left" vertical="top" wrapText="1"/>
    </xf>
    <xf numFmtId="0" fontId="16"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xf>
    <xf numFmtId="0" fontId="25" fillId="9" borderId="21"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5" fillId="9" borderId="2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3009900</xdr:colOff>
          <xdr:row>5</xdr:row>
          <xdr:rowOff>571500</xdr:rowOff>
        </xdr:from>
        <xdr:to>
          <xdr:col>2</xdr:col>
          <xdr:colOff>3924300</xdr:colOff>
          <xdr:row>6</xdr:row>
          <xdr:rowOff>0</xdr:rowOff>
        </xdr:to>
        <xdr:sp macro="" textlink="">
          <xdr:nvSpPr>
            <xdr:cNvPr id="5121" name="Object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Excel_Worksheet1.xlsx"/></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25"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-0.61154664849131257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-0.79832985466923567</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-0.92214709514570281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-1.0473954420379064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196</v>
      </c>
      <c r="C13" s="61"/>
      <c r="D13" s="62" t="s">
        <v>40</v>
      </c>
      <c r="E13" s="63">
        <v>-2.4</v>
      </c>
      <c r="F13" s="63">
        <v>0</v>
      </c>
      <c r="G13" s="63">
        <v>0</v>
      </c>
      <c r="H13" s="63">
        <v>0</v>
      </c>
      <c r="I13" s="63">
        <v>0</v>
      </c>
      <c r="J13" s="63">
        <v>0</v>
      </c>
      <c r="K13" s="63">
        <v>-2.4</v>
      </c>
      <c r="L13" s="63">
        <v>0</v>
      </c>
      <c r="M13" s="63">
        <v>0</v>
      </c>
      <c r="N13" s="63">
        <v>0</v>
      </c>
      <c r="O13" s="63">
        <v>0</v>
      </c>
      <c r="P13" s="63">
        <v>0</v>
      </c>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194</v>
      </c>
      <c r="C14" s="61"/>
      <c r="D14" s="62" t="s">
        <v>40</v>
      </c>
      <c r="E14" s="63">
        <v>-0.28920000000000001</v>
      </c>
      <c r="F14" s="63">
        <v>-0.28920000000000001</v>
      </c>
      <c r="G14" s="63">
        <v>-0.28920000000000001</v>
      </c>
      <c r="H14" s="63">
        <v>-0.28920000000000001</v>
      </c>
      <c r="I14" s="63">
        <v>-0.28920000000000001</v>
      </c>
      <c r="J14" s="63">
        <v>-0.28920000000000001</v>
      </c>
      <c r="K14" s="63">
        <v>-0.28920000000000001</v>
      </c>
      <c r="L14" s="63">
        <v>-0.28920000000000001</v>
      </c>
      <c r="M14" s="63">
        <v>-0.28920000000000001</v>
      </c>
      <c r="N14" s="63">
        <v>-0.28920000000000001</v>
      </c>
      <c r="O14" s="63">
        <v>-0.28920000000000001</v>
      </c>
      <c r="P14" s="63">
        <v>-0.28920000000000001</v>
      </c>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25" t="s">
        <v>197</v>
      </c>
      <c r="C18" s="131"/>
      <c r="D18" s="126" t="s">
        <v>40</v>
      </c>
      <c r="E18" s="60">
        <f>SUM(E13:E17)</f>
        <v>-2.6892</v>
      </c>
      <c r="F18" s="60">
        <f t="shared" ref="F18:AW18" si="0">SUM(F13:F17)</f>
        <v>-0.28920000000000001</v>
      </c>
      <c r="G18" s="60">
        <f t="shared" si="0"/>
        <v>-0.28920000000000001</v>
      </c>
      <c r="H18" s="60">
        <f t="shared" si="0"/>
        <v>-0.28920000000000001</v>
      </c>
      <c r="I18" s="60">
        <f t="shared" si="0"/>
        <v>-0.28920000000000001</v>
      </c>
      <c r="J18" s="60">
        <f t="shared" si="0"/>
        <v>-0.28920000000000001</v>
      </c>
      <c r="K18" s="60">
        <f t="shared" si="0"/>
        <v>-2.6892</v>
      </c>
      <c r="L18" s="60">
        <f t="shared" si="0"/>
        <v>-0.28920000000000001</v>
      </c>
      <c r="M18" s="60">
        <f t="shared" si="0"/>
        <v>-0.28920000000000001</v>
      </c>
      <c r="N18" s="60">
        <f t="shared" si="0"/>
        <v>-0.28920000000000001</v>
      </c>
      <c r="O18" s="60">
        <f t="shared" si="0"/>
        <v>-0.28920000000000001</v>
      </c>
      <c r="P18" s="60">
        <f t="shared" si="0"/>
        <v>-0.28920000000000001</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196</v>
      </c>
      <c r="C19" s="8"/>
      <c r="D19" s="9" t="s">
        <v>40</v>
      </c>
      <c r="E19" s="34">
        <v>2.4</v>
      </c>
      <c r="F19" s="34">
        <v>0</v>
      </c>
      <c r="G19" s="34">
        <v>0</v>
      </c>
      <c r="H19" s="34">
        <v>0</v>
      </c>
      <c r="I19" s="34">
        <v>2.4</v>
      </c>
      <c r="J19" s="34">
        <v>0</v>
      </c>
      <c r="K19" s="34">
        <v>0</v>
      </c>
      <c r="L19" s="34">
        <v>0</v>
      </c>
      <c r="M19" s="34">
        <v>2.4</v>
      </c>
      <c r="N19" s="34">
        <v>0</v>
      </c>
      <c r="O19" s="34">
        <v>0</v>
      </c>
      <c r="P19" s="34">
        <v>0</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8">
        <f>SUM(E19:E24)</f>
        <v>2.4</v>
      </c>
      <c r="F25" s="68">
        <f t="shared" ref="F25:BD25" si="1">SUM(F19:F24)</f>
        <v>0</v>
      </c>
      <c r="G25" s="68">
        <f t="shared" si="1"/>
        <v>0</v>
      </c>
      <c r="H25" s="68">
        <f t="shared" si="1"/>
        <v>0</v>
      </c>
      <c r="I25" s="68">
        <f t="shared" si="1"/>
        <v>2.4</v>
      </c>
      <c r="J25" s="68">
        <f t="shared" si="1"/>
        <v>0</v>
      </c>
      <c r="K25" s="68">
        <f t="shared" si="1"/>
        <v>0</v>
      </c>
      <c r="L25" s="68">
        <f t="shared" si="1"/>
        <v>0</v>
      </c>
      <c r="M25" s="68">
        <f t="shared" si="1"/>
        <v>2.4</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-0.28920000000000012</v>
      </c>
      <c r="F26" s="60">
        <f t="shared" ref="F26:BD26" si="2">F18+F25</f>
        <v>-0.28920000000000001</v>
      </c>
      <c r="G26" s="60">
        <f t="shared" si="2"/>
        <v>-0.28920000000000001</v>
      </c>
      <c r="H26" s="60">
        <f t="shared" si="2"/>
        <v>-0.28920000000000001</v>
      </c>
      <c r="I26" s="60">
        <f t="shared" si="2"/>
        <v>2.1107999999999998</v>
      </c>
      <c r="J26" s="60">
        <f t="shared" si="2"/>
        <v>-0.28920000000000001</v>
      </c>
      <c r="K26" s="60">
        <f t="shared" si="2"/>
        <v>-2.6892</v>
      </c>
      <c r="L26" s="60">
        <f t="shared" si="2"/>
        <v>-0.28920000000000001</v>
      </c>
      <c r="M26" s="60">
        <f t="shared" si="2"/>
        <v>2.1107999999999998</v>
      </c>
      <c r="N26" s="60">
        <f t="shared" si="2"/>
        <v>-0.28920000000000001</v>
      </c>
      <c r="O26" s="60">
        <f t="shared" si="2"/>
        <v>-0.28920000000000001</v>
      </c>
      <c r="P26" s="60">
        <f t="shared" si="2"/>
        <v>-0.28920000000000001</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-0.23136000000000012</v>
      </c>
      <c r="F28" s="35">
        <f t="shared" ref="F28:AW28" si="4">F26*F27</f>
        <v>-0.23136000000000001</v>
      </c>
      <c r="G28" s="35">
        <f t="shared" si="4"/>
        <v>-0.23136000000000001</v>
      </c>
      <c r="H28" s="35">
        <f t="shared" si="4"/>
        <v>-0.23136000000000001</v>
      </c>
      <c r="I28" s="35">
        <f t="shared" si="4"/>
        <v>1.6886399999999999</v>
      </c>
      <c r="J28" s="35">
        <f t="shared" si="4"/>
        <v>-0.23136000000000001</v>
      </c>
      <c r="K28" s="35">
        <f t="shared" si="4"/>
        <v>-2.1513599999999999</v>
      </c>
      <c r="L28" s="35">
        <f t="shared" si="4"/>
        <v>-0.23136000000000001</v>
      </c>
      <c r="M28" s="35">
        <f t="shared" si="4"/>
        <v>1.6886399999999999</v>
      </c>
      <c r="N28" s="35">
        <f t="shared" si="4"/>
        <v>-0.23136000000000001</v>
      </c>
      <c r="O28" s="35">
        <f t="shared" si="4"/>
        <v>-0.23136000000000001</v>
      </c>
      <c r="P28" s="35">
        <f t="shared" si="4"/>
        <v>-0.23136000000000001</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-5.7840000000000003E-2</v>
      </c>
      <c r="F29" s="35">
        <f t="shared" ref="F29:AW29" si="5">F26-F28</f>
        <v>-5.7840000000000003E-2</v>
      </c>
      <c r="G29" s="35">
        <f t="shared" si="5"/>
        <v>-5.7840000000000003E-2</v>
      </c>
      <c r="H29" s="35">
        <f t="shared" si="5"/>
        <v>-5.7840000000000003E-2</v>
      </c>
      <c r="I29" s="35">
        <f t="shared" si="5"/>
        <v>0.42215999999999987</v>
      </c>
      <c r="J29" s="35">
        <f t="shared" si="5"/>
        <v>-5.7840000000000003E-2</v>
      </c>
      <c r="K29" s="35">
        <f t="shared" si="5"/>
        <v>-0.5378400000000001</v>
      </c>
      <c r="L29" s="35">
        <f t="shared" si="5"/>
        <v>-5.7840000000000003E-2</v>
      </c>
      <c r="M29" s="35">
        <f t="shared" si="5"/>
        <v>0.42215999999999987</v>
      </c>
      <c r="N29" s="35">
        <f t="shared" si="5"/>
        <v>-5.7840000000000003E-2</v>
      </c>
      <c r="O29" s="35">
        <f t="shared" si="5"/>
        <v>-5.7840000000000003E-2</v>
      </c>
      <c r="P29" s="35">
        <f t="shared" si="5"/>
        <v>-5.7840000000000003E-2</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-5.1413333333333363E-3</v>
      </c>
      <c r="G30" s="35">
        <f>$E$28/'Fixed data'!$C$7</f>
        <v>-5.1413333333333363E-3</v>
      </c>
      <c r="H30" s="35">
        <f>$E$28/'Fixed data'!$C$7</f>
        <v>-5.1413333333333363E-3</v>
      </c>
      <c r="I30" s="35">
        <f>$E$28/'Fixed data'!$C$7</f>
        <v>-5.1413333333333363E-3</v>
      </c>
      <c r="J30" s="35">
        <f>$E$28/'Fixed data'!$C$7</f>
        <v>-5.1413333333333363E-3</v>
      </c>
      <c r="K30" s="35">
        <f>$E$28/'Fixed data'!$C$7</f>
        <v>-5.1413333333333363E-3</v>
      </c>
      <c r="L30" s="35">
        <f>$E$28/'Fixed data'!$C$7</f>
        <v>-5.1413333333333363E-3</v>
      </c>
      <c r="M30" s="35">
        <f>$E$28/'Fixed data'!$C$7</f>
        <v>-5.1413333333333363E-3</v>
      </c>
      <c r="N30" s="35">
        <f>$E$28/'Fixed data'!$C$7</f>
        <v>-5.1413333333333363E-3</v>
      </c>
      <c r="O30" s="35">
        <f>$E$28/'Fixed data'!$C$7</f>
        <v>-5.1413333333333363E-3</v>
      </c>
      <c r="P30" s="35">
        <f>$E$28/'Fixed data'!$C$7</f>
        <v>-5.1413333333333363E-3</v>
      </c>
      <c r="Q30" s="35">
        <f>$E$28/'Fixed data'!$C$7</f>
        <v>-5.1413333333333363E-3</v>
      </c>
      <c r="R30" s="35">
        <f>$E$28/'Fixed data'!$C$7</f>
        <v>-5.1413333333333363E-3</v>
      </c>
      <c r="S30" s="35">
        <f>$E$28/'Fixed data'!$C$7</f>
        <v>-5.1413333333333363E-3</v>
      </c>
      <c r="T30" s="35">
        <f>$E$28/'Fixed data'!$C$7</f>
        <v>-5.1413333333333363E-3</v>
      </c>
      <c r="U30" s="35">
        <f>$E$28/'Fixed data'!$C$7</f>
        <v>-5.1413333333333363E-3</v>
      </c>
      <c r="V30" s="35">
        <f>$E$28/'Fixed data'!$C$7</f>
        <v>-5.1413333333333363E-3</v>
      </c>
      <c r="W30" s="35">
        <f>$E$28/'Fixed data'!$C$7</f>
        <v>-5.1413333333333363E-3</v>
      </c>
      <c r="X30" s="35">
        <f>$E$28/'Fixed data'!$C$7</f>
        <v>-5.1413333333333363E-3</v>
      </c>
      <c r="Y30" s="35">
        <f>$E$28/'Fixed data'!$C$7</f>
        <v>-5.1413333333333363E-3</v>
      </c>
      <c r="Z30" s="35">
        <f>$E$28/'Fixed data'!$C$7</f>
        <v>-5.1413333333333363E-3</v>
      </c>
      <c r="AA30" s="35">
        <f>$E$28/'Fixed data'!$C$7</f>
        <v>-5.1413333333333363E-3</v>
      </c>
      <c r="AB30" s="35">
        <f>$E$28/'Fixed data'!$C$7</f>
        <v>-5.1413333333333363E-3</v>
      </c>
      <c r="AC30" s="35">
        <f>$E$28/'Fixed data'!$C$7</f>
        <v>-5.1413333333333363E-3</v>
      </c>
      <c r="AD30" s="35">
        <f>$E$28/'Fixed data'!$C$7</f>
        <v>-5.1413333333333363E-3</v>
      </c>
      <c r="AE30" s="35">
        <f>$E$28/'Fixed data'!$C$7</f>
        <v>-5.1413333333333363E-3</v>
      </c>
      <c r="AF30" s="35">
        <f>$E$28/'Fixed data'!$C$7</f>
        <v>-5.1413333333333363E-3</v>
      </c>
      <c r="AG30" s="35">
        <f>$E$28/'Fixed data'!$C$7</f>
        <v>-5.1413333333333363E-3</v>
      </c>
      <c r="AH30" s="35">
        <f>$E$28/'Fixed data'!$C$7</f>
        <v>-5.1413333333333363E-3</v>
      </c>
      <c r="AI30" s="35">
        <f>$E$28/'Fixed data'!$C$7</f>
        <v>-5.1413333333333363E-3</v>
      </c>
      <c r="AJ30" s="35">
        <f>$E$28/'Fixed data'!$C$7</f>
        <v>-5.1413333333333363E-3</v>
      </c>
      <c r="AK30" s="35">
        <f>$E$28/'Fixed data'!$C$7</f>
        <v>-5.1413333333333363E-3</v>
      </c>
      <c r="AL30" s="35">
        <f>$E$28/'Fixed data'!$C$7</f>
        <v>-5.1413333333333363E-3</v>
      </c>
      <c r="AM30" s="35">
        <f>$E$28/'Fixed data'!$C$7</f>
        <v>-5.1413333333333363E-3</v>
      </c>
      <c r="AN30" s="35">
        <f>$E$28/'Fixed data'!$C$7</f>
        <v>-5.1413333333333363E-3</v>
      </c>
      <c r="AO30" s="35">
        <f>$E$28/'Fixed data'!$C$7</f>
        <v>-5.1413333333333363E-3</v>
      </c>
      <c r="AP30" s="35">
        <f>$E$28/'Fixed data'!$C$7</f>
        <v>-5.1413333333333363E-3</v>
      </c>
      <c r="AQ30" s="35">
        <f>$E$28/'Fixed data'!$C$7</f>
        <v>-5.1413333333333363E-3</v>
      </c>
      <c r="AR30" s="35">
        <f>$E$28/'Fixed data'!$C$7</f>
        <v>-5.1413333333333363E-3</v>
      </c>
      <c r="AS30" s="35">
        <f>$E$28/'Fixed data'!$C$7</f>
        <v>-5.1413333333333363E-3</v>
      </c>
      <c r="AT30" s="35">
        <f>$E$28/'Fixed data'!$C$7</f>
        <v>-5.1413333333333363E-3</v>
      </c>
      <c r="AU30" s="35">
        <f>$E$28/'Fixed data'!$C$7</f>
        <v>-5.1413333333333363E-3</v>
      </c>
      <c r="AV30" s="35">
        <f>$E$28/'Fixed data'!$C$7</f>
        <v>-5.1413333333333363E-3</v>
      </c>
      <c r="AW30" s="35">
        <f>$E$28/'Fixed data'!$C$7</f>
        <v>-5.1413333333333363E-3</v>
      </c>
      <c r="AX30" s="35">
        <f>$E$28/'Fixed data'!$C$7</f>
        <v>-5.1413333333333363E-3</v>
      </c>
      <c r="AY30" s="35"/>
      <c r="AZ30" s="35"/>
      <c r="BA30" s="35"/>
      <c r="BB30" s="35"/>
      <c r="BC30" s="35"/>
      <c r="BD30" s="35"/>
    </row>
    <row r="31" spans="1:56" ht="16.5" hidden="1" customHeight="1" outlineLevel="1" x14ac:dyDescent="0.35">
      <c r="A31" s="116"/>
      <c r="B31" s="9" t="s">
        <v>2</v>
      </c>
      <c r="C31" s="11" t="s">
        <v>54</v>
      </c>
      <c r="D31" s="9" t="s">
        <v>40</v>
      </c>
      <c r="F31" s="35"/>
      <c r="G31" s="35">
        <f>$F$28/'Fixed data'!$C$7</f>
        <v>-5.1413333333333337E-3</v>
      </c>
      <c r="H31" s="35">
        <f>$F$28/'Fixed data'!$C$7</f>
        <v>-5.1413333333333337E-3</v>
      </c>
      <c r="I31" s="35">
        <f>$F$28/'Fixed data'!$C$7</f>
        <v>-5.1413333333333337E-3</v>
      </c>
      <c r="J31" s="35">
        <f>$F$28/'Fixed data'!$C$7</f>
        <v>-5.1413333333333337E-3</v>
      </c>
      <c r="K31" s="35">
        <f>$F$28/'Fixed data'!$C$7</f>
        <v>-5.1413333333333337E-3</v>
      </c>
      <c r="L31" s="35">
        <f>$F$28/'Fixed data'!$C$7</f>
        <v>-5.1413333333333337E-3</v>
      </c>
      <c r="M31" s="35">
        <f>$F$28/'Fixed data'!$C$7</f>
        <v>-5.1413333333333337E-3</v>
      </c>
      <c r="N31" s="35">
        <f>$F$28/'Fixed data'!$C$7</f>
        <v>-5.1413333333333337E-3</v>
      </c>
      <c r="O31" s="35">
        <f>$F$28/'Fixed data'!$C$7</f>
        <v>-5.1413333333333337E-3</v>
      </c>
      <c r="P31" s="35">
        <f>$F$28/'Fixed data'!$C$7</f>
        <v>-5.1413333333333337E-3</v>
      </c>
      <c r="Q31" s="35">
        <f>$F$28/'Fixed data'!$C$7</f>
        <v>-5.1413333333333337E-3</v>
      </c>
      <c r="R31" s="35">
        <f>$F$28/'Fixed data'!$C$7</f>
        <v>-5.1413333333333337E-3</v>
      </c>
      <c r="S31" s="35">
        <f>$F$28/'Fixed data'!$C$7</f>
        <v>-5.1413333333333337E-3</v>
      </c>
      <c r="T31" s="35">
        <f>$F$28/'Fixed data'!$C$7</f>
        <v>-5.1413333333333337E-3</v>
      </c>
      <c r="U31" s="35">
        <f>$F$28/'Fixed data'!$C$7</f>
        <v>-5.1413333333333337E-3</v>
      </c>
      <c r="V31" s="35">
        <f>$F$28/'Fixed data'!$C$7</f>
        <v>-5.1413333333333337E-3</v>
      </c>
      <c r="W31" s="35">
        <f>$F$28/'Fixed data'!$C$7</f>
        <v>-5.1413333333333337E-3</v>
      </c>
      <c r="X31" s="35">
        <f>$F$28/'Fixed data'!$C$7</f>
        <v>-5.1413333333333337E-3</v>
      </c>
      <c r="Y31" s="35">
        <f>$F$28/'Fixed data'!$C$7</f>
        <v>-5.1413333333333337E-3</v>
      </c>
      <c r="Z31" s="35">
        <f>$F$28/'Fixed data'!$C$7</f>
        <v>-5.1413333333333337E-3</v>
      </c>
      <c r="AA31" s="35">
        <f>$F$28/'Fixed data'!$C$7</f>
        <v>-5.1413333333333337E-3</v>
      </c>
      <c r="AB31" s="35">
        <f>$F$28/'Fixed data'!$C$7</f>
        <v>-5.1413333333333337E-3</v>
      </c>
      <c r="AC31" s="35">
        <f>$F$28/'Fixed data'!$C$7</f>
        <v>-5.1413333333333337E-3</v>
      </c>
      <c r="AD31" s="35">
        <f>$F$28/'Fixed data'!$C$7</f>
        <v>-5.1413333333333337E-3</v>
      </c>
      <c r="AE31" s="35">
        <f>$F$28/'Fixed data'!$C$7</f>
        <v>-5.1413333333333337E-3</v>
      </c>
      <c r="AF31" s="35">
        <f>$F$28/'Fixed data'!$C$7</f>
        <v>-5.1413333333333337E-3</v>
      </c>
      <c r="AG31" s="35">
        <f>$F$28/'Fixed data'!$C$7</f>
        <v>-5.1413333333333337E-3</v>
      </c>
      <c r="AH31" s="35">
        <f>$F$28/'Fixed data'!$C$7</f>
        <v>-5.1413333333333337E-3</v>
      </c>
      <c r="AI31" s="35">
        <f>$F$28/'Fixed data'!$C$7</f>
        <v>-5.1413333333333337E-3</v>
      </c>
      <c r="AJ31" s="35">
        <f>$F$28/'Fixed data'!$C$7</f>
        <v>-5.1413333333333337E-3</v>
      </c>
      <c r="AK31" s="35">
        <f>$F$28/'Fixed data'!$C$7</f>
        <v>-5.1413333333333337E-3</v>
      </c>
      <c r="AL31" s="35">
        <f>$F$28/'Fixed data'!$C$7</f>
        <v>-5.1413333333333337E-3</v>
      </c>
      <c r="AM31" s="35">
        <f>$F$28/'Fixed data'!$C$7</f>
        <v>-5.1413333333333337E-3</v>
      </c>
      <c r="AN31" s="35">
        <f>$F$28/'Fixed data'!$C$7</f>
        <v>-5.1413333333333337E-3</v>
      </c>
      <c r="AO31" s="35">
        <f>$F$28/'Fixed data'!$C$7</f>
        <v>-5.1413333333333337E-3</v>
      </c>
      <c r="AP31" s="35">
        <f>$F$28/'Fixed data'!$C$7</f>
        <v>-5.1413333333333337E-3</v>
      </c>
      <c r="AQ31" s="35">
        <f>$F$28/'Fixed data'!$C$7</f>
        <v>-5.1413333333333337E-3</v>
      </c>
      <c r="AR31" s="35">
        <f>$F$28/'Fixed data'!$C$7</f>
        <v>-5.1413333333333337E-3</v>
      </c>
      <c r="AS31" s="35">
        <f>$F$28/'Fixed data'!$C$7</f>
        <v>-5.1413333333333337E-3</v>
      </c>
      <c r="AT31" s="35">
        <f>$F$28/'Fixed data'!$C$7</f>
        <v>-5.1413333333333337E-3</v>
      </c>
      <c r="AU31" s="35">
        <f>$F$28/'Fixed data'!$C$7</f>
        <v>-5.1413333333333337E-3</v>
      </c>
      <c r="AV31" s="35">
        <f>$F$28/'Fixed data'!$C$7</f>
        <v>-5.1413333333333337E-3</v>
      </c>
      <c r="AW31" s="35">
        <f>$F$28/'Fixed data'!$C$7</f>
        <v>-5.1413333333333337E-3</v>
      </c>
      <c r="AX31" s="35">
        <f>$F$28/'Fixed data'!$C$7</f>
        <v>-5.1413333333333337E-3</v>
      </c>
      <c r="AY31" s="35">
        <f>$F$28/'Fixed data'!$C$7</f>
        <v>-5.1413333333333337E-3</v>
      </c>
      <c r="AZ31" s="35"/>
      <c r="BA31" s="35"/>
      <c r="BB31" s="35"/>
      <c r="BC31" s="35"/>
      <c r="BD31" s="35"/>
    </row>
    <row r="32" spans="1:56" ht="16.5" hidden="1" customHeight="1" outlineLevel="1" x14ac:dyDescent="0.35">
      <c r="A32" s="116"/>
      <c r="B32" s="9" t="s">
        <v>3</v>
      </c>
      <c r="C32" s="11" t="s">
        <v>55</v>
      </c>
      <c r="D32" s="9" t="s">
        <v>40</v>
      </c>
      <c r="F32" s="35"/>
      <c r="G32" s="35"/>
      <c r="H32" s="35">
        <f>$G$28/'Fixed data'!$C$7</f>
        <v>-5.1413333333333337E-3</v>
      </c>
      <c r="I32" s="35">
        <f>$G$28/'Fixed data'!$C$7</f>
        <v>-5.1413333333333337E-3</v>
      </c>
      <c r="J32" s="35">
        <f>$G$28/'Fixed data'!$C$7</f>
        <v>-5.1413333333333337E-3</v>
      </c>
      <c r="K32" s="35">
        <f>$G$28/'Fixed data'!$C$7</f>
        <v>-5.1413333333333337E-3</v>
      </c>
      <c r="L32" s="35">
        <f>$G$28/'Fixed data'!$C$7</f>
        <v>-5.1413333333333337E-3</v>
      </c>
      <c r="M32" s="35">
        <f>$G$28/'Fixed data'!$C$7</f>
        <v>-5.1413333333333337E-3</v>
      </c>
      <c r="N32" s="35">
        <f>$G$28/'Fixed data'!$C$7</f>
        <v>-5.1413333333333337E-3</v>
      </c>
      <c r="O32" s="35">
        <f>$G$28/'Fixed data'!$C$7</f>
        <v>-5.1413333333333337E-3</v>
      </c>
      <c r="P32" s="35">
        <f>$G$28/'Fixed data'!$C$7</f>
        <v>-5.1413333333333337E-3</v>
      </c>
      <c r="Q32" s="35">
        <f>$G$28/'Fixed data'!$C$7</f>
        <v>-5.1413333333333337E-3</v>
      </c>
      <c r="R32" s="35">
        <f>$G$28/'Fixed data'!$C$7</f>
        <v>-5.1413333333333337E-3</v>
      </c>
      <c r="S32" s="35">
        <f>$G$28/'Fixed data'!$C$7</f>
        <v>-5.1413333333333337E-3</v>
      </c>
      <c r="T32" s="35">
        <f>$G$28/'Fixed data'!$C$7</f>
        <v>-5.1413333333333337E-3</v>
      </c>
      <c r="U32" s="35">
        <f>$G$28/'Fixed data'!$C$7</f>
        <v>-5.1413333333333337E-3</v>
      </c>
      <c r="V32" s="35">
        <f>$G$28/'Fixed data'!$C$7</f>
        <v>-5.1413333333333337E-3</v>
      </c>
      <c r="W32" s="35">
        <f>$G$28/'Fixed data'!$C$7</f>
        <v>-5.1413333333333337E-3</v>
      </c>
      <c r="X32" s="35">
        <f>$G$28/'Fixed data'!$C$7</f>
        <v>-5.1413333333333337E-3</v>
      </c>
      <c r="Y32" s="35">
        <f>$G$28/'Fixed data'!$C$7</f>
        <v>-5.1413333333333337E-3</v>
      </c>
      <c r="Z32" s="35">
        <f>$G$28/'Fixed data'!$C$7</f>
        <v>-5.1413333333333337E-3</v>
      </c>
      <c r="AA32" s="35">
        <f>$G$28/'Fixed data'!$C$7</f>
        <v>-5.1413333333333337E-3</v>
      </c>
      <c r="AB32" s="35">
        <f>$G$28/'Fixed data'!$C$7</f>
        <v>-5.1413333333333337E-3</v>
      </c>
      <c r="AC32" s="35">
        <f>$G$28/'Fixed data'!$C$7</f>
        <v>-5.1413333333333337E-3</v>
      </c>
      <c r="AD32" s="35">
        <f>$G$28/'Fixed data'!$C$7</f>
        <v>-5.1413333333333337E-3</v>
      </c>
      <c r="AE32" s="35">
        <f>$G$28/'Fixed data'!$C$7</f>
        <v>-5.1413333333333337E-3</v>
      </c>
      <c r="AF32" s="35">
        <f>$G$28/'Fixed data'!$C$7</f>
        <v>-5.1413333333333337E-3</v>
      </c>
      <c r="AG32" s="35">
        <f>$G$28/'Fixed data'!$C$7</f>
        <v>-5.1413333333333337E-3</v>
      </c>
      <c r="AH32" s="35">
        <f>$G$28/'Fixed data'!$C$7</f>
        <v>-5.1413333333333337E-3</v>
      </c>
      <c r="AI32" s="35">
        <f>$G$28/'Fixed data'!$C$7</f>
        <v>-5.1413333333333337E-3</v>
      </c>
      <c r="AJ32" s="35">
        <f>$G$28/'Fixed data'!$C$7</f>
        <v>-5.1413333333333337E-3</v>
      </c>
      <c r="AK32" s="35">
        <f>$G$28/'Fixed data'!$C$7</f>
        <v>-5.1413333333333337E-3</v>
      </c>
      <c r="AL32" s="35">
        <f>$G$28/'Fixed data'!$C$7</f>
        <v>-5.1413333333333337E-3</v>
      </c>
      <c r="AM32" s="35">
        <f>$G$28/'Fixed data'!$C$7</f>
        <v>-5.1413333333333337E-3</v>
      </c>
      <c r="AN32" s="35">
        <f>$G$28/'Fixed data'!$C$7</f>
        <v>-5.1413333333333337E-3</v>
      </c>
      <c r="AO32" s="35">
        <f>$G$28/'Fixed data'!$C$7</f>
        <v>-5.1413333333333337E-3</v>
      </c>
      <c r="AP32" s="35">
        <f>$G$28/'Fixed data'!$C$7</f>
        <v>-5.1413333333333337E-3</v>
      </c>
      <c r="AQ32" s="35">
        <f>$G$28/'Fixed data'!$C$7</f>
        <v>-5.1413333333333337E-3</v>
      </c>
      <c r="AR32" s="35">
        <f>$G$28/'Fixed data'!$C$7</f>
        <v>-5.1413333333333337E-3</v>
      </c>
      <c r="AS32" s="35">
        <f>$G$28/'Fixed data'!$C$7</f>
        <v>-5.1413333333333337E-3</v>
      </c>
      <c r="AT32" s="35">
        <f>$G$28/'Fixed data'!$C$7</f>
        <v>-5.1413333333333337E-3</v>
      </c>
      <c r="AU32" s="35">
        <f>$G$28/'Fixed data'!$C$7</f>
        <v>-5.1413333333333337E-3</v>
      </c>
      <c r="AV32" s="35">
        <f>$G$28/'Fixed data'!$C$7</f>
        <v>-5.1413333333333337E-3</v>
      </c>
      <c r="AW32" s="35">
        <f>$G$28/'Fixed data'!$C$7</f>
        <v>-5.1413333333333337E-3</v>
      </c>
      <c r="AX32" s="35">
        <f>$G$28/'Fixed data'!$C$7</f>
        <v>-5.1413333333333337E-3</v>
      </c>
      <c r="AY32" s="35">
        <f>$G$28/'Fixed data'!$C$7</f>
        <v>-5.1413333333333337E-3</v>
      </c>
      <c r="AZ32" s="35">
        <f>$G$28/'Fixed data'!$C$7</f>
        <v>-5.1413333333333337E-3</v>
      </c>
      <c r="BA32" s="35"/>
      <c r="BB32" s="35"/>
      <c r="BC32" s="35"/>
      <c r="BD32" s="35"/>
    </row>
    <row r="33" spans="1:57" ht="16.5" hidden="1" customHeight="1" outlineLevel="1" x14ac:dyDescent="0.35">
      <c r="A33" s="116"/>
      <c r="B33" s="9" t="s">
        <v>4</v>
      </c>
      <c r="C33" s="11" t="s">
        <v>56</v>
      </c>
      <c r="D33" s="9" t="s">
        <v>40</v>
      </c>
      <c r="F33" s="35"/>
      <c r="G33" s="35"/>
      <c r="H33" s="35"/>
      <c r="I33" s="35">
        <f>$H$28/'Fixed data'!$C$7</f>
        <v>-5.1413333333333337E-3</v>
      </c>
      <c r="J33" s="35">
        <f>$H$28/'Fixed data'!$C$7</f>
        <v>-5.1413333333333337E-3</v>
      </c>
      <c r="K33" s="35">
        <f>$H$28/'Fixed data'!$C$7</f>
        <v>-5.1413333333333337E-3</v>
      </c>
      <c r="L33" s="35">
        <f>$H$28/'Fixed data'!$C$7</f>
        <v>-5.1413333333333337E-3</v>
      </c>
      <c r="M33" s="35">
        <f>$H$28/'Fixed data'!$C$7</f>
        <v>-5.1413333333333337E-3</v>
      </c>
      <c r="N33" s="35">
        <f>$H$28/'Fixed data'!$C$7</f>
        <v>-5.1413333333333337E-3</v>
      </c>
      <c r="O33" s="35">
        <f>$H$28/'Fixed data'!$C$7</f>
        <v>-5.1413333333333337E-3</v>
      </c>
      <c r="P33" s="35">
        <f>$H$28/'Fixed data'!$C$7</f>
        <v>-5.1413333333333337E-3</v>
      </c>
      <c r="Q33" s="35">
        <f>$H$28/'Fixed data'!$C$7</f>
        <v>-5.1413333333333337E-3</v>
      </c>
      <c r="R33" s="35">
        <f>$H$28/'Fixed data'!$C$7</f>
        <v>-5.1413333333333337E-3</v>
      </c>
      <c r="S33" s="35">
        <f>$H$28/'Fixed data'!$C$7</f>
        <v>-5.1413333333333337E-3</v>
      </c>
      <c r="T33" s="35">
        <f>$H$28/'Fixed data'!$C$7</f>
        <v>-5.1413333333333337E-3</v>
      </c>
      <c r="U33" s="35">
        <f>$H$28/'Fixed data'!$C$7</f>
        <v>-5.1413333333333337E-3</v>
      </c>
      <c r="V33" s="35">
        <f>$H$28/'Fixed data'!$C$7</f>
        <v>-5.1413333333333337E-3</v>
      </c>
      <c r="W33" s="35">
        <f>$H$28/'Fixed data'!$C$7</f>
        <v>-5.1413333333333337E-3</v>
      </c>
      <c r="X33" s="35">
        <f>$H$28/'Fixed data'!$C$7</f>
        <v>-5.1413333333333337E-3</v>
      </c>
      <c r="Y33" s="35">
        <f>$H$28/'Fixed data'!$C$7</f>
        <v>-5.1413333333333337E-3</v>
      </c>
      <c r="Z33" s="35">
        <f>$H$28/'Fixed data'!$C$7</f>
        <v>-5.1413333333333337E-3</v>
      </c>
      <c r="AA33" s="35">
        <f>$H$28/'Fixed data'!$C$7</f>
        <v>-5.1413333333333337E-3</v>
      </c>
      <c r="AB33" s="35">
        <f>$H$28/'Fixed data'!$C$7</f>
        <v>-5.1413333333333337E-3</v>
      </c>
      <c r="AC33" s="35">
        <f>$H$28/'Fixed data'!$C$7</f>
        <v>-5.1413333333333337E-3</v>
      </c>
      <c r="AD33" s="35">
        <f>$H$28/'Fixed data'!$C$7</f>
        <v>-5.1413333333333337E-3</v>
      </c>
      <c r="AE33" s="35">
        <f>$H$28/'Fixed data'!$C$7</f>
        <v>-5.1413333333333337E-3</v>
      </c>
      <c r="AF33" s="35">
        <f>$H$28/'Fixed data'!$C$7</f>
        <v>-5.1413333333333337E-3</v>
      </c>
      <c r="AG33" s="35">
        <f>$H$28/'Fixed data'!$C$7</f>
        <v>-5.1413333333333337E-3</v>
      </c>
      <c r="AH33" s="35">
        <f>$H$28/'Fixed data'!$C$7</f>
        <v>-5.1413333333333337E-3</v>
      </c>
      <c r="AI33" s="35">
        <f>$H$28/'Fixed data'!$C$7</f>
        <v>-5.1413333333333337E-3</v>
      </c>
      <c r="AJ33" s="35">
        <f>$H$28/'Fixed data'!$C$7</f>
        <v>-5.1413333333333337E-3</v>
      </c>
      <c r="AK33" s="35">
        <f>$H$28/'Fixed data'!$C$7</f>
        <v>-5.1413333333333337E-3</v>
      </c>
      <c r="AL33" s="35">
        <f>$H$28/'Fixed data'!$C$7</f>
        <v>-5.1413333333333337E-3</v>
      </c>
      <c r="AM33" s="35">
        <f>$H$28/'Fixed data'!$C$7</f>
        <v>-5.1413333333333337E-3</v>
      </c>
      <c r="AN33" s="35">
        <f>$H$28/'Fixed data'!$C$7</f>
        <v>-5.1413333333333337E-3</v>
      </c>
      <c r="AO33" s="35">
        <f>$H$28/'Fixed data'!$C$7</f>
        <v>-5.1413333333333337E-3</v>
      </c>
      <c r="AP33" s="35">
        <f>$H$28/'Fixed data'!$C$7</f>
        <v>-5.1413333333333337E-3</v>
      </c>
      <c r="AQ33" s="35">
        <f>$H$28/'Fixed data'!$C$7</f>
        <v>-5.1413333333333337E-3</v>
      </c>
      <c r="AR33" s="35">
        <f>$H$28/'Fixed data'!$C$7</f>
        <v>-5.1413333333333337E-3</v>
      </c>
      <c r="AS33" s="35">
        <f>$H$28/'Fixed data'!$C$7</f>
        <v>-5.1413333333333337E-3</v>
      </c>
      <c r="AT33" s="35">
        <f>$H$28/'Fixed data'!$C$7</f>
        <v>-5.1413333333333337E-3</v>
      </c>
      <c r="AU33" s="35">
        <f>$H$28/'Fixed data'!$C$7</f>
        <v>-5.1413333333333337E-3</v>
      </c>
      <c r="AV33" s="35">
        <f>$H$28/'Fixed data'!$C$7</f>
        <v>-5.1413333333333337E-3</v>
      </c>
      <c r="AW33" s="35">
        <f>$H$28/'Fixed data'!$C$7</f>
        <v>-5.1413333333333337E-3</v>
      </c>
      <c r="AX33" s="35">
        <f>$H$28/'Fixed data'!$C$7</f>
        <v>-5.1413333333333337E-3</v>
      </c>
      <c r="AY33" s="35">
        <f>$H$28/'Fixed data'!$C$7</f>
        <v>-5.1413333333333337E-3</v>
      </c>
      <c r="AZ33" s="35">
        <f>$H$28/'Fixed data'!$C$7</f>
        <v>-5.1413333333333337E-3</v>
      </c>
      <c r="BA33" s="35">
        <f>$H$28/'Fixed data'!$C$7</f>
        <v>-5.1413333333333337E-3</v>
      </c>
      <c r="BB33" s="35"/>
      <c r="BC33" s="35"/>
      <c r="BD33" s="35"/>
    </row>
    <row r="34" spans="1:57" ht="16.5" hidden="1" customHeight="1" outlineLevel="1" x14ac:dyDescent="0.35">
      <c r="A34" s="116"/>
      <c r="B34" s="9" t="s">
        <v>5</v>
      </c>
      <c r="C34" s="11" t="s">
        <v>57</v>
      </c>
      <c r="D34" s="9" t="s">
        <v>40</v>
      </c>
      <c r="F34" s="35"/>
      <c r="G34" s="35"/>
      <c r="H34" s="35"/>
      <c r="I34" s="35"/>
      <c r="J34" s="35">
        <f>$I$28/'Fixed data'!$C$7</f>
        <v>3.7525333333333334E-2</v>
      </c>
      <c r="K34" s="35">
        <f>$I$28/'Fixed data'!$C$7</f>
        <v>3.7525333333333334E-2</v>
      </c>
      <c r="L34" s="35">
        <f>$I$28/'Fixed data'!$C$7</f>
        <v>3.7525333333333334E-2</v>
      </c>
      <c r="M34" s="35">
        <f>$I$28/'Fixed data'!$C$7</f>
        <v>3.7525333333333334E-2</v>
      </c>
      <c r="N34" s="35">
        <f>$I$28/'Fixed data'!$C$7</f>
        <v>3.7525333333333334E-2</v>
      </c>
      <c r="O34" s="35">
        <f>$I$28/'Fixed data'!$C$7</f>
        <v>3.7525333333333334E-2</v>
      </c>
      <c r="P34" s="35">
        <f>$I$28/'Fixed data'!$C$7</f>
        <v>3.7525333333333334E-2</v>
      </c>
      <c r="Q34" s="35">
        <f>$I$28/'Fixed data'!$C$7</f>
        <v>3.7525333333333334E-2</v>
      </c>
      <c r="R34" s="35">
        <f>$I$28/'Fixed data'!$C$7</f>
        <v>3.7525333333333334E-2</v>
      </c>
      <c r="S34" s="35">
        <f>$I$28/'Fixed data'!$C$7</f>
        <v>3.7525333333333334E-2</v>
      </c>
      <c r="T34" s="35">
        <f>$I$28/'Fixed data'!$C$7</f>
        <v>3.7525333333333334E-2</v>
      </c>
      <c r="U34" s="35">
        <f>$I$28/'Fixed data'!$C$7</f>
        <v>3.7525333333333334E-2</v>
      </c>
      <c r="V34" s="35">
        <f>$I$28/'Fixed data'!$C$7</f>
        <v>3.7525333333333334E-2</v>
      </c>
      <c r="W34" s="35">
        <f>$I$28/'Fixed data'!$C$7</f>
        <v>3.7525333333333334E-2</v>
      </c>
      <c r="X34" s="35">
        <f>$I$28/'Fixed data'!$C$7</f>
        <v>3.7525333333333334E-2</v>
      </c>
      <c r="Y34" s="35">
        <f>$I$28/'Fixed data'!$C$7</f>
        <v>3.7525333333333334E-2</v>
      </c>
      <c r="Z34" s="35">
        <f>$I$28/'Fixed data'!$C$7</f>
        <v>3.7525333333333334E-2</v>
      </c>
      <c r="AA34" s="35">
        <f>$I$28/'Fixed data'!$C$7</f>
        <v>3.7525333333333334E-2</v>
      </c>
      <c r="AB34" s="35">
        <f>$I$28/'Fixed data'!$C$7</f>
        <v>3.7525333333333334E-2</v>
      </c>
      <c r="AC34" s="35">
        <f>$I$28/'Fixed data'!$C$7</f>
        <v>3.7525333333333334E-2</v>
      </c>
      <c r="AD34" s="35">
        <f>$I$28/'Fixed data'!$C$7</f>
        <v>3.7525333333333334E-2</v>
      </c>
      <c r="AE34" s="35">
        <f>$I$28/'Fixed data'!$C$7</f>
        <v>3.7525333333333334E-2</v>
      </c>
      <c r="AF34" s="35">
        <f>$I$28/'Fixed data'!$C$7</f>
        <v>3.7525333333333334E-2</v>
      </c>
      <c r="AG34" s="35">
        <f>$I$28/'Fixed data'!$C$7</f>
        <v>3.7525333333333334E-2</v>
      </c>
      <c r="AH34" s="35">
        <f>$I$28/'Fixed data'!$C$7</f>
        <v>3.7525333333333334E-2</v>
      </c>
      <c r="AI34" s="35">
        <f>$I$28/'Fixed data'!$C$7</f>
        <v>3.7525333333333334E-2</v>
      </c>
      <c r="AJ34" s="35">
        <f>$I$28/'Fixed data'!$C$7</f>
        <v>3.7525333333333334E-2</v>
      </c>
      <c r="AK34" s="35">
        <f>$I$28/'Fixed data'!$C$7</f>
        <v>3.7525333333333334E-2</v>
      </c>
      <c r="AL34" s="35">
        <f>$I$28/'Fixed data'!$C$7</f>
        <v>3.7525333333333334E-2</v>
      </c>
      <c r="AM34" s="35">
        <f>$I$28/'Fixed data'!$C$7</f>
        <v>3.7525333333333334E-2</v>
      </c>
      <c r="AN34" s="35">
        <f>$I$28/'Fixed data'!$C$7</f>
        <v>3.7525333333333334E-2</v>
      </c>
      <c r="AO34" s="35">
        <f>$I$28/'Fixed data'!$C$7</f>
        <v>3.7525333333333334E-2</v>
      </c>
      <c r="AP34" s="35">
        <f>$I$28/'Fixed data'!$C$7</f>
        <v>3.7525333333333334E-2</v>
      </c>
      <c r="AQ34" s="35">
        <f>$I$28/'Fixed data'!$C$7</f>
        <v>3.7525333333333334E-2</v>
      </c>
      <c r="AR34" s="35">
        <f>$I$28/'Fixed data'!$C$7</f>
        <v>3.7525333333333334E-2</v>
      </c>
      <c r="AS34" s="35">
        <f>$I$28/'Fixed data'!$C$7</f>
        <v>3.7525333333333334E-2</v>
      </c>
      <c r="AT34" s="35">
        <f>$I$28/'Fixed data'!$C$7</f>
        <v>3.7525333333333334E-2</v>
      </c>
      <c r="AU34" s="35">
        <f>$I$28/'Fixed data'!$C$7</f>
        <v>3.7525333333333334E-2</v>
      </c>
      <c r="AV34" s="35">
        <f>$I$28/'Fixed data'!$C$7</f>
        <v>3.7525333333333334E-2</v>
      </c>
      <c r="AW34" s="35">
        <f>$I$28/'Fixed data'!$C$7</f>
        <v>3.7525333333333334E-2</v>
      </c>
      <c r="AX34" s="35">
        <f>$I$28/'Fixed data'!$C$7</f>
        <v>3.7525333333333334E-2</v>
      </c>
      <c r="AY34" s="35">
        <f>$I$28/'Fixed data'!$C$7</f>
        <v>3.7525333333333334E-2</v>
      </c>
      <c r="AZ34" s="35">
        <f>$I$28/'Fixed data'!$C$7</f>
        <v>3.7525333333333334E-2</v>
      </c>
      <c r="BA34" s="35">
        <f>$I$28/'Fixed data'!$C$7</f>
        <v>3.7525333333333334E-2</v>
      </c>
      <c r="BB34" s="35">
        <f>$I$28/'Fixed data'!$C$7</f>
        <v>3.7525333333333334E-2</v>
      </c>
      <c r="BC34" s="35"/>
      <c r="BD34" s="35"/>
    </row>
    <row r="35" spans="1:57" ht="16.5" hidden="1" customHeight="1" outlineLevel="1" x14ac:dyDescent="0.35">
      <c r="A35" s="116"/>
      <c r="B35" s="9" t="s">
        <v>6</v>
      </c>
      <c r="C35" s="11" t="s">
        <v>58</v>
      </c>
      <c r="D35" s="9" t="s">
        <v>40</v>
      </c>
      <c r="F35" s="35"/>
      <c r="G35" s="35"/>
      <c r="H35" s="35"/>
      <c r="I35" s="35"/>
      <c r="J35" s="35"/>
      <c r="K35" s="35">
        <f>$J$28/'Fixed data'!$C$7</f>
        <v>-5.1413333333333337E-3</v>
      </c>
      <c r="L35" s="35">
        <f>$J$28/'Fixed data'!$C$7</f>
        <v>-5.1413333333333337E-3</v>
      </c>
      <c r="M35" s="35">
        <f>$J$28/'Fixed data'!$C$7</f>
        <v>-5.1413333333333337E-3</v>
      </c>
      <c r="N35" s="35">
        <f>$J$28/'Fixed data'!$C$7</f>
        <v>-5.1413333333333337E-3</v>
      </c>
      <c r="O35" s="35">
        <f>$J$28/'Fixed data'!$C$7</f>
        <v>-5.1413333333333337E-3</v>
      </c>
      <c r="P35" s="35">
        <f>$J$28/'Fixed data'!$C$7</f>
        <v>-5.1413333333333337E-3</v>
      </c>
      <c r="Q35" s="35">
        <f>$J$28/'Fixed data'!$C$7</f>
        <v>-5.1413333333333337E-3</v>
      </c>
      <c r="R35" s="35">
        <f>$J$28/'Fixed data'!$C$7</f>
        <v>-5.1413333333333337E-3</v>
      </c>
      <c r="S35" s="35">
        <f>$J$28/'Fixed data'!$C$7</f>
        <v>-5.1413333333333337E-3</v>
      </c>
      <c r="T35" s="35">
        <f>$J$28/'Fixed data'!$C$7</f>
        <v>-5.1413333333333337E-3</v>
      </c>
      <c r="U35" s="35">
        <f>$J$28/'Fixed data'!$C$7</f>
        <v>-5.1413333333333337E-3</v>
      </c>
      <c r="V35" s="35">
        <f>$J$28/'Fixed data'!$C$7</f>
        <v>-5.1413333333333337E-3</v>
      </c>
      <c r="W35" s="35">
        <f>$J$28/'Fixed data'!$C$7</f>
        <v>-5.1413333333333337E-3</v>
      </c>
      <c r="X35" s="35">
        <f>$J$28/'Fixed data'!$C$7</f>
        <v>-5.1413333333333337E-3</v>
      </c>
      <c r="Y35" s="35">
        <f>$J$28/'Fixed data'!$C$7</f>
        <v>-5.1413333333333337E-3</v>
      </c>
      <c r="Z35" s="35">
        <f>$J$28/'Fixed data'!$C$7</f>
        <v>-5.1413333333333337E-3</v>
      </c>
      <c r="AA35" s="35">
        <f>$J$28/'Fixed data'!$C$7</f>
        <v>-5.1413333333333337E-3</v>
      </c>
      <c r="AB35" s="35">
        <f>$J$28/'Fixed data'!$C$7</f>
        <v>-5.1413333333333337E-3</v>
      </c>
      <c r="AC35" s="35">
        <f>$J$28/'Fixed data'!$C$7</f>
        <v>-5.1413333333333337E-3</v>
      </c>
      <c r="AD35" s="35">
        <f>$J$28/'Fixed data'!$C$7</f>
        <v>-5.1413333333333337E-3</v>
      </c>
      <c r="AE35" s="35">
        <f>$J$28/'Fixed data'!$C$7</f>
        <v>-5.1413333333333337E-3</v>
      </c>
      <c r="AF35" s="35">
        <f>$J$28/'Fixed data'!$C$7</f>
        <v>-5.1413333333333337E-3</v>
      </c>
      <c r="AG35" s="35">
        <f>$J$28/'Fixed data'!$C$7</f>
        <v>-5.1413333333333337E-3</v>
      </c>
      <c r="AH35" s="35">
        <f>$J$28/'Fixed data'!$C$7</f>
        <v>-5.1413333333333337E-3</v>
      </c>
      <c r="AI35" s="35">
        <f>$J$28/'Fixed data'!$C$7</f>
        <v>-5.1413333333333337E-3</v>
      </c>
      <c r="AJ35" s="35">
        <f>$J$28/'Fixed data'!$C$7</f>
        <v>-5.1413333333333337E-3</v>
      </c>
      <c r="AK35" s="35">
        <f>$J$28/'Fixed data'!$C$7</f>
        <v>-5.1413333333333337E-3</v>
      </c>
      <c r="AL35" s="35">
        <f>$J$28/'Fixed data'!$C$7</f>
        <v>-5.1413333333333337E-3</v>
      </c>
      <c r="AM35" s="35">
        <f>$J$28/'Fixed data'!$C$7</f>
        <v>-5.1413333333333337E-3</v>
      </c>
      <c r="AN35" s="35">
        <f>$J$28/'Fixed data'!$C$7</f>
        <v>-5.1413333333333337E-3</v>
      </c>
      <c r="AO35" s="35">
        <f>$J$28/'Fixed data'!$C$7</f>
        <v>-5.1413333333333337E-3</v>
      </c>
      <c r="AP35" s="35">
        <f>$J$28/'Fixed data'!$C$7</f>
        <v>-5.1413333333333337E-3</v>
      </c>
      <c r="AQ35" s="35">
        <f>$J$28/'Fixed data'!$C$7</f>
        <v>-5.1413333333333337E-3</v>
      </c>
      <c r="AR35" s="35">
        <f>$J$28/'Fixed data'!$C$7</f>
        <v>-5.1413333333333337E-3</v>
      </c>
      <c r="AS35" s="35">
        <f>$J$28/'Fixed data'!$C$7</f>
        <v>-5.1413333333333337E-3</v>
      </c>
      <c r="AT35" s="35">
        <f>$J$28/'Fixed data'!$C$7</f>
        <v>-5.1413333333333337E-3</v>
      </c>
      <c r="AU35" s="35">
        <f>$J$28/'Fixed data'!$C$7</f>
        <v>-5.1413333333333337E-3</v>
      </c>
      <c r="AV35" s="35">
        <f>$J$28/'Fixed data'!$C$7</f>
        <v>-5.1413333333333337E-3</v>
      </c>
      <c r="AW35" s="35">
        <f>$J$28/'Fixed data'!$C$7</f>
        <v>-5.1413333333333337E-3</v>
      </c>
      <c r="AX35" s="35">
        <f>$J$28/'Fixed data'!$C$7</f>
        <v>-5.1413333333333337E-3</v>
      </c>
      <c r="AY35" s="35">
        <f>$J$28/'Fixed data'!$C$7</f>
        <v>-5.1413333333333337E-3</v>
      </c>
      <c r="AZ35" s="35">
        <f>$J$28/'Fixed data'!$C$7</f>
        <v>-5.1413333333333337E-3</v>
      </c>
      <c r="BA35" s="35">
        <f>$J$28/'Fixed data'!$C$7</f>
        <v>-5.1413333333333337E-3</v>
      </c>
      <c r="BB35" s="35">
        <f>$J$28/'Fixed data'!$C$7</f>
        <v>-5.1413333333333337E-3</v>
      </c>
      <c r="BC35" s="35">
        <f>$J$28/'Fixed data'!$C$7</f>
        <v>-5.1413333333333337E-3</v>
      </c>
      <c r="BD35" s="35"/>
    </row>
    <row r="36" spans="1:57" ht="16.5" hidden="1" customHeight="1" outlineLevel="1" x14ac:dyDescent="0.35">
      <c r="A36" s="116"/>
      <c r="B36" s="9" t="s">
        <v>32</v>
      </c>
      <c r="C36" s="11" t="s">
        <v>59</v>
      </c>
      <c r="D36" s="9" t="s">
        <v>40</v>
      </c>
      <c r="F36" s="35"/>
      <c r="G36" s="35"/>
      <c r="H36" s="35"/>
      <c r="I36" s="35"/>
      <c r="J36" s="35"/>
      <c r="K36" s="35"/>
      <c r="L36" s="35">
        <f>$K$28/'Fixed data'!$C$7</f>
        <v>-4.7807999999999996E-2</v>
      </c>
      <c r="M36" s="35">
        <f>$K$28/'Fixed data'!$C$7</f>
        <v>-4.7807999999999996E-2</v>
      </c>
      <c r="N36" s="35">
        <f>$K$28/'Fixed data'!$C$7</f>
        <v>-4.7807999999999996E-2</v>
      </c>
      <c r="O36" s="35">
        <f>$K$28/'Fixed data'!$C$7</f>
        <v>-4.7807999999999996E-2</v>
      </c>
      <c r="P36" s="35">
        <f>$K$28/'Fixed data'!$C$7</f>
        <v>-4.7807999999999996E-2</v>
      </c>
      <c r="Q36" s="35">
        <f>$K$28/'Fixed data'!$C$7</f>
        <v>-4.7807999999999996E-2</v>
      </c>
      <c r="R36" s="35">
        <f>$K$28/'Fixed data'!$C$7</f>
        <v>-4.7807999999999996E-2</v>
      </c>
      <c r="S36" s="35">
        <f>$K$28/'Fixed data'!$C$7</f>
        <v>-4.7807999999999996E-2</v>
      </c>
      <c r="T36" s="35">
        <f>$K$28/'Fixed data'!$C$7</f>
        <v>-4.7807999999999996E-2</v>
      </c>
      <c r="U36" s="35">
        <f>$K$28/'Fixed data'!$C$7</f>
        <v>-4.7807999999999996E-2</v>
      </c>
      <c r="V36" s="35">
        <f>$K$28/'Fixed data'!$C$7</f>
        <v>-4.7807999999999996E-2</v>
      </c>
      <c r="W36" s="35">
        <f>$K$28/'Fixed data'!$C$7</f>
        <v>-4.7807999999999996E-2</v>
      </c>
      <c r="X36" s="35">
        <f>$K$28/'Fixed data'!$C$7</f>
        <v>-4.7807999999999996E-2</v>
      </c>
      <c r="Y36" s="35">
        <f>$K$28/'Fixed data'!$C$7</f>
        <v>-4.7807999999999996E-2</v>
      </c>
      <c r="Z36" s="35">
        <f>$K$28/'Fixed data'!$C$7</f>
        <v>-4.7807999999999996E-2</v>
      </c>
      <c r="AA36" s="35">
        <f>$K$28/'Fixed data'!$C$7</f>
        <v>-4.7807999999999996E-2</v>
      </c>
      <c r="AB36" s="35">
        <f>$K$28/'Fixed data'!$C$7</f>
        <v>-4.7807999999999996E-2</v>
      </c>
      <c r="AC36" s="35">
        <f>$K$28/'Fixed data'!$C$7</f>
        <v>-4.7807999999999996E-2</v>
      </c>
      <c r="AD36" s="35">
        <f>$K$28/'Fixed data'!$C$7</f>
        <v>-4.7807999999999996E-2</v>
      </c>
      <c r="AE36" s="35">
        <f>$K$28/'Fixed data'!$C$7</f>
        <v>-4.7807999999999996E-2</v>
      </c>
      <c r="AF36" s="35">
        <f>$K$28/'Fixed data'!$C$7</f>
        <v>-4.7807999999999996E-2</v>
      </c>
      <c r="AG36" s="35">
        <f>$K$28/'Fixed data'!$C$7</f>
        <v>-4.7807999999999996E-2</v>
      </c>
      <c r="AH36" s="35">
        <f>$K$28/'Fixed data'!$C$7</f>
        <v>-4.7807999999999996E-2</v>
      </c>
      <c r="AI36" s="35">
        <f>$K$28/'Fixed data'!$C$7</f>
        <v>-4.7807999999999996E-2</v>
      </c>
      <c r="AJ36" s="35">
        <f>$K$28/'Fixed data'!$C$7</f>
        <v>-4.7807999999999996E-2</v>
      </c>
      <c r="AK36" s="35">
        <f>$K$28/'Fixed data'!$C$7</f>
        <v>-4.7807999999999996E-2</v>
      </c>
      <c r="AL36" s="35">
        <f>$K$28/'Fixed data'!$C$7</f>
        <v>-4.7807999999999996E-2</v>
      </c>
      <c r="AM36" s="35">
        <f>$K$28/'Fixed data'!$C$7</f>
        <v>-4.7807999999999996E-2</v>
      </c>
      <c r="AN36" s="35">
        <f>$K$28/'Fixed data'!$C$7</f>
        <v>-4.7807999999999996E-2</v>
      </c>
      <c r="AO36" s="35">
        <f>$K$28/'Fixed data'!$C$7</f>
        <v>-4.7807999999999996E-2</v>
      </c>
      <c r="AP36" s="35">
        <f>$K$28/'Fixed data'!$C$7</f>
        <v>-4.7807999999999996E-2</v>
      </c>
      <c r="AQ36" s="35">
        <f>$K$28/'Fixed data'!$C$7</f>
        <v>-4.7807999999999996E-2</v>
      </c>
      <c r="AR36" s="35">
        <f>$K$28/'Fixed data'!$C$7</f>
        <v>-4.7807999999999996E-2</v>
      </c>
      <c r="AS36" s="35">
        <f>$K$28/'Fixed data'!$C$7</f>
        <v>-4.7807999999999996E-2</v>
      </c>
      <c r="AT36" s="35">
        <f>$K$28/'Fixed data'!$C$7</f>
        <v>-4.7807999999999996E-2</v>
      </c>
      <c r="AU36" s="35">
        <f>$K$28/'Fixed data'!$C$7</f>
        <v>-4.7807999999999996E-2</v>
      </c>
      <c r="AV36" s="35">
        <f>$K$28/'Fixed data'!$C$7</f>
        <v>-4.7807999999999996E-2</v>
      </c>
      <c r="AW36" s="35">
        <f>$K$28/'Fixed data'!$C$7</f>
        <v>-4.7807999999999996E-2</v>
      </c>
      <c r="AX36" s="35">
        <f>$K$28/'Fixed data'!$C$7</f>
        <v>-4.7807999999999996E-2</v>
      </c>
      <c r="AY36" s="35">
        <f>$K$28/'Fixed data'!$C$7</f>
        <v>-4.7807999999999996E-2</v>
      </c>
      <c r="AZ36" s="35">
        <f>$K$28/'Fixed data'!$C$7</f>
        <v>-4.7807999999999996E-2</v>
      </c>
      <c r="BA36" s="35">
        <f>$K$28/'Fixed data'!$C$7</f>
        <v>-4.7807999999999996E-2</v>
      </c>
      <c r="BB36" s="35">
        <f>$K$28/'Fixed data'!$C$7</f>
        <v>-4.7807999999999996E-2</v>
      </c>
      <c r="BC36" s="35">
        <f>$K$28/'Fixed data'!$C$7</f>
        <v>-4.7807999999999996E-2</v>
      </c>
      <c r="BD36" s="35">
        <f>$K$28/'Fixed data'!$C$7</f>
        <v>-4.7807999999999996E-2</v>
      </c>
    </row>
    <row r="37" spans="1:57" ht="16.5" hidden="1" customHeight="1" outlineLevel="1" x14ac:dyDescent="0.35">
      <c r="A37" s="116"/>
      <c r="B37" s="9" t="s">
        <v>33</v>
      </c>
      <c r="C37" s="11" t="s">
        <v>60</v>
      </c>
      <c r="D37" s="9" t="s">
        <v>40</v>
      </c>
      <c r="F37" s="35"/>
      <c r="G37" s="35"/>
      <c r="H37" s="35"/>
      <c r="I37" s="35"/>
      <c r="J37" s="35"/>
      <c r="K37" s="35"/>
      <c r="L37" s="35"/>
      <c r="M37" s="35">
        <f>$L$28/'Fixed data'!$C$7</f>
        <v>-5.1413333333333337E-3</v>
      </c>
      <c r="N37" s="35">
        <f>$L$28/'Fixed data'!$C$7</f>
        <v>-5.1413333333333337E-3</v>
      </c>
      <c r="O37" s="35">
        <f>$L$28/'Fixed data'!$C$7</f>
        <v>-5.1413333333333337E-3</v>
      </c>
      <c r="P37" s="35">
        <f>$L$28/'Fixed data'!$C$7</f>
        <v>-5.1413333333333337E-3</v>
      </c>
      <c r="Q37" s="35">
        <f>$L$28/'Fixed data'!$C$7</f>
        <v>-5.1413333333333337E-3</v>
      </c>
      <c r="R37" s="35">
        <f>$L$28/'Fixed data'!$C$7</f>
        <v>-5.1413333333333337E-3</v>
      </c>
      <c r="S37" s="35">
        <f>$L$28/'Fixed data'!$C$7</f>
        <v>-5.1413333333333337E-3</v>
      </c>
      <c r="T37" s="35">
        <f>$L$28/'Fixed data'!$C$7</f>
        <v>-5.1413333333333337E-3</v>
      </c>
      <c r="U37" s="35">
        <f>$L$28/'Fixed data'!$C$7</f>
        <v>-5.1413333333333337E-3</v>
      </c>
      <c r="V37" s="35">
        <f>$L$28/'Fixed data'!$C$7</f>
        <v>-5.1413333333333337E-3</v>
      </c>
      <c r="W37" s="35">
        <f>$L$28/'Fixed data'!$C$7</f>
        <v>-5.1413333333333337E-3</v>
      </c>
      <c r="X37" s="35">
        <f>$L$28/'Fixed data'!$C$7</f>
        <v>-5.1413333333333337E-3</v>
      </c>
      <c r="Y37" s="35">
        <f>$L$28/'Fixed data'!$C$7</f>
        <v>-5.1413333333333337E-3</v>
      </c>
      <c r="Z37" s="35">
        <f>$L$28/'Fixed data'!$C$7</f>
        <v>-5.1413333333333337E-3</v>
      </c>
      <c r="AA37" s="35">
        <f>$L$28/'Fixed data'!$C$7</f>
        <v>-5.1413333333333337E-3</v>
      </c>
      <c r="AB37" s="35">
        <f>$L$28/'Fixed data'!$C$7</f>
        <v>-5.1413333333333337E-3</v>
      </c>
      <c r="AC37" s="35">
        <f>$L$28/'Fixed data'!$C$7</f>
        <v>-5.1413333333333337E-3</v>
      </c>
      <c r="AD37" s="35">
        <f>$L$28/'Fixed data'!$C$7</f>
        <v>-5.1413333333333337E-3</v>
      </c>
      <c r="AE37" s="35">
        <f>$L$28/'Fixed data'!$C$7</f>
        <v>-5.1413333333333337E-3</v>
      </c>
      <c r="AF37" s="35">
        <f>$L$28/'Fixed data'!$C$7</f>
        <v>-5.1413333333333337E-3</v>
      </c>
      <c r="AG37" s="35">
        <f>$L$28/'Fixed data'!$C$7</f>
        <v>-5.1413333333333337E-3</v>
      </c>
      <c r="AH37" s="35">
        <f>$L$28/'Fixed data'!$C$7</f>
        <v>-5.1413333333333337E-3</v>
      </c>
      <c r="AI37" s="35">
        <f>$L$28/'Fixed data'!$C$7</f>
        <v>-5.1413333333333337E-3</v>
      </c>
      <c r="AJ37" s="35">
        <f>$L$28/'Fixed data'!$C$7</f>
        <v>-5.1413333333333337E-3</v>
      </c>
      <c r="AK37" s="35">
        <f>$L$28/'Fixed data'!$C$7</f>
        <v>-5.1413333333333337E-3</v>
      </c>
      <c r="AL37" s="35">
        <f>$L$28/'Fixed data'!$C$7</f>
        <v>-5.1413333333333337E-3</v>
      </c>
      <c r="AM37" s="35">
        <f>$L$28/'Fixed data'!$C$7</f>
        <v>-5.1413333333333337E-3</v>
      </c>
      <c r="AN37" s="35">
        <f>$L$28/'Fixed data'!$C$7</f>
        <v>-5.1413333333333337E-3</v>
      </c>
      <c r="AO37" s="35">
        <f>$L$28/'Fixed data'!$C$7</f>
        <v>-5.1413333333333337E-3</v>
      </c>
      <c r="AP37" s="35">
        <f>$L$28/'Fixed data'!$C$7</f>
        <v>-5.1413333333333337E-3</v>
      </c>
      <c r="AQ37" s="35">
        <f>$L$28/'Fixed data'!$C$7</f>
        <v>-5.1413333333333337E-3</v>
      </c>
      <c r="AR37" s="35">
        <f>$L$28/'Fixed data'!$C$7</f>
        <v>-5.1413333333333337E-3</v>
      </c>
      <c r="AS37" s="35">
        <f>$L$28/'Fixed data'!$C$7</f>
        <v>-5.1413333333333337E-3</v>
      </c>
      <c r="AT37" s="35">
        <f>$L$28/'Fixed data'!$C$7</f>
        <v>-5.1413333333333337E-3</v>
      </c>
      <c r="AU37" s="35">
        <f>$L$28/'Fixed data'!$C$7</f>
        <v>-5.1413333333333337E-3</v>
      </c>
      <c r="AV37" s="35">
        <f>$L$28/'Fixed data'!$C$7</f>
        <v>-5.1413333333333337E-3</v>
      </c>
      <c r="AW37" s="35">
        <f>$L$28/'Fixed data'!$C$7</f>
        <v>-5.1413333333333337E-3</v>
      </c>
      <c r="AX37" s="35">
        <f>$L$28/'Fixed data'!$C$7</f>
        <v>-5.1413333333333337E-3</v>
      </c>
      <c r="AY37" s="35">
        <f>$L$28/'Fixed data'!$C$7</f>
        <v>-5.1413333333333337E-3</v>
      </c>
      <c r="AZ37" s="35">
        <f>$L$28/'Fixed data'!$C$7</f>
        <v>-5.1413333333333337E-3</v>
      </c>
      <c r="BA37" s="35">
        <f>$L$28/'Fixed data'!$C$7</f>
        <v>-5.1413333333333337E-3</v>
      </c>
      <c r="BB37" s="35">
        <f>$L$28/'Fixed data'!$C$7</f>
        <v>-5.1413333333333337E-3</v>
      </c>
      <c r="BC37" s="35">
        <f>$L$28/'Fixed data'!$C$7</f>
        <v>-5.1413333333333337E-3</v>
      </c>
      <c r="BD37" s="35">
        <f>$L$28/'Fixed data'!$C$7</f>
        <v>-5.1413333333333337E-3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3.7525333333333334E-2</v>
      </c>
      <c r="O38" s="35">
        <f>$M$28/'Fixed data'!$C$7</f>
        <v>3.7525333333333334E-2</v>
      </c>
      <c r="P38" s="35">
        <f>$M$28/'Fixed data'!$C$7</f>
        <v>3.7525333333333334E-2</v>
      </c>
      <c r="Q38" s="35">
        <f>$M$28/'Fixed data'!$C$7</f>
        <v>3.7525333333333334E-2</v>
      </c>
      <c r="R38" s="35">
        <f>$M$28/'Fixed data'!$C$7</f>
        <v>3.7525333333333334E-2</v>
      </c>
      <c r="S38" s="35">
        <f>$M$28/'Fixed data'!$C$7</f>
        <v>3.7525333333333334E-2</v>
      </c>
      <c r="T38" s="35">
        <f>$M$28/'Fixed data'!$C$7</f>
        <v>3.7525333333333334E-2</v>
      </c>
      <c r="U38" s="35">
        <f>$M$28/'Fixed data'!$C$7</f>
        <v>3.7525333333333334E-2</v>
      </c>
      <c r="V38" s="35">
        <f>$M$28/'Fixed data'!$C$7</f>
        <v>3.7525333333333334E-2</v>
      </c>
      <c r="W38" s="35">
        <f>$M$28/'Fixed data'!$C$7</f>
        <v>3.7525333333333334E-2</v>
      </c>
      <c r="X38" s="35">
        <f>$M$28/'Fixed data'!$C$7</f>
        <v>3.7525333333333334E-2</v>
      </c>
      <c r="Y38" s="35">
        <f>$M$28/'Fixed data'!$C$7</f>
        <v>3.7525333333333334E-2</v>
      </c>
      <c r="Z38" s="35">
        <f>$M$28/'Fixed data'!$C$7</f>
        <v>3.7525333333333334E-2</v>
      </c>
      <c r="AA38" s="35">
        <f>$M$28/'Fixed data'!$C$7</f>
        <v>3.7525333333333334E-2</v>
      </c>
      <c r="AB38" s="35">
        <f>$M$28/'Fixed data'!$C$7</f>
        <v>3.7525333333333334E-2</v>
      </c>
      <c r="AC38" s="35">
        <f>$M$28/'Fixed data'!$C$7</f>
        <v>3.7525333333333334E-2</v>
      </c>
      <c r="AD38" s="35">
        <f>$M$28/'Fixed data'!$C$7</f>
        <v>3.7525333333333334E-2</v>
      </c>
      <c r="AE38" s="35">
        <f>$M$28/'Fixed data'!$C$7</f>
        <v>3.7525333333333334E-2</v>
      </c>
      <c r="AF38" s="35">
        <f>$M$28/'Fixed data'!$C$7</f>
        <v>3.7525333333333334E-2</v>
      </c>
      <c r="AG38" s="35">
        <f>$M$28/'Fixed data'!$C$7</f>
        <v>3.7525333333333334E-2</v>
      </c>
      <c r="AH38" s="35">
        <f>$M$28/'Fixed data'!$C$7</f>
        <v>3.7525333333333334E-2</v>
      </c>
      <c r="AI38" s="35">
        <f>$M$28/'Fixed data'!$C$7</f>
        <v>3.7525333333333334E-2</v>
      </c>
      <c r="AJ38" s="35">
        <f>$M$28/'Fixed data'!$C$7</f>
        <v>3.7525333333333334E-2</v>
      </c>
      <c r="AK38" s="35">
        <f>$M$28/'Fixed data'!$C$7</f>
        <v>3.7525333333333334E-2</v>
      </c>
      <c r="AL38" s="35">
        <f>$M$28/'Fixed data'!$C$7</f>
        <v>3.7525333333333334E-2</v>
      </c>
      <c r="AM38" s="35">
        <f>$M$28/'Fixed data'!$C$7</f>
        <v>3.7525333333333334E-2</v>
      </c>
      <c r="AN38" s="35">
        <f>$M$28/'Fixed data'!$C$7</f>
        <v>3.7525333333333334E-2</v>
      </c>
      <c r="AO38" s="35">
        <f>$M$28/'Fixed data'!$C$7</f>
        <v>3.7525333333333334E-2</v>
      </c>
      <c r="AP38" s="35">
        <f>$M$28/'Fixed data'!$C$7</f>
        <v>3.7525333333333334E-2</v>
      </c>
      <c r="AQ38" s="35">
        <f>$M$28/'Fixed data'!$C$7</f>
        <v>3.7525333333333334E-2</v>
      </c>
      <c r="AR38" s="35">
        <f>$M$28/'Fixed data'!$C$7</f>
        <v>3.7525333333333334E-2</v>
      </c>
      <c r="AS38" s="35">
        <f>$M$28/'Fixed data'!$C$7</f>
        <v>3.7525333333333334E-2</v>
      </c>
      <c r="AT38" s="35">
        <f>$M$28/'Fixed data'!$C$7</f>
        <v>3.7525333333333334E-2</v>
      </c>
      <c r="AU38" s="35">
        <f>$M$28/'Fixed data'!$C$7</f>
        <v>3.7525333333333334E-2</v>
      </c>
      <c r="AV38" s="35">
        <f>$M$28/'Fixed data'!$C$7</f>
        <v>3.7525333333333334E-2</v>
      </c>
      <c r="AW38" s="35">
        <f>$M$28/'Fixed data'!$C$7</f>
        <v>3.7525333333333334E-2</v>
      </c>
      <c r="AX38" s="35">
        <f>$M$28/'Fixed data'!$C$7</f>
        <v>3.7525333333333334E-2</v>
      </c>
      <c r="AY38" s="35">
        <f>$M$28/'Fixed data'!$C$7</f>
        <v>3.7525333333333334E-2</v>
      </c>
      <c r="AZ38" s="35">
        <f>$M$28/'Fixed data'!$C$7</f>
        <v>3.7525333333333334E-2</v>
      </c>
      <c r="BA38" s="35">
        <f>$M$28/'Fixed data'!$C$7</f>
        <v>3.7525333333333334E-2</v>
      </c>
      <c r="BB38" s="35">
        <f>$M$28/'Fixed data'!$C$7</f>
        <v>3.7525333333333334E-2</v>
      </c>
      <c r="BC38" s="35">
        <f>$M$28/'Fixed data'!$C$7</f>
        <v>3.7525333333333334E-2</v>
      </c>
      <c r="BD38" s="35">
        <f>$M$28/'Fixed data'!$C$7</f>
        <v>3.7525333333333334E-2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-5.1413333333333337E-3</v>
      </c>
      <c r="P39" s="35">
        <f>$N$28/'Fixed data'!$C$7</f>
        <v>-5.1413333333333337E-3</v>
      </c>
      <c r="Q39" s="35">
        <f>$N$28/'Fixed data'!$C$7</f>
        <v>-5.1413333333333337E-3</v>
      </c>
      <c r="R39" s="35">
        <f>$N$28/'Fixed data'!$C$7</f>
        <v>-5.1413333333333337E-3</v>
      </c>
      <c r="S39" s="35">
        <f>$N$28/'Fixed data'!$C$7</f>
        <v>-5.1413333333333337E-3</v>
      </c>
      <c r="T39" s="35">
        <f>$N$28/'Fixed data'!$C$7</f>
        <v>-5.1413333333333337E-3</v>
      </c>
      <c r="U39" s="35">
        <f>$N$28/'Fixed data'!$C$7</f>
        <v>-5.1413333333333337E-3</v>
      </c>
      <c r="V39" s="35">
        <f>$N$28/'Fixed data'!$C$7</f>
        <v>-5.1413333333333337E-3</v>
      </c>
      <c r="W39" s="35">
        <f>$N$28/'Fixed data'!$C$7</f>
        <v>-5.1413333333333337E-3</v>
      </c>
      <c r="X39" s="35">
        <f>$N$28/'Fixed data'!$C$7</f>
        <v>-5.1413333333333337E-3</v>
      </c>
      <c r="Y39" s="35">
        <f>$N$28/'Fixed data'!$C$7</f>
        <v>-5.1413333333333337E-3</v>
      </c>
      <c r="Z39" s="35">
        <f>$N$28/'Fixed data'!$C$7</f>
        <v>-5.1413333333333337E-3</v>
      </c>
      <c r="AA39" s="35">
        <f>$N$28/'Fixed data'!$C$7</f>
        <v>-5.1413333333333337E-3</v>
      </c>
      <c r="AB39" s="35">
        <f>$N$28/'Fixed data'!$C$7</f>
        <v>-5.1413333333333337E-3</v>
      </c>
      <c r="AC39" s="35">
        <f>$N$28/'Fixed data'!$C$7</f>
        <v>-5.1413333333333337E-3</v>
      </c>
      <c r="AD39" s="35">
        <f>$N$28/'Fixed data'!$C$7</f>
        <v>-5.1413333333333337E-3</v>
      </c>
      <c r="AE39" s="35">
        <f>$N$28/'Fixed data'!$C$7</f>
        <v>-5.1413333333333337E-3</v>
      </c>
      <c r="AF39" s="35">
        <f>$N$28/'Fixed data'!$C$7</f>
        <v>-5.1413333333333337E-3</v>
      </c>
      <c r="AG39" s="35">
        <f>$N$28/'Fixed data'!$C$7</f>
        <v>-5.1413333333333337E-3</v>
      </c>
      <c r="AH39" s="35">
        <f>$N$28/'Fixed data'!$C$7</f>
        <v>-5.1413333333333337E-3</v>
      </c>
      <c r="AI39" s="35">
        <f>$N$28/'Fixed data'!$C$7</f>
        <v>-5.1413333333333337E-3</v>
      </c>
      <c r="AJ39" s="35">
        <f>$N$28/'Fixed data'!$C$7</f>
        <v>-5.1413333333333337E-3</v>
      </c>
      <c r="AK39" s="35">
        <f>$N$28/'Fixed data'!$C$7</f>
        <v>-5.1413333333333337E-3</v>
      </c>
      <c r="AL39" s="35">
        <f>$N$28/'Fixed data'!$C$7</f>
        <v>-5.1413333333333337E-3</v>
      </c>
      <c r="AM39" s="35">
        <f>$N$28/'Fixed data'!$C$7</f>
        <v>-5.1413333333333337E-3</v>
      </c>
      <c r="AN39" s="35">
        <f>$N$28/'Fixed data'!$C$7</f>
        <v>-5.1413333333333337E-3</v>
      </c>
      <c r="AO39" s="35">
        <f>$N$28/'Fixed data'!$C$7</f>
        <v>-5.1413333333333337E-3</v>
      </c>
      <c r="AP39" s="35">
        <f>$N$28/'Fixed data'!$C$7</f>
        <v>-5.1413333333333337E-3</v>
      </c>
      <c r="AQ39" s="35">
        <f>$N$28/'Fixed data'!$C$7</f>
        <v>-5.1413333333333337E-3</v>
      </c>
      <c r="AR39" s="35">
        <f>$N$28/'Fixed data'!$C$7</f>
        <v>-5.1413333333333337E-3</v>
      </c>
      <c r="AS39" s="35">
        <f>$N$28/'Fixed data'!$C$7</f>
        <v>-5.1413333333333337E-3</v>
      </c>
      <c r="AT39" s="35">
        <f>$N$28/'Fixed data'!$C$7</f>
        <v>-5.1413333333333337E-3</v>
      </c>
      <c r="AU39" s="35">
        <f>$N$28/'Fixed data'!$C$7</f>
        <v>-5.1413333333333337E-3</v>
      </c>
      <c r="AV39" s="35">
        <f>$N$28/'Fixed data'!$C$7</f>
        <v>-5.1413333333333337E-3</v>
      </c>
      <c r="AW39" s="35">
        <f>$N$28/'Fixed data'!$C$7</f>
        <v>-5.1413333333333337E-3</v>
      </c>
      <c r="AX39" s="35">
        <f>$N$28/'Fixed data'!$C$7</f>
        <v>-5.1413333333333337E-3</v>
      </c>
      <c r="AY39" s="35">
        <f>$N$28/'Fixed data'!$C$7</f>
        <v>-5.1413333333333337E-3</v>
      </c>
      <c r="AZ39" s="35">
        <f>$N$28/'Fixed data'!$C$7</f>
        <v>-5.1413333333333337E-3</v>
      </c>
      <c r="BA39" s="35">
        <f>$N$28/'Fixed data'!$C$7</f>
        <v>-5.1413333333333337E-3</v>
      </c>
      <c r="BB39" s="35">
        <f>$N$28/'Fixed data'!$C$7</f>
        <v>-5.1413333333333337E-3</v>
      </c>
      <c r="BC39" s="35">
        <f>$N$28/'Fixed data'!$C$7</f>
        <v>-5.1413333333333337E-3</v>
      </c>
      <c r="BD39" s="35">
        <f>$N$28/'Fixed data'!$C$7</f>
        <v>-5.1413333333333337E-3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-5.1413333333333337E-3</v>
      </c>
      <c r="Q40" s="35">
        <f>$O$28/'Fixed data'!$C$7</f>
        <v>-5.1413333333333337E-3</v>
      </c>
      <c r="R40" s="35">
        <f>$O$28/'Fixed data'!$C$7</f>
        <v>-5.1413333333333337E-3</v>
      </c>
      <c r="S40" s="35">
        <f>$O$28/'Fixed data'!$C$7</f>
        <v>-5.1413333333333337E-3</v>
      </c>
      <c r="T40" s="35">
        <f>$O$28/'Fixed data'!$C$7</f>
        <v>-5.1413333333333337E-3</v>
      </c>
      <c r="U40" s="35">
        <f>$O$28/'Fixed data'!$C$7</f>
        <v>-5.1413333333333337E-3</v>
      </c>
      <c r="V40" s="35">
        <f>$O$28/'Fixed data'!$C$7</f>
        <v>-5.1413333333333337E-3</v>
      </c>
      <c r="W40" s="35">
        <f>$O$28/'Fixed data'!$C$7</f>
        <v>-5.1413333333333337E-3</v>
      </c>
      <c r="X40" s="35">
        <f>$O$28/'Fixed data'!$C$7</f>
        <v>-5.1413333333333337E-3</v>
      </c>
      <c r="Y40" s="35">
        <f>$O$28/'Fixed data'!$C$7</f>
        <v>-5.1413333333333337E-3</v>
      </c>
      <c r="Z40" s="35">
        <f>$O$28/'Fixed data'!$C$7</f>
        <v>-5.1413333333333337E-3</v>
      </c>
      <c r="AA40" s="35">
        <f>$O$28/'Fixed data'!$C$7</f>
        <v>-5.1413333333333337E-3</v>
      </c>
      <c r="AB40" s="35">
        <f>$O$28/'Fixed data'!$C$7</f>
        <v>-5.1413333333333337E-3</v>
      </c>
      <c r="AC40" s="35">
        <f>$O$28/'Fixed data'!$C$7</f>
        <v>-5.1413333333333337E-3</v>
      </c>
      <c r="AD40" s="35">
        <f>$O$28/'Fixed data'!$C$7</f>
        <v>-5.1413333333333337E-3</v>
      </c>
      <c r="AE40" s="35">
        <f>$O$28/'Fixed data'!$C$7</f>
        <v>-5.1413333333333337E-3</v>
      </c>
      <c r="AF40" s="35">
        <f>$O$28/'Fixed data'!$C$7</f>
        <v>-5.1413333333333337E-3</v>
      </c>
      <c r="AG40" s="35">
        <f>$O$28/'Fixed data'!$C$7</f>
        <v>-5.1413333333333337E-3</v>
      </c>
      <c r="AH40" s="35">
        <f>$O$28/'Fixed data'!$C$7</f>
        <v>-5.1413333333333337E-3</v>
      </c>
      <c r="AI40" s="35">
        <f>$O$28/'Fixed data'!$C$7</f>
        <v>-5.1413333333333337E-3</v>
      </c>
      <c r="AJ40" s="35">
        <f>$O$28/'Fixed data'!$C$7</f>
        <v>-5.1413333333333337E-3</v>
      </c>
      <c r="AK40" s="35">
        <f>$O$28/'Fixed data'!$C$7</f>
        <v>-5.1413333333333337E-3</v>
      </c>
      <c r="AL40" s="35">
        <f>$O$28/'Fixed data'!$C$7</f>
        <v>-5.1413333333333337E-3</v>
      </c>
      <c r="AM40" s="35">
        <f>$O$28/'Fixed data'!$C$7</f>
        <v>-5.1413333333333337E-3</v>
      </c>
      <c r="AN40" s="35">
        <f>$O$28/'Fixed data'!$C$7</f>
        <v>-5.1413333333333337E-3</v>
      </c>
      <c r="AO40" s="35">
        <f>$O$28/'Fixed data'!$C$7</f>
        <v>-5.1413333333333337E-3</v>
      </c>
      <c r="AP40" s="35">
        <f>$O$28/'Fixed data'!$C$7</f>
        <v>-5.1413333333333337E-3</v>
      </c>
      <c r="AQ40" s="35">
        <f>$O$28/'Fixed data'!$C$7</f>
        <v>-5.1413333333333337E-3</v>
      </c>
      <c r="AR40" s="35">
        <f>$O$28/'Fixed data'!$C$7</f>
        <v>-5.1413333333333337E-3</v>
      </c>
      <c r="AS40" s="35">
        <f>$O$28/'Fixed data'!$C$7</f>
        <v>-5.1413333333333337E-3</v>
      </c>
      <c r="AT40" s="35">
        <f>$O$28/'Fixed data'!$C$7</f>
        <v>-5.1413333333333337E-3</v>
      </c>
      <c r="AU40" s="35">
        <f>$O$28/'Fixed data'!$C$7</f>
        <v>-5.1413333333333337E-3</v>
      </c>
      <c r="AV40" s="35">
        <f>$O$28/'Fixed data'!$C$7</f>
        <v>-5.1413333333333337E-3</v>
      </c>
      <c r="AW40" s="35">
        <f>$O$28/'Fixed data'!$C$7</f>
        <v>-5.1413333333333337E-3</v>
      </c>
      <c r="AX40" s="35">
        <f>$O$28/'Fixed data'!$C$7</f>
        <v>-5.1413333333333337E-3</v>
      </c>
      <c r="AY40" s="35">
        <f>$O$28/'Fixed data'!$C$7</f>
        <v>-5.1413333333333337E-3</v>
      </c>
      <c r="AZ40" s="35">
        <f>$O$28/'Fixed data'!$C$7</f>
        <v>-5.1413333333333337E-3</v>
      </c>
      <c r="BA40" s="35">
        <f>$O$28/'Fixed data'!$C$7</f>
        <v>-5.1413333333333337E-3</v>
      </c>
      <c r="BB40" s="35">
        <f>$O$28/'Fixed data'!$C$7</f>
        <v>-5.1413333333333337E-3</v>
      </c>
      <c r="BC40" s="35">
        <f>$O$28/'Fixed data'!$C$7</f>
        <v>-5.1413333333333337E-3</v>
      </c>
      <c r="BD40" s="35">
        <f>$O$28/'Fixed data'!$C$7</f>
        <v>-5.1413333333333337E-3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-5.1413333333333337E-3</v>
      </c>
      <c r="R41" s="35">
        <f>$P$28/'Fixed data'!$C$7</f>
        <v>-5.1413333333333337E-3</v>
      </c>
      <c r="S41" s="35">
        <f>$P$28/'Fixed data'!$C$7</f>
        <v>-5.1413333333333337E-3</v>
      </c>
      <c r="T41" s="35">
        <f>$P$28/'Fixed data'!$C$7</f>
        <v>-5.1413333333333337E-3</v>
      </c>
      <c r="U41" s="35">
        <f>$P$28/'Fixed data'!$C$7</f>
        <v>-5.1413333333333337E-3</v>
      </c>
      <c r="V41" s="35">
        <f>$P$28/'Fixed data'!$C$7</f>
        <v>-5.1413333333333337E-3</v>
      </c>
      <c r="W41" s="35">
        <f>$P$28/'Fixed data'!$C$7</f>
        <v>-5.1413333333333337E-3</v>
      </c>
      <c r="X41" s="35">
        <f>$P$28/'Fixed data'!$C$7</f>
        <v>-5.1413333333333337E-3</v>
      </c>
      <c r="Y41" s="35">
        <f>$P$28/'Fixed data'!$C$7</f>
        <v>-5.1413333333333337E-3</v>
      </c>
      <c r="Z41" s="35">
        <f>$P$28/'Fixed data'!$C$7</f>
        <v>-5.1413333333333337E-3</v>
      </c>
      <c r="AA41" s="35">
        <f>$P$28/'Fixed data'!$C$7</f>
        <v>-5.1413333333333337E-3</v>
      </c>
      <c r="AB41" s="35">
        <f>$P$28/'Fixed data'!$C$7</f>
        <v>-5.1413333333333337E-3</v>
      </c>
      <c r="AC41" s="35">
        <f>$P$28/'Fixed data'!$C$7</f>
        <v>-5.1413333333333337E-3</v>
      </c>
      <c r="AD41" s="35">
        <f>$P$28/'Fixed data'!$C$7</f>
        <v>-5.1413333333333337E-3</v>
      </c>
      <c r="AE41" s="35">
        <f>$P$28/'Fixed data'!$C$7</f>
        <v>-5.1413333333333337E-3</v>
      </c>
      <c r="AF41" s="35">
        <f>$P$28/'Fixed data'!$C$7</f>
        <v>-5.1413333333333337E-3</v>
      </c>
      <c r="AG41" s="35">
        <f>$P$28/'Fixed data'!$C$7</f>
        <v>-5.1413333333333337E-3</v>
      </c>
      <c r="AH41" s="35">
        <f>$P$28/'Fixed data'!$C$7</f>
        <v>-5.1413333333333337E-3</v>
      </c>
      <c r="AI41" s="35">
        <f>$P$28/'Fixed data'!$C$7</f>
        <v>-5.1413333333333337E-3</v>
      </c>
      <c r="AJ41" s="35">
        <f>$P$28/'Fixed data'!$C$7</f>
        <v>-5.1413333333333337E-3</v>
      </c>
      <c r="AK41" s="35">
        <f>$P$28/'Fixed data'!$C$7</f>
        <v>-5.1413333333333337E-3</v>
      </c>
      <c r="AL41" s="35">
        <f>$P$28/'Fixed data'!$C$7</f>
        <v>-5.1413333333333337E-3</v>
      </c>
      <c r="AM41" s="35">
        <f>$P$28/'Fixed data'!$C$7</f>
        <v>-5.1413333333333337E-3</v>
      </c>
      <c r="AN41" s="35">
        <f>$P$28/'Fixed data'!$C$7</f>
        <v>-5.1413333333333337E-3</v>
      </c>
      <c r="AO41" s="35">
        <f>$P$28/'Fixed data'!$C$7</f>
        <v>-5.1413333333333337E-3</v>
      </c>
      <c r="AP41" s="35">
        <f>$P$28/'Fixed data'!$C$7</f>
        <v>-5.1413333333333337E-3</v>
      </c>
      <c r="AQ41" s="35">
        <f>$P$28/'Fixed data'!$C$7</f>
        <v>-5.1413333333333337E-3</v>
      </c>
      <c r="AR41" s="35">
        <f>$P$28/'Fixed data'!$C$7</f>
        <v>-5.1413333333333337E-3</v>
      </c>
      <c r="AS41" s="35">
        <f>$P$28/'Fixed data'!$C$7</f>
        <v>-5.1413333333333337E-3</v>
      </c>
      <c r="AT41" s="35">
        <f>$P$28/'Fixed data'!$C$7</f>
        <v>-5.1413333333333337E-3</v>
      </c>
      <c r="AU41" s="35">
        <f>$P$28/'Fixed data'!$C$7</f>
        <v>-5.1413333333333337E-3</v>
      </c>
      <c r="AV41" s="35">
        <f>$P$28/'Fixed data'!$C$7</f>
        <v>-5.1413333333333337E-3</v>
      </c>
      <c r="AW41" s="35">
        <f>$P$28/'Fixed data'!$C$7</f>
        <v>-5.1413333333333337E-3</v>
      </c>
      <c r="AX41" s="35">
        <f>$P$28/'Fixed data'!$C$7</f>
        <v>-5.1413333333333337E-3</v>
      </c>
      <c r="AY41" s="35">
        <f>$P$28/'Fixed data'!$C$7</f>
        <v>-5.1413333333333337E-3</v>
      </c>
      <c r="AZ41" s="35">
        <f>$P$28/'Fixed data'!$C$7</f>
        <v>-5.1413333333333337E-3</v>
      </c>
      <c r="BA41" s="35">
        <f>$P$28/'Fixed data'!$C$7</f>
        <v>-5.1413333333333337E-3</v>
      </c>
      <c r="BB41" s="35">
        <f>$P$28/'Fixed data'!$C$7</f>
        <v>-5.1413333333333337E-3</v>
      </c>
      <c r="BC41" s="35">
        <f>$P$28/'Fixed data'!$C$7</f>
        <v>-5.1413333333333337E-3</v>
      </c>
      <c r="BD41" s="35">
        <f>$P$28/'Fixed data'!$C$7</f>
        <v>-5.1413333333333337E-3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-5.1413333333333363E-3</v>
      </c>
      <c r="G60" s="35">
        <f t="shared" si="6"/>
        <v>-1.0282666666666669E-2</v>
      </c>
      <c r="H60" s="35">
        <f t="shared" si="6"/>
        <v>-1.5424000000000004E-2</v>
      </c>
      <c r="I60" s="35">
        <f t="shared" si="6"/>
        <v>-2.0565333333333338E-2</v>
      </c>
      <c r="J60" s="35">
        <f t="shared" si="6"/>
        <v>1.6959999999999996E-2</v>
      </c>
      <c r="K60" s="35">
        <f t="shared" si="6"/>
        <v>1.1818666666666661E-2</v>
      </c>
      <c r="L60" s="35">
        <f t="shared" si="6"/>
        <v>-3.5989333333333332E-2</v>
      </c>
      <c r="M60" s="35">
        <f t="shared" si="6"/>
        <v>-4.1130666666666663E-2</v>
      </c>
      <c r="N60" s="35">
        <f t="shared" si="6"/>
        <v>-3.6053333333333284E-3</v>
      </c>
      <c r="O60" s="35">
        <f t="shared" si="6"/>
        <v>-8.746666666666663E-3</v>
      </c>
      <c r="P60" s="35">
        <f t="shared" si="6"/>
        <v>-1.3887999999999998E-2</v>
      </c>
      <c r="Q60" s="35">
        <f t="shared" si="6"/>
        <v>-1.9029333333333332E-2</v>
      </c>
      <c r="R60" s="35">
        <f t="shared" si="6"/>
        <v>-1.9029333333333332E-2</v>
      </c>
      <c r="S60" s="35">
        <f t="shared" si="6"/>
        <v>-1.9029333333333332E-2</v>
      </c>
      <c r="T60" s="35">
        <f t="shared" si="6"/>
        <v>-1.9029333333333332E-2</v>
      </c>
      <c r="U60" s="35">
        <f t="shared" si="6"/>
        <v>-1.9029333333333332E-2</v>
      </c>
      <c r="V60" s="35">
        <f t="shared" si="6"/>
        <v>-1.9029333333333332E-2</v>
      </c>
      <c r="W60" s="35">
        <f t="shared" si="6"/>
        <v>-1.9029333333333332E-2</v>
      </c>
      <c r="X60" s="35">
        <f t="shared" si="6"/>
        <v>-1.9029333333333332E-2</v>
      </c>
      <c r="Y60" s="35">
        <f t="shared" si="6"/>
        <v>-1.9029333333333332E-2</v>
      </c>
      <c r="Z60" s="35">
        <f t="shared" si="6"/>
        <v>-1.9029333333333332E-2</v>
      </c>
      <c r="AA60" s="35">
        <f t="shared" si="6"/>
        <v>-1.9029333333333332E-2</v>
      </c>
      <c r="AB60" s="35">
        <f t="shared" si="6"/>
        <v>-1.9029333333333332E-2</v>
      </c>
      <c r="AC60" s="35">
        <f t="shared" si="6"/>
        <v>-1.9029333333333332E-2</v>
      </c>
      <c r="AD60" s="35">
        <f t="shared" si="6"/>
        <v>-1.9029333333333332E-2</v>
      </c>
      <c r="AE60" s="35">
        <f t="shared" si="6"/>
        <v>-1.9029333333333332E-2</v>
      </c>
      <c r="AF60" s="35">
        <f t="shared" si="6"/>
        <v>-1.9029333333333332E-2</v>
      </c>
      <c r="AG60" s="35">
        <f t="shared" si="6"/>
        <v>-1.9029333333333332E-2</v>
      </c>
      <c r="AH60" s="35">
        <f t="shared" si="6"/>
        <v>-1.9029333333333332E-2</v>
      </c>
      <c r="AI60" s="35">
        <f t="shared" si="6"/>
        <v>-1.9029333333333332E-2</v>
      </c>
      <c r="AJ60" s="35">
        <f t="shared" si="6"/>
        <v>-1.9029333333333332E-2</v>
      </c>
      <c r="AK60" s="35">
        <f t="shared" si="6"/>
        <v>-1.9029333333333332E-2</v>
      </c>
      <c r="AL60" s="35">
        <f t="shared" si="6"/>
        <v>-1.9029333333333332E-2</v>
      </c>
      <c r="AM60" s="35">
        <f t="shared" si="6"/>
        <v>-1.9029333333333332E-2</v>
      </c>
      <c r="AN60" s="35">
        <f t="shared" si="6"/>
        <v>-1.9029333333333332E-2</v>
      </c>
      <c r="AO60" s="35">
        <f t="shared" si="6"/>
        <v>-1.9029333333333332E-2</v>
      </c>
      <c r="AP60" s="35">
        <f t="shared" si="6"/>
        <v>-1.9029333333333332E-2</v>
      </c>
      <c r="AQ60" s="35">
        <f t="shared" si="6"/>
        <v>-1.9029333333333332E-2</v>
      </c>
      <c r="AR60" s="35">
        <f t="shared" si="6"/>
        <v>-1.9029333333333332E-2</v>
      </c>
      <c r="AS60" s="35">
        <f t="shared" si="6"/>
        <v>-1.9029333333333332E-2</v>
      </c>
      <c r="AT60" s="35">
        <f t="shared" si="6"/>
        <v>-1.9029333333333332E-2</v>
      </c>
      <c r="AU60" s="35">
        <f t="shared" si="6"/>
        <v>-1.9029333333333332E-2</v>
      </c>
      <c r="AV60" s="35">
        <f t="shared" si="6"/>
        <v>-1.9029333333333332E-2</v>
      </c>
      <c r="AW60" s="35">
        <f t="shared" si="6"/>
        <v>-1.9029333333333332E-2</v>
      </c>
      <c r="AX60" s="35">
        <f t="shared" si="6"/>
        <v>-1.9029333333333332E-2</v>
      </c>
      <c r="AY60" s="35">
        <f t="shared" si="6"/>
        <v>-1.3887999999999998E-2</v>
      </c>
      <c r="AZ60" s="35">
        <f t="shared" si="6"/>
        <v>-8.7466666666666665E-3</v>
      </c>
      <c r="BA60" s="35">
        <f t="shared" si="6"/>
        <v>-3.6053333333333293E-3</v>
      </c>
      <c r="BB60" s="35">
        <f t="shared" si="6"/>
        <v>1.5360000000000044E-3</v>
      </c>
      <c r="BC60" s="35">
        <f t="shared" si="6"/>
        <v>-3.5989333333333325E-2</v>
      </c>
      <c r="BD60" s="35">
        <f t="shared" si="6"/>
        <v>-3.0847999999999997E-2</v>
      </c>
    </row>
    <row r="61" spans="1:56" ht="17.25" hidden="1" customHeight="1" outlineLevel="1" x14ac:dyDescent="0.35">
      <c r="A61" s="116"/>
      <c r="B61" s="9" t="s">
        <v>35</v>
      </c>
      <c r="C61" s="9" t="s">
        <v>62</v>
      </c>
      <c r="D61" s="9" t="s">
        <v>40</v>
      </c>
      <c r="E61" s="35">
        <v>0</v>
      </c>
      <c r="F61" s="35">
        <f>E62</f>
        <v>-0.23136000000000012</v>
      </c>
      <c r="G61" s="35">
        <f t="shared" ref="G61:BD61" si="7">F62</f>
        <v>-0.4575786666666668</v>
      </c>
      <c r="H61" s="35">
        <f t="shared" si="7"/>
        <v>-0.67865600000000015</v>
      </c>
      <c r="I61" s="35">
        <f t="shared" si="7"/>
        <v>-0.89459200000000016</v>
      </c>
      <c r="J61" s="35">
        <f t="shared" si="7"/>
        <v>0.81461333333333308</v>
      </c>
      <c r="K61" s="35">
        <f t="shared" si="7"/>
        <v>0.56629333333333309</v>
      </c>
      <c r="L61" s="35">
        <f t="shared" si="7"/>
        <v>-1.5968853333333335</v>
      </c>
      <c r="M61" s="35">
        <f t="shared" si="7"/>
        <v>-1.7922560000000001</v>
      </c>
      <c r="N61" s="35">
        <f t="shared" si="7"/>
        <v>-6.2485333333333504E-2</v>
      </c>
      <c r="O61" s="35">
        <f t="shared" si="7"/>
        <v>-0.29024000000000016</v>
      </c>
      <c r="P61" s="35">
        <f t="shared" si="7"/>
        <v>-0.51285333333333349</v>
      </c>
      <c r="Q61" s="35">
        <f t="shared" si="7"/>
        <v>-0.73032533333333349</v>
      </c>
      <c r="R61" s="35">
        <f t="shared" si="7"/>
        <v>-0.71129600000000015</v>
      </c>
      <c r="S61" s="35">
        <f t="shared" si="7"/>
        <v>-0.69226666666666681</v>
      </c>
      <c r="T61" s="35">
        <f t="shared" si="7"/>
        <v>-0.67323733333333347</v>
      </c>
      <c r="U61" s="35">
        <f t="shared" si="7"/>
        <v>-0.65420800000000012</v>
      </c>
      <c r="V61" s="35">
        <f t="shared" si="7"/>
        <v>-0.63517866666666678</v>
      </c>
      <c r="W61" s="35">
        <f t="shared" si="7"/>
        <v>-0.61614933333333344</v>
      </c>
      <c r="X61" s="35">
        <f t="shared" si="7"/>
        <v>-0.5971200000000001</v>
      </c>
      <c r="Y61" s="35">
        <f t="shared" si="7"/>
        <v>-0.57809066666666675</v>
      </c>
      <c r="Z61" s="35">
        <f t="shared" si="7"/>
        <v>-0.55906133333333341</v>
      </c>
      <c r="AA61" s="35">
        <f t="shared" si="7"/>
        <v>-0.54003200000000007</v>
      </c>
      <c r="AB61" s="35">
        <f t="shared" si="7"/>
        <v>-0.52100266666666672</v>
      </c>
      <c r="AC61" s="35">
        <f t="shared" si="7"/>
        <v>-0.50197333333333338</v>
      </c>
      <c r="AD61" s="35">
        <f t="shared" si="7"/>
        <v>-0.48294400000000004</v>
      </c>
      <c r="AE61" s="35">
        <f t="shared" si="7"/>
        <v>-0.4639146666666667</v>
      </c>
      <c r="AF61" s="35">
        <f t="shared" si="7"/>
        <v>-0.44488533333333335</v>
      </c>
      <c r="AG61" s="35">
        <f t="shared" si="7"/>
        <v>-0.42585600000000001</v>
      </c>
      <c r="AH61" s="35">
        <f t="shared" si="7"/>
        <v>-0.40682666666666667</v>
      </c>
      <c r="AI61" s="35">
        <f t="shared" si="7"/>
        <v>-0.38779733333333333</v>
      </c>
      <c r="AJ61" s="35">
        <f t="shared" si="7"/>
        <v>-0.36876799999999998</v>
      </c>
      <c r="AK61" s="35">
        <f t="shared" si="7"/>
        <v>-0.34973866666666664</v>
      </c>
      <c r="AL61" s="35">
        <f t="shared" si="7"/>
        <v>-0.3307093333333333</v>
      </c>
      <c r="AM61" s="35">
        <f t="shared" si="7"/>
        <v>-0.31167999999999996</v>
      </c>
      <c r="AN61" s="35">
        <f t="shared" si="7"/>
        <v>-0.29265066666666661</v>
      </c>
      <c r="AO61" s="35">
        <f t="shared" si="7"/>
        <v>-0.27362133333333327</v>
      </c>
      <c r="AP61" s="35">
        <f t="shared" si="7"/>
        <v>-0.25459199999999993</v>
      </c>
      <c r="AQ61" s="35">
        <f t="shared" si="7"/>
        <v>-0.23556266666666659</v>
      </c>
      <c r="AR61" s="35">
        <f t="shared" si="7"/>
        <v>-0.21653333333333324</v>
      </c>
      <c r="AS61" s="35">
        <f t="shared" si="7"/>
        <v>-0.1975039999999999</v>
      </c>
      <c r="AT61" s="35">
        <f t="shared" si="7"/>
        <v>-0.17847466666666656</v>
      </c>
      <c r="AU61" s="35">
        <f t="shared" si="7"/>
        <v>-0.15944533333333322</v>
      </c>
      <c r="AV61" s="35">
        <f t="shared" si="7"/>
        <v>-0.14041599999999987</v>
      </c>
      <c r="AW61" s="35">
        <f t="shared" si="7"/>
        <v>-0.12138666666666655</v>
      </c>
      <c r="AX61" s="35">
        <f t="shared" si="7"/>
        <v>-0.10235733333333322</v>
      </c>
      <c r="AY61" s="35">
        <f t="shared" si="7"/>
        <v>-8.3327999999999888E-2</v>
      </c>
      <c r="AZ61" s="35">
        <f t="shared" si="7"/>
        <v>-6.9439999999999891E-2</v>
      </c>
      <c r="BA61" s="35">
        <f t="shared" si="7"/>
        <v>-6.0693333333333224E-2</v>
      </c>
      <c r="BB61" s="35">
        <f t="shared" si="7"/>
        <v>-5.7087999999999896E-2</v>
      </c>
      <c r="BC61" s="35">
        <f t="shared" si="7"/>
        <v>-5.8623999999999898E-2</v>
      </c>
      <c r="BD61" s="35">
        <f t="shared" si="7"/>
        <v>-2.2634666666666574E-2</v>
      </c>
    </row>
    <row r="62" spans="1:56" ht="16.5" hidden="1" customHeight="1" outlineLevel="1" x14ac:dyDescent="0.3">
      <c r="A62" s="116"/>
      <c r="B62" s="9" t="s">
        <v>34</v>
      </c>
      <c r="C62" s="9" t="s">
        <v>69</v>
      </c>
      <c r="D62" s="9" t="s">
        <v>40</v>
      </c>
      <c r="E62" s="35">
        <f t="shared" ref="E62:BD62" si="8">E28-E60+E61</f>
        <v>-0.23136000000000012</v>
      </c>
      <c r="F62" s="35">
        <f t="shared" si="8"/>
        <v>-0.4575786666666668</v>
      </c>
      <c r="G62" s="35">
        <f t="shared" si="8"/>
        <v>-0.67865600000000015</v>
      </c>
      <c r="H62" s="35">
        <f t="shared" si="8"/>
        <v>-0.89459200000000016</v>
      </c>
      <c r="I62" s="35">
        <f t="shared" si="8"/>
        <v>0.81461333333333308</v>
      </c>
      <c r="J62" s="35">
        <f t="shared" si="8"/>
        <v>0.56629333333333309</v>
      </c>
      <c r="K62" s="35">
        <f t="shared" si="8"/>
        <v>-1.5968853333333335</v>
      </c>
      <c r="L62" s="35">
        <f t="shared" si="8"/>
        <v>-1.7922560000000001</v>
      </c>
      <c r="M62" s="35">
        <f t="shared" si="8"/>
        <v>-6.2485333333333504E-2</v>
      </c>
      <c r="N62" s="35">
        <f t="shared" si="8"/>
        <v>-0.29024000000000016</v>
      </c>
      <c r="O62" s="35">
        <f t="shared" si="8"/>
        <v>-0.51285333333333349</v>
      </c>
      <c r="P62" s="35">
        <f t="shared" si="8"/>
        <v>-0.73032533333333349</v>
      </c>
      <c r="Q62" s="35">
        <f t="shared" si="8"/>
        <v>-0.71129600000000015</v>
      </c>
      <c r="R62" s="35">
        <f t="shared" si="8"/>
        <v>-0.69226666666666681</v>
      </c>
      <c r="S62" s="35">
        <f t="shared" si="8"/>
        <v>-0.67323733333333347</v>
      </c>
      <c r="T62" s="35">
        <f t="shared" si="8"/>
        <v>-0.65420800000000012</v>
      </c>
      <c r="U62" s="35">
        <f t="shared" si="8"/>
        <v>-0.63517866666666678</v>
      </c>
      <c r="V62" s="35">
        <f t="shared" si="8"/>
        <v>-0.61614933333333344</v>
      </c>
      <c r="W62" s="35">
        <f t="shared" si="8"/>
        <v>-0.5971200000000001</v>
      </c>
      <c r="X62" s="35">
        <f t="shared" si="8"/>
        <v>-0.57809066666666675</v>
      </c>
      <c r="Y62" s="35">
        <f t="shared" si="8"/>
        <v>-0.55906133333333341</v>
      </c>
      <c r="Z62" s="35">
        <f t="shared" si="8"/>
        <v>-0.54003200000000007</v>
      </c>
      <c r="AA62" s="35">
        <f t="shared" si="8"/>
        <v>-0.52100266666666672</v>
      </c>
      <c r="AB62" s="35">
        <f t="shared" si="8"/>
        <v>-0.50197333333333338</v>
      </c>
      <c r="AC62" s="35">
        <f t="shared" si="8"/>
        <v>-0.48294400000000004</v>
      </c>
      <c r="AD62" s="35">
        <f t="shared" si="8"/>
        <v>-0.4639146666666667</v>
      </c>
      <c r="AE62" s="35">
        <f t="shared" si="8"/>
        <v>-0.44488533333333335</v>
      </c>
      <c r="AF62" s="35">
        <f t="shared" si="8"/>
        <v>-0.42585600000000001</v>
      </c>
      <c r="AG62" s="35">
        <f t="shared" si="8"/>
        <v>-0.40682666666666667</v>
      </c>
      <c r="AH62" s="35">
        <f t="shared" si="8"/>
        <v>-0.38779733333333333</v>
      </c>
      <c r="AI62" s="35">
        <f t="shared" si="8"/>
        <v>-0.36876799999999998</v>
      </c>
      <c r="AJ62" s="35">
        <f t="shared" si="8"/>
        <v>-0.34973866666666664</v>
      </c>
      <c r="AK62" s="35">
        <f t="shared" si="8"/>
        <v>-0.3307093333333333</v>
      </c>
      <c r="AL62" s="35">
        <f t="shared" si="8"/>
        <v>-0.31167999999999996</v>
      </c>
      <c r="AM62" s="35">
        <f t="shared" si="8"/>
        <v>-0.29265066666666661</v>
      </c>
      <c r="AN62" s="35">
        <f t="shared" si="8"/>
        <v>-0.27362133333333327</v>
      </c>
      <c r="AO62" s="35">
        <f t="shared" si="8"/>
        <v>-0.25459199999999993</v>
      </c>
      <c r="AP62" s="35">
        <f t="shared" si="8"/>
        <v>-0.23556266666666659</v>
      </c>
      <c r="AQ62" s="35">
        <f t="shared" si="8"/>
        <v>-0.21653333333333324</v>
      </c>
      <c r="AR62" s="35">
        <f t="shared" si="8"/>
        <v>-0.1975039999999999</v>
      </c>
      <c r="AS62" s="35">
        <f t="shared" si="8"/>
        <v>-0.17847466666666656</v>
      </c>
      <c r="AT62" s="35">
        <f t="shared" si="8"/>
        <v>-0.15944533333333322</v>
      </c>
      <c r="AU62" s="35">
        <f t="shared" si="8"/>
        <v>-0.14041599999999987</v>
      </c>
      <c r="AV62" s="35">
        <f t="shared" si="8"/>
        <v>-0.12138666666666655</v>
      </c>
      <c r="AW62" s="35">
        <f t="shared" si="8"/>
        <v>-0.10235733333333322</v>
      </c>
      <c r="AX62" s="35">
        <f t="shared" si="8"/>
        <v>-8.3327999999999888E-2</v>
      </c>
      <c r="AY62" s="35">
        <f t="shared" si="8"/>
        <v>-6.9439999999999891E-2</v>
      </c>
      <c r="AZ62" s="35">
        <f t="shared" si="8"/>
        <v>-6.0693333333333224E-2</v>
      </c>
      <c r="BA62" s="35">
        <f t="shared" si="8"/>
        <v>-5.7087999999999896E-2</v>
      </c>
      <c r="BB62" s="35">
        <f t="shared" si="8"/>
        <v>-5.8623999999999898E-2</v>
      </c>
      <c r="BC62" s="35">
        <f t="shared" si="8"/>
        <v>-2.2634666666666574E-2</v>
      </c>
      <c r="BD62" s="35">
        <f t="shared" si="8"/>
        <v>8.2133333333334231E-3</v>
      </c>
    </row>
    <row r="63" spans="1:56" ht="16.5" collapsed="1" x14ac:dyDescent="0.3">
      <c r="A63" s="116"/>
      <c r="B63" s="9" t="s">
        <v>8</v>
      </c>
      <c r="C63" s="11" t="s">
        <v>68</v>
      </c>
      <c r="D63" s="9" t="s">
        <v>40</v>
      </c>
      <c r="E63" s="35">
        <f>AVERAGE(E61:E62)*'Fixed data'!$C$3</f>
        <v>-5.5873440000000036E-3</v>
      </c>
      <c r="F63" s="35">
        <f>AVERAGE(F61:F62)*'Fixed data'!$C$3</f>
        <v>-1.6637868800000007E-2</v>
      </c>
      <c r="G63" s="35">
        <f>AVERAGE(G61:G62)*'Fixed data'!$C$3</f>
        <v>-2.7440067200000008E-2</v>
      </c>
      <c r="H63" s="35">
        <f>AVERAGE(H61:H62)*'Fixed data'!$C$3</f>
        <v>-3.7993939200000014E-2</v>
      </c>
      <c r="I63" s="35">
        <f>AVERAGE(I61:I62)*'Fixed data'!$C$3</f>
        <v>-1.9314848000000103E-3</v>
      </c>
      <c r="J63" s="35">
        <f>AVERAGE(J61:J62)*'Fixed data'!$C$3</f>
        <v>3.3348895999999996E-2</v>
      </c>
      <c r="K63" s="35">
        <f>AVERAGE(K61:K62)*'Fixed data'!$C$3</f>
        <v>-2.4888796800000012E-2</v>
      </c>
      <c r="L63" s="35">
        <f>AVERAGE(L61:L62)*'Fixed data'!$C$3</f>
        <v>-8.184776320000002E-2</v>
      </c>
      <c r="M63" s="35">
        <f>AVERAGE(M61:M62)*'Fixed data'!$C$3</f>
        <v>-4.4792003200000007E-2</v>
      </c>
      <c r="N63" s="35">
        <f>AVERAGE(N61:N62)*'Fixed data'!$C$3</f>
        <v>-8.5183168000000087E-3</v>
      </c>
      <c r="O63" s="35">
        <f>AVERAGE(O61:O62)*'Fixed data'!$C$3</f>
        <v>-1.9394704000000009E-2</v>
      </c>
      <c r="P63" s="35">
        <f>AVERAGE(P61:P62)*'Fixed data'!$C$3</f>
        <v>-3.0022764800000011E-2</v>
      </c>
      <c r="Q63" s="35">
        <f>AVERAGE(Q61:Q62)*'Fixed data'!$C$3</f>
        <v>-3.481515520000001E-2</v>
      </c>
      <c r="R63" s="35">
        <f>AVERAGE(R61:R62)*'Fixed data'!$C$3</f>
        <v>-3.3896038400000009E-2</v>
      </c>
      <c r="S63" s="35">
        <f>AVERAGE(S61:S62)*'Fixed data'!$C$3</f>
        <v>-3.2976921600000007E-2</v>
      </c>
      <c r="T63" s="35">
        <f>AVERAGE(T61:T62)*'Fixed data'!$C$3</f>
        <v>-3.2057804800000006E-2</v>
      </c>
      <c r="U63" s="35">
        <f>AVERAGE(U61:U62)*'Fixed data'!$C$3</f>
        <v>-3.1138688000000008E-2</v>
      </c>
      <c r="V63" s="35">
        <f>AVERAGE(V61:V62)*'Fixed data'!$C$3</f>
        <v>-3.0219571200000007E-2</v>
      </c>
      <c r="W63" s="35">
        <f>AVERAGE(W61:W62)*'Fixed data'!$C$3</f>
        <v>-2.9300454400000005E-2</v>
      </c>
      <c r="X63" s="35">
        <f>AVERAGE(X61:X62)*'Fixed data'!$C$3</f>
        <v>-2.8381337600000008E-2</v>
      </c>
      <c r="Y63" s="35">
        <f>AVERAGE(Y61:Y62)*'Fixed data'!$C$3</f>
        <v>-2.7462220800000006E-2</v>
      </c>
      <c r="Z63" s="35">
        <f>AVERAGE(Z61:Z62)*'Fixed data'!$C$3</f>
        <v>-2.6543104000000005E-2</v>
      </c>
      <c r="AA63" s="35">
        <f>AVERAGE(AA61:AA62)*'Fixed data'!$C$3</f>
        <v>-2.5623987200000004E-2</v>
      </c>
      <c r="AB63" s="35">
        <f>AVERAGE(AB61:AB62)*'Fixed data'!$C$3</f>
        <v>-2.4704870400000006E-2</v>
      </c>
      <c r="AC63" s="35">
        <f>AVERAGE(AC61:AC62)*'Fixed data'!$C$3</f>
        <v>-2.3785753600000004E-2</v>
      </c>
      <c r="AD63" s="35">
        <f>AVERAGE(AD61:AD62)*'Fixed data'!$C$3</f>
        <v>-2.2866636800000003E-2</v>
      </c>
      <c r="AE63" s="35">
        <f>AVERAGE(AE61:AE62)*'Fixed data'!$C$3</f>
        <v>-2.1947520000000002E-2</v>
      </c>
      <c r="AF63" s="35">
        <f>AVERAGE(AF61:AF62)*'Fixed data'!$C$3</f>
        <v>-2.10284032E-2</v>
      </c>
      <c r="AG63" s="35">
        <f>AVERAGE(AG61:AG62)*'Fixed data'!$C$3</f>
        <v>-2.0109286400000002E-2</v>
      </c>
      <c r="AH63" s="35">
        <f>AVERAGE(AH61:AH62)*'Fixed data'!$C$3</f>
        <v>-1.9190169600000001E-2</v>
      </c>
      <c r="AI63" s="35">
        <f>AVERAGE(AI61:AI62)*'Fixed data'!$C$3</f>
        <v>-1.82710528E-2</v>
      </c>
      <c r="AJ63" s="35">
        <f>AVERAGE(AJ61:AJ62)*'Fixed data'!$C$3</f>
        <v>-1.7351935999999998E-2</v>
      </c>
      <c r="AK63" s="35">
        <f>AVERAGE(AK61:AK62)*'Fixed data'!$C$3</f>
        <v>-1.64328192E-2</v>
      </c>
      <c r="AL63" s="35">
        <f>AVERAGE(AL61:AL62)*'Fixed data'!$C$3</f>
        <v>-1.5513702399999999E-2</v>
      </c>
      <c r="AM63" s="35">
        <f>AVERAGE(AM61:AM62)*'Fixed data'!$C$3</f>
        <v>-1.4594585599999998E-2</v>
      </c>
      <c r="AN63" s="35">
        <f>AVERAGE(AN61:AN62)*'Fixed data'!$C$3</f>
        <v>-1.3675468799999998E-2</v>
      </c>
      <c r="AO63" s="35">
        <f>AVERAGE(AO61:AO62)*'Fixed data'!$C$3</f>
        <v>-1.2756351999999997E-2</v>
      </c>
      <c r="AP63" s="35">
        <f>AVERAGE(AP61:AP62)*'Fixed data'!$C$3</f>
        <v>-1.1837235199999997E-2</v>
      </c>
      <c r="AQ63" s="35">
        <f>AVERAGE(AQ61:AQ62)*'Fixed data'!$C$3</f>
        <v>-1.0918118399999996E-2</v>
      </c>
      <c r="AR63" s="35">
        <f>AVERAGE(AR61:AR62)*'Fixed data'!$C$3</f>
        <v>-9.9990015999999963E-3</v>
      </c>
      <c r="AS63" s="35">
        <f>AVERAGE(AS61:AS62)*'Fixed data'!$C$3</f>
        <v>-9.0798847999999949E-3</v>
      </c>
      <c r="AT63" s="35">
        <f>AVERAGE(AT61:AT62)*'Fixed data'!$C$3</f>
        <v>-8.1607679999999953E-3</v>
      </c>
      <c r="AU63" s="35">
        <f>AVERAGE(AU61:AU62)*'Fixed data'!$C$3</f>
        <v>-7.2416511999999949E-3</v>
      </c>
      <c r="AV63" s="35">
        <f>AVERAGE(AV61:AV62)*'Fixed data'!$C$3</f>
        <v>-6.3225343999999944E-3</v>
      </c>
      <c r="AW63" s="35">
        <f>AVERAGE(AW61:AW62)*'Fixed data'!$C$3</f>
        <v>-5.4034175999999948E-3</v>
      </c>
      <c r="AX63" s="35">
        <f>AVERAGE(AX61:AX62)*'Fixed data'!$C$3</f>
        <v>-4.4843007999999943E-3</v>
      </c>
      <c r="AY63" s="35">
        <f>AVERAGE(AY61:AY62)*'Fixed data'!$C$3</f>
        <v>-3.6893471999999952E-3</v>
      </c>
      <c r="AZ63" s="35">
        <f>AVERAGE(AZ61:AZ62)*'Fixed data'!$C$3</f>
        <v>-3.1427199999999947E-3</v>
      </c>
      <c r="BA63" s="35">
        <f>AVERAGE(BA61:BA62)*'Fixed data'!$C$3</f>
        <v>-2.8444191999999952E-3</v>
      </c>
      <c r="BB63" s="35">
        <f>AVERAGE(BB61:BB62)*'Fixed data'!$C$3</f>
        <v>-2.7944447999999952E-3</v>
      </c>
      <c r="BC63" s="35">
        <f>AVERAGE(BC61:BC62)*'Fixed data'!$C$3</f>
        <v>-1.9623967999999954E-3</v>
      </c>
      <c r="BD63" s="35">
        <f>AVERAGE(BD61:BD62)*'Fixed data'!$C$3</f>
        <v>-3.4827519999999562E-4</v>
      </c>
    </row>
    <row r="64" spans="1:56" ht="15.75" thickBot="1" x14ac:dyDescent="0.35">
      <c r="A64" s="115"/>
      <c r="B64" s="12" t="s">
        <v>95</v>
      </c>
      <c r="C64" s="12" t="s">
        <v>45</v>
      </c>
      <c r="D64" s="12" t="s">
        <v>40</v>
      </c>
      <c r="E64" s="54">
        <f t="shared" ref="E64:BD64" si="9">E29+E60+E63</f>
        <v>-6.342734400000001E-2</v>
      </c>
      <c r="F64" s="54">
        <f t="shared" si="9"/>
        <v>-7.9619202133333344E-2</v>
      </c>
      <c r="G64" s="54">
        <f t="shared" si="9"/>
        <v>-9.5562733866666666E-2</v>
      </c>
      <c r="H64" s="54">
        <f t="shared" si="9"/>
        <v>-0.11125793920000002</v>
      </c>
      <c r="I64" s="54">
        <f t="shared" si="9"/>
        <v>0.39966318186666655</v>
      </c>
      <c r="J64" s="54">
        <f t="shared" si="9"/>
        <v>-7.5311040000000107E-3</v>
      </c>
      <c r="K64" s="54">
        <f t="shared" si="9"/>
        <v>-0.55091013013333345</v>
      </c>
      <c r="L64" s="54">
        <f t="shared" si="9"/>
        <v>-0.17567709653333335</v>
      </c>
      <c r="M64" s="54">
        <f t="shared" si="9"/>
        <v>0.33623733013333323</v>
      </c>
      <c r="N64" s="54">
        <f t="shared" si="9"/>
        <v>-6.9963650133333333E-2</v>
      </c>
      <c r="O64" s="54">
        <f t="shared" si="9"/>
        <v>-8.5981370666666682E-2</v>
      </c>
      <c r="P64" s="54">
        <f t="shared" si="9"/>
        <v>-0.1017507648</v>
      </c>
      <c r="Q64" s="54">
        <f t="shared" si="9"/>
        <v>-5.3844488533333346E-2</v>
      </c>
      <c r="R64" s="54">
        <f t="shared" si="9"/>
        <v>-5.2925371733333337E-2</v>
      </c>
      <c r="S64" s="54">
        <f t="shared" si="9"/>
        <v>-5.2006254933333343E-2</v>
      </c>
      <c r="T64" s="54">
        <f t="shared" si="9"/>
        <v>-5.1087138133333335E-2</v>
      </c>
      <c r="U64" s="54">
        <f t="shared" si="9"/>
        <v>-5.016802133333334E-2</v>
      </c>
      <c r="V64" s="54">
        <f t="shared" si="9"/>
        <v>-4.9248904533333339E-2</v>
      </c>
      <c r="W64" s="54">
        <f t="shared" si="9"/>
        <v>-4.8329787733333338E-2</v>
      </c>
      <c r="X64" s="54">
        <f t="shared" si="9"/>
        <v>-4.7410670933333343E-2</v>
      </c>
      <c r="Y64" s="54">
        <f t="shared" si="9"/>
        <v>-4.6491554133333335E-2</v>
      </c>
      <c r="Z64" s="54">
        <f t="shared" si="9"/>
        <v>-4.557243733333334E-2</v>
      </c>
      <c r="AA64" s="54">
        <f t="shared" si="9"/>
        <v>-4.4653320533333332E-2</v>
      </c>
      <c r="AB64" s="54">
        <f t="shared" si="9"/>
        <v>-4.3734203733333338E-2</v>
      </c>
      <c r="AC64" s="54">
        <f t="shared" si="9"/>
        <v>-4.2815086933333336E-2</v>
      </c>
      <c r="AD64" s="54">
        <f t="shared" si="9"/>
        <v>-4.1895970133333335E-2</v>
      </c>
      <c r="AE64" s="54">
        <f t="shared" si="9"/>
        <v>-4.0976853333333334E-2</v>
      </c>
      <c r="AF64" s="54">
        <f t="shared" si="9"/>
        <v>-4.0057736533333332E-2</v>
      </c>
      <c r="AG64" s="54">
        <f t="shared" si="9"/>
        <v>-3.9138619733333338E-2</v>
      </c>
      <c r="AH64" s="54">
        <f t="shared" si="9"/>
        <v>-3.821950293333333E-2</v>
      </c>
      <c r="AI64" s="54">
        <f t="shared" si="9"/>
        <v>-3.7300386133333335E-2</v>
      </c>
      <c r="AJ64" s="54">
        <f t="shared" si="9"/>
        <v>-3.6381269333333327E-2</v>
      </c>
      <c r="AK64" s="54">
        <f t="shared" si="9"/>
        <v>-3.5462152533333333E-2</v>
      </c>
      <c r="AL64" s="54">
        <f t="shared" si="9"/>
        <v>-3.4543035733333331E-2</v>
      </c>
      <c r="AM64" s="54">
        <f t="shared" si="9"/>
        <v>-3.362391893333333E-2</v>
      </c>
      <c r="AN64" s="54">
        <f t="shared" si="9"/>
        <v>-3.2704802133333329E-2</v>
      </c>
      <c r="AO64" s="54">
        <f t="shared" si="9"/>
        <v>-3.1785685333333327E-2</v>
      </c>
      <c r="AP64" s="54">
        <f t="shared" si="9"/>
        <v>-3.0866568533333329E-2</v>
      </c>
      <c r="AQ64" s="54">
        <f t="shared" si="9"/>
        <v>-2.9947451733333328E-2</v>
      </c>
      <c r="AR64" s="54">
        <f t="shared" si="9"/>
        <v>-2.902833493333333E-2</v>
      </c>
      <c r="AS64" s="54">
        <f t="shared" si="9"/>
        <v>-2.8109218133333329E-2</v>
      </c>
      <c r="AT64" s="54">
        <f t="shared" si="9"/>
        <v>-2.7190101333333327E-2</v>
      </c>
      <c r="AU64" s="54">
        <f t="shared" si="9"/>
        <v>-2.6270984533333326E-2</v>
      </c>
      <c r="AV64" s="54">
        <f t="shared" si="9"/>
        <v>-2.5351867733333325E-2</v>
      </c>
      <c r="AW64" s="54">
        <f t="shared" si="9"/>
        <v>-2.4432750933333327E-2</v>
      </c>
      <c r="AX64" s="54">
        <f t="shared" si="9"/>
        <v>-2.3513634133333326E-2</v>
      </c>
      <c r="AY64" s="54">
        <f t="shared" si="9"/>
        <v>-1.7577347199999992E-2</v>
      </c>
      <c r="AZ64" s="54">
        <f t="shared" si="9"/>
        <v>-1.1889386666666661E-2</v>
      </c>
      <c r="BA64" s="54">
        <f t="shared" si="9"/>
        <v>-6.449752533333325E-3</v>
      </c>
      <c r="BB64" s="54">
        <f t="shared" si="9"/>
        <v>-1.2584447999999908E-3</v>
      </c>
      <c r="BC64" s="54">
        <f t="shared" si="9"/>
        <v>-3.795173013333332E-2</v>
      </c>
      <c r="BD64" s="54">
        <f t="shared" si="9"/>
        <v>-3.1196275199999991E-2</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-6.342734400000001E-2</v>
      </c>
      <c r="F77" s="55">
        <f>IF('Fixed data'!$G$19=FALSE,F64+F76,F64)</f>
        <v>-7.9619202133333344E-2</v>
      </c>
      <c r="G77" s="55">
        <f>IF('Fixed data'!$G$19=FALSE,G64+G76,G64)</f>
        <v>-9.5562733866666666E-2</v>
      </c>
      <c r="H77" s="55">
        <f>IF('Fixed data'!$G$19=FALSE,H64+H76,H64)</f>
        <v>-0.11125793920000002</v>
      </c>
      <c r="I77" s="55">
        <f>IF('Fixed data'!$G$19=FALSE,I64+I76,I64)</f>
        <v>0.39966318186666655</v>
      </c>
      <c r="J77" s="55">
        <f>IF('Fixed data'!$G$19=FALSE,J64+J76,J64)</f>
        <v>-7.5311040000000107E-3</v>
      </c>
      <c r="K77" s="55">
        <f>IF('Fixed data'!$G$19=FALSE,K64+K76,K64)</f>
        <v>-0.55091013013333345</v>
      </c>
      <c r="L77" s="55">
        <f>IF('Fixed data'!$G$19=FALSE,L64+L76,L64)</f>
        <v>-0.17567709653333335</v>
      </c>
      <c r="M77" s="55">
        <f>IF('Fixed data'!$G$19=FALSE,M64+M76,M64)</f>
        <v>0.33623733013333323</v>
      </c>
      <c r="N77" s="55">
        <f>IF('Fixed data'!$G$19=FALSE,N64+N76,N64)</f>
        <v>-6.9963650133333333E-2</v>
      </c>
      <c r="O77" s="55">
        <f>IF('Fixed data'!$G$19=FALSE,O64+O76,O64)</f>
        <v>-8.5981370666666682E-2</v>
      </c>
      <c r="P77" s="55">
        <f>IF('Fixed data'!$G$19=FALSE,P64+P76,P64)</f>
        <v>-0.1017507648</v>
      </c>
      <c r="Q77" s="55">
        <f>IF('Fixed data'!$G$19=FALSE,Q64+Q76,Q64)</f>
        <v>-5.3844488533333346E-2</v>
      </c>
      <c r="R77" s="55">
        <f>IF('Fixed data'!$G$19=FALSE,R64+R76,R64)</f>
        <v>-5.2925371733333337E-2</v>
      </c>
      <c r="S77" s="55">
        <f>IF('Fixed data'!$G$19=FALSE,S64+S76,S64)</f>
        <v>-5.2006254933333343E-2</v>
      </c>
      <c r="T77" s="55">
        <f>IF('Fixed data'!$G$19=FALSE,T64+T76,T64)</f>
        <v>-5.1087138133333335E-2</v>
      </c>
      <c r="U77" s="55">
        <f>IF('Fixed data'!$G$19=FALSE,U64+U76,U64)</f>
        <v>-5.016802133333334E-2</v>
      </c>
      <c r="V77" s="55">
        <f>IF('Fixed data'!$G$19=FALSE,V64+V76,V64)</f>
        <v>-4.9248904533333339E-2</v>
      </c>
      <c r="W77" s="55">
        <f>IF('Fixed data'!$G$19=FALSE,W64+W76,W64)</f>
        <v>-4.8329787733333338E-2</v>
      </c>
      <c r="X77" s="55">
        <f>IF('Fixed data'!$G$19=FALSE,X64+X76,X64)</f>
        <v>-4.7410670933333343E-2</v>
      </c>
      <c r="Y77" s="55">
        <f>IF('Fixed data'!$G$19=FALSE,Y64+Y76,Y64)</f>
        <v>-4.6491554133333335E-2</v>
      </c>
      <c r="Z77" s="55">
        <f>IF('Fixed data'!$G$19=FALSE,Z64+Z76,Z64)</f>
        <v>-4.557243733333334E-2</v>
      </c>
      <c r="AA77" s="55">
        <f>IF('Fixed data'!$G$19=FALSE,AA64+AA76,AA64)</f>
        <v>-4.4653320533333332E-2</v>
      </c>
      <c r="AB77" s="55">
        <f>IF('Fixed data'!$G$19=FALSE,AB64+AB76,AB64)</f>
        <v>-4.3734203733333338E-2</v>
      </c>
      <c r="AC77" s="55">
        <f>IF('Fixed data'!$G$19=FALSE,AC64+AC76,AC64)</f>
        <v>-4.2815086933333336E-2</v>
      </c>
      <c r="AD77" s="55">
        <f>IF('Fixed data'!$G$19=FALSE,AD64+AD76,AD64)</f>
        <v>-4.1895970133333335E-2</v>
      </c>
      <c r="AE77" s="55">
        <f>IF('Fixed data'!$G$19=FALSE,AE64+AE76,AE64)</f>
        <v>-4.0976853333333334E-2</v>
      </c>
      <c r="AF77" s="55">
        <f>IF('Fixed data'!$G$19=FALSE,AF64+AF76,AF64)</f>
        <v>-4.0057736533333332E-2</v>
      </c>
      <c r="AG77" s="55">
        <f>IF('Fixed data'!$G$19=FALSE,AG64+AG76,AG64)</f>
        <v>-3.9138619733333338E-2</v>
      </c>
      <c r="AH77" s="55">
        <f>IF('Fixed data'!$G$19=FALSE,AH64+AH76,AH64)</f>
        <v>-3.821950293333333E-2</v>
      </c>
      <c r="AI77" s="55">
        <f>IF('Fixed data'!$G$19=FALSE,AI64+AI76,AI64)</f>
        <v>-3.7300386133333335E-2</v>
      </c>
      <c r="AJ77" s="55">
        <f>IF('Fixed data'!$G$19=FALSE,AJ64+AJ76,AJ64)</f>
        <v>-3.6381269333333327E-2</v>
      </c>
      <c r="AK77" s="55">
        <f>IF('Fixed data'!$G$19=FALSE,AK64+AK76,AK64)</f>
        <v>-3.5462152533333333E-2</v>
      </c>
      <c r="AL77" s="55">
        <f>IF('Fixed data'!$G$19=FALSE,AL64+AL76,AL64)</f>
        <v>-3.4543035733333331E-2</v>
      </c>
      <c r="AM77" s="55">
        <f>IF('Fixed data'!$G$19=FALSE,AM64+AM76,AM64)</f>
        <v>-3.362391893333333E-2</v>
      </c>
      <c r="AN77" s="55">
        <f>IF('Fixed data'!$G$19=FALSE,AN64+AN76,AN64)</f>
        <v>-3.2704802133333329E-2</v>
      </c>
      <c r="AO77" s="55">
        <f>IF('Fixed data'!$G$19=FALSE,AO64+AO76,AO64)</f>
        <v>-3.1785685333333327E-2</v>
      </c>
      <c r="AP77" s="55">
        <f>IF('Fixed data'!$G$19=FALSE,AP64+AP76,AP64)</f>
        <v>-3.0866568533333329E-2</v>
      </c>
      <c r="AQ77" s="55">
        <f>IF('Fixed data'!$G$19=FALSE,AQ64+AQ76,AQ64)</f>
        <v>-2.9947451733333328E-2</v>
      </c>
      <c r="AR77" s="55">
        <f>IF('Fixed data'!$G$19=FALSE,AR64+AR76,AR64)</f>
        <v>-2.902833493333333E-2</v>
      </c>
      <c r="AS77" s="55">
        <f>IF('Fixed data'!$G$19=FALSE,AS64+AS76,AS64)</f>
        <v>-2.8109218133333329E-2</v>
      </c>
      <c r="AT77" s="55">
        <f>IF('Fixed data'!$G$19=FALSE,AT64+AT76,AT64)</f>
        <v>-2.7190101333333327E-2</v>
      </c>
      <c r="AU77" s="55">
        <f>IF('Fixed data'!$G$19=FALSE,AU64+AU76,AU64)</f>
        <v>-2.6270984533333326E-2</v>
      </c>
      <c r="AV77" s="55">
        <f>IF('Fixed data'!$G$19=FALSE,AV64+AV76,AV64)</f>
        <v>-2.5351867733333325E-2</v>
      </c>
      <c r="AW77" s="55">
        <f>IF('Fixed data'!$G$19=FALSE,AW64+AW76,AW64)</f>
        <v>-2.4432750933333327E-2</v>
      </c>
      <c r="AX77" s="55">
        <f>IF('Fixed data'!$G$19=FALSE,AX64+AX76,AX64)</f>
        <v>-2.3513634133333326E-2</v>
      </c>
      <c r="AY77" s="55">
        <f>IF('Fixed data'!$G$19=FALSE,AY64+AY76,AY64)</f>
        <v>-1.7577347199999992E-2</v>
      </c>
      <c r="AZ77" s="55">
        <f>IF('Fixed data'!$G$19=FALSE,AZ64+AZ76,AZ64)</f>
        <v>-1.1889386666666661E-2</v>
      </c>
      <c r="BA77" s="55">
        <f>IF('Fixed data'!$G$19=FALSE,BA64+BA76,BA64)</f>
        <v>-6.449752533333325E-3</v>
      </c>
      <c r="BB77" s="55">
        <f>IF('Fixed data'!$G$19=FALSE,BB64+BB76,BB64)</f>
        <v>-1.2584447999999908E-3</v>
      </c>
      <c r="BC77" s="55">
        <f>IF('Fixed data'!$G$19=FALSE,BC64+BC76,BC64)</f>
        <v>-3.795173013333332E-2</v>
      </c>
      <c r="BD77" s="55">
        <f>IF('Fixed data'!$G$19=FALSE,BD64+BD76,BD64)</f>
        <v>-3.1196275199999991E-2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-6.128245797101451E-2</v>
      </c>
      <c r="F80" s="56">
        <f t="shared" ref="F80:BD80" si="11">F77*F78</f>
        <v>-7.4325377146102226E-2</v>
      </c>
      <c r="G80" s="56">
        <f t="shared" si="11"/>
        <v>-8.6192110744734485E-2</v>
      </c>
      <c r="H80" s="56">
        <f t="shared" si="11"/>
        <v>-9.695486638560033E-2</v>
      </c>
      <c r="I80" s="56">
        <f t="shared" si="11"/>
        <v>0.33650567491303152</v>
      </c>
      <c r="J80" s="56">
        <f t="shared" si="11"/>
        <v>-6.1265579563487028E-3</v>
      </c>
      <c r="K80" s="56">
        <f t="shared" si="11"/>
        <v>-0.43301038243394657</v>
      </c>
      <c r="L80" s="56">
        <f t="shared" si="11"/>
        <v>-0.13341121726993116</v>
      </c>
      <c r="M80" s="56">
        <f t="shared" si="11"/>
        <v>0.24670774312517083</v>
      </c>
      <c r="N80" s="56">
        <f t="shared" si="11"/>
        <v>-4.9598547855328211E-2</v>
      </c>
      <c r="O80" s="56">
        <f t="shared" si="11"/>
        <v>-5.8892571298699084E-2</v>
      </c>
      <c r="P80" s="56">
        <f t="shared" si="11"/>
        <v>-6.7336956732785405E-2</v>
      </c>
      <c r="Q80" s="56">
        <f t="shared" si="11"/>
        <v>-3.4428389580947377E-2</v>
      </c>
      <c r="R80" s="56">
        <f t="shared" si="11"/>
        <v>-3.2696330900477091E-2</v>
      </c>
      <c r="S80" s="56">
        <f t="shared" si="11"/>
        <v>-3.1042045679516655E-2</v>
      </c>
      <c r="T80" s="56">
        <f t="shared" si="11"/>
        <v>-2.9462254574083285E-2</v>
      </c>
      <c r="U80" s="56">
        <f t="shared" si="11"/>
        <v>-2.7953811093687841E-2</v>
      </c>
      <c r="V80" s="56">
        <f t="shared" si="11"/>
        <v>-2.6513696366170073E-2</v>
      </c>
      <c r="W80" s="56">
        <f t="shared" si="11"/>
        <v>-2.5139014104678489E-2</v>
      </c>
      <c r="X80" s="56">
        <f t="shared" si="11"/>
        <v>-2.382698576910957E-2</v>
      </c>
      <c r="Y80" s="56">
        <f t="shared" si="11"/>
        <v>-2.257494591461021E-2</v>
      </c>
      <c r="Z80" s="56">
        <f t="shared" si="11"/>
        <v>-2.1380337720024793E-2</v>
      </c>
      <c r="AA80" s="56">
        <f t="shared" si="11"/>
        <v>-2.0240708689436029E-2</v>
      </c>
      <c r="AB80" s="56">
        <f t="shared" si="11"/>
        <v>-1.9153706520206117E-2</v>
      </c>
      <c r="AC80" s="56">
        <f t="shared" si="11"/>
        <v>-1.811707513117284E-2</v>
      </c>
      <c r="AD80" s="56">
        <f t="shared" si="11"/>
        <v>-1.7128650844894081E-2</v>
      </c>
      <c r="AE80" s="56">
        <f t="shared" si="11"/>
        <v>-1.6186358718063811E-2</v>
      </c>
      <c r="AF80" s="56">
        <f t="shared" si="11"/>
        <v>-1.5288209014444219E-2</v>
      </c>
      <c r="AG80" s="56">
        <f t="shared" si="11"/>
        <v>-1.4432293814871508E-2</v>
      </c>
      <c r="AH80" s="56">
        <f t="shared" si="11"/>
        <v>-1.3616783759098031E-2</v>
      </c>
      <c r="AI80" s="56">
        <f t="shared" si="11"/>
        <v>-1.4919674962877735E-2</v>
      </c>
      <c r="AJ80" s="56">
        <f t="shared" si="11"/>
        <v>-1.4128194231044807E-2</v>
      </c>
      <c r="AK80" s="56">
        <f t="shared" si="11"/>
        <v>-1.3370162270783836E-2</v>
      </c>
      <c r="AL80" s="56">
        <f t="shared" si="11"/>
        <v>-1.2644302051814398E-2</v>
      </c>
      <c r="AM80" s="56">
        <f t="shared" si="11"/>
        <v>-1.1949382558161767E-2</v>
      </c>
      <c r="AN80" s="56">
        <f t="shared" si="11"/>
        <v>-1.12842171910631E-2</v>
      </c>
      <c r="AO80" s="56">
        <f t="shared" si="11"/>
        <v>-1.0647662225872583E-2</v>
      </c>
      <c r="AP80" s="56">
        <f t="shared" si="11"/>
        <v>-1.003861532117487E-2</v>
      </c>
      <c r="AQ80" s="56">
        <f t="shared" si="11"/>
        <v>-9.4560140783746301E-3</v>
      </c>
      <c r="AR80" s="56">
        <f t="shared" si="11"/>
        <v>-8.8988346500866004E-3</v>
      </c>
      <c r="AS80" s="56">
        <f t="shared" si="11"/>
        <v>-8.3660903957053102E-3</v>
      </c>
      <c r="AT80" s="56">
        <f t="shared" si="11"/>
        <v>-7.8568305825868004E-3</v>
      </c>
      <c r="AU80" s="56">
        <f t="shared" si="11"/>
        <v>-7.3701391313257623E-3</v>
      </c>
      <c r="AV80" s="56">
        <f t="shared" si="11"/>
        <v>-6.905133403661297E-3</v>
      </c>
      <c r="AW80" s="56">
        <f t="shared" si="11"/>
        <v>-6.4609630315925247E-3</v>
      </c>
      <c r="AX80" s="56">
        <f t="shared" si="11"/>
        <v>-6.0368087863317023E-3</v>
      </c>
      <c r="AY80" s="56">
        <f t="shared" si="11"/>
        <v>-4.3813078546512821E-3</v>
      </c>
      <c r="AZ80" s="56">
        <f t="shared" si="11"/>
        <v>-2.8772173173517651E-3</v>
      </c>
      <c r="BA80" s="56">
        <f t="shared" si="11"/>
        <v>-1.5153712422175897E-3</v>
      </c>
      <c r="BB80" s="56">
        <f t="shared" si="11"/>
        <v>-2.8706016840459887E-4</v>
      </c>
      <c r="BC80" s="56">
        <f t="shared" si="11"/>
        <v>-8.404911003576189E-3</v>
      </c>
      <c r="BD80" s="56">
        <f t="shared" si="11"/>
        <v>-6.7075984882548042E-3</v>
      </c>
    </row>
    <row r="81" spans="1:56" x14ac:dyDescent="0.3">
      <c r="A81" s="75"/>
      <c r="B81" s="15" t="s">
        <v>18</v>
      </c>
      <c r="C81" s="15"/>
      <c r="D81" s="14" t="s">
        <v>40</v>
      </c>
      <c r="E81" s="57">
        <f>+E80</f>
        <v>-6.128245797101451E-2</v>
      </c>
      <c r="F81" s="57">
        <f t="shared" ref="F81:BD81" si="12">+E81+F80</f>
        <v>-0.13560783511711674</v>
      </c>
      <c r="G81" s="57">
        <f t="shared" si="12"/>
        <v>-0.22179994586185123</v>
      </c>
      <c r="H81" s="57">
        <f t="shared" si="12"/>
        <v>-0.31875481224745156</v>
      </c>
      <c r="I81" s="57">
        <f t="shared" si="12"/>
        <v>1.7750862665579958E-2</v>
      </c>
      <c r="J81" s="57">
        <f t="shared" si="12"/>
        <v>1.1624304709231256E-2</v>
      </c>
      <c r="K81" s="57">
        <f t="shared" si="12"/>
        <v>-0.42138607772471531</v>
      </c>
      <c r="L81" s="57">
        <f t="shared" si="12"/>
        <v>-0.55479729499464647</v>
      </c>
      <c r="M81" s="57">
        <f t="shared" si="12"/>
        <v>-0.30808955186947562</v>
      </c>
      <c r="N81" s="57">
        <f t="shared" si="12"/>
        <v>-0.35768809972480381</v>
      </c>
      <c r="O81" s="57">
        <f t="shared" si="12"/>
        <v>-0.41658067102350288</v>
      </c>
      <c r="P81" s="57">
        <f t="shared" si="12"/>
        <v>-0.48391762775628827</v>
      </c>
      <c r="Q81" s="57">
        <f t="shared" si="12"/>
        <v>-0.51834601733723562</v>
      </c>
      <c r="R81" s="57">
        <f t="shared" si="12"/>
        <v>-0.5510423482377127</v>
      </c>
      <c r="S81" s="57">
        <f t="shared" si="12"/>
        <v>-0.58208439391722933</v>
      </c>
      <c r="T81" s="57">
        <f t="shared" si="12"/>
        <v>-0.61154664849131257</v>
      </c>
      <c r="U81" s="57">
        <f t="shared" si="12"/>
        <v>-0.63950045958500046</v>
      </c>
      <c r="V81" s="57">
        <f t="shared" si="12"/>
        <v>-0.66601415595117053</v>
      </c>
      <c r="W81" s="57">
        <f t="shared" si="12"/>
        <v>-0.69115317005584898</v>
      </c>
      <c r="X81" s="57">
        <f t="shared" si="12"/>
        <v>-0.71498015582495855</v>
      </c>
      <c r="Y81" s="57">
        <f t="shared" si="12"/>
        <v>-0.73755510173956873</v>
      </c>
      <c r="Z81" s="57">
        <f t="shared" si="12"/>
        <v>-0.75893543945959352</v>
      </c>
      <c r="AA81" s="57">
        <f t="shared" si="12"/>
        <v>-0.77917614814902958</v>
      </c>
      <c r="AB81" s="57">
        <f t="shared" si="12"/>
        <v>-0.79832985466923567</v>
      </c>
      <c r="AC81" s="57">
        <f t="shared" si="12"/>
        <v>-0.81644692980040856</v>
      </c>
      <c r="AD81" s="57">
        <f t="shared" si="12"/>
        <v>-0.83357558064530268</v>
      </c>
      <c r="AE81" s="57">
        <f t="shared" si="12"/>
        <v>-0.84976193936336653</v>
      </c>
      <c r="AF81" s="57">
        <f t="shared" si="12"/>
        <v>-0.86505014837781069</v>
      </c>
      <c r="AG81" s="57">
        <f t="shared" si="12"/>
        <v>-0.87948244219268223</v>
      </c>
      <c r="AH81" s="57">
        <f t="shared" si="12"/>
        <v>-0.89309922595178026</v>
      </c>
      <c r="AI81" s="57">
        <f t="shared" si="12"/>
        <v>-0.90801890091465798</v>
      </c>
      <c r="AJ81" s="57">
        <f t="shared" si="12"/>
        <v>-0.92214709514570281</v>
      </c>
      <c r="AK81" s="57">
        <f t="shared" si="12"/>
        <v>-0.93551725741648661</v>
      </c>
      <c r="AL81" s="57">
        <f t="shared" si="12"/>
        <v>-0.94816155946830105</v>
      </c>
      <c r="AM81" s="57">
        <f t="shared" si="12"/>
        <v>-0.96011094202646285</v>
      </c>
      <c r="AN81" s="57">
        <f t="shared" si="12"/>
        <v>-0.97139515921752595</v>
      </c>
      <c r="AO81" s="57">
        <f t="shared" si="12"/>
        <v>-0.98204282144339849</v>
      </c>
      <c r="AP81" s="57">
        <f t="shared" si="12"/>
        <v>-0.99208143676457339</v>
      </c>
      <c r="AQ81" s="57">
        <f t="shared" si="12"/>
        <v>-1.001537450842948</v>
      </c>
      <c r="AR81" s="57">
        <f t="shared" si="12"/>
        <v>-1.0104362854930347</v>
      </c>
      <c r="AS81" s="57">
        <f t="shared" si="12"/>
        <v>-1.0188023758887399</v>
      </c>
      <c r="AT81" s="57">
        <f t="shared" si="12"/>
        <v>-1.0266592064713267</v>
      </c>
      <c r="AU81" s="57">
        <f t="shared" si="12"/>
        <v>-1.0340293456026524</v>
      </c>
      <c r="AV81" s="57">
        <f t="shared" si="12"/>
        <v>-1.0409344790063138</v>
      </c>
      <c r="AW81" s="57">
        <f t="shared" si="12"/>
        <v>-1.0473954420379064</v>
      </c>
      <c r="AX81" s="57">
        <f t="shared" si="12"/>
        <v>-1.053432250824238</v>
      </c>
      <c r="AY81" s="57">
        <f t="shared" si="12"/>
        <v>-1.0578135586788893</v>
      </c>
      <c r="AZ81" s="57">
        <f t="shared" si="12"/>
        <v>-1.060690775996241</v>
      </c>
      <c r="BA81" s="57">
        <f t="shared" si="12"/>
        <v>-1.0622061472384585</v>
      </c>
      <c r="BB81" s="57">
        <f t="shared" si="12"/>
        <v>-1.0624932074068631</v>
      </c>
      <c r="BC81" s="57">
        <f t="shared" si="12"/>
        <v>-1.0708981184104394</v>
      </c>
      <c r="BD81" s="57">
        <f t="shared" si="12"/>
        <v>-1.0776057168986941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2" t="s">
        <v>225</v>
      </c>
      <c r="C26" s="142"/>
      <c r="D26" s="142"/>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22" activePane="bottomLeft" state="frozen"/>
      <selection pane="bottomLeft" activeCell="B2" sqref="B2:F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108.75" customHeight="1" x14ac:dyDescent="0.3">
      <c r="B2" s="148" t="s">
        <v>347</v>
      </c>
      <c r="C2" s="149"/>
      <c r="D2" s="149"/>
      <c r="E2" s="149"/>
      <c r="F2" s="150"/>
      <c r="Z2" s="26" t="s">
        <v>81</v>
      </c>
    </row>
    <row r="3" spans="2:26" ht="108.75" customHeight="1" x14ac:dyDescent="0.3">
      <c r="B3" s="151"/>
      <c r="C3" s="152"/>
      <c r="D3" s="152"/>
      <c r="E3" s="152"/>
      <c r="F3" s="153"/>
    </row>
    <row r="4" spans="2:26" ht="18" customHeight="1" x14ac:dyDescent="0.3">
      <c r="B4" s="25" t="s">
        <v>80</v>
      </c>
      <c r="C4" s="27"/>
      <c r="D4" s="27"/>
      <c r="E4" s="27"/>
      <c r="F4" s="27"/>
    </row>
    <row r="5" spans="2:26" ht="24.75" customHeight="1" x14ac:dyDescent="0.3">
      <c r="B5" s="145"/>
      <c r="C5" s="146"/>
      <c r="D5" s="146"/>
      <c r="E5" s="146"/>
      <c r="F5" s="147"/>
    </row>
    <row r="6" spans="2:26" ht="13.5" customHeight="1" x14ac:dyDescent="0.3">
      <c r="B6" s="27"/>
      <c r="C6" s="27"/>
      <c r="D6" s="27"/>
      <c r="E6" s="27"/>
      <c r="F6" s="27"/>
    </row>
    <row r="7" spans="2:26" x14ac:dyDescent="0.3">
      <c r="B7" s="25" t="s">
        <v>50</v>
      </c>
    </row>
    <row r="8" spans="2:26" x14ac:dyDescent="0.3">
      <c r="B8" s="156" t="s">
        <v>27</v>
      </c>
      <c r="C8" s="157"/>
      <c r="D8" s="154" t="s">
        <v>30</v>
      </c>
      <c r="E8" s="154"/>
      <c r="F8" s="154"/>
    </row>
    <row r="9" spans="2:26" ht="22.5" customHeight="1" x14ac:dyDescent="0.3">
      <c r="B9" s="158" t="s">
        <v>304</v>
      </c>
      <c r="C9" s="159"/>
      <c r="D9" s="155" t="str">
        <f>'Baseline scenario'!$C$1</f>
        <v>Refresh on 4-yearly cycles</v>
      </c>
      <c r="E9" s="155"/>
      <c r="F9" s="155"/>
    </row>
    <row r="10" spans="2:26" ht="22.5" customHeight="1" x14ac:dyDescent="0.3">
      <c r="B10" s="158" t="s">
        <v>227</v>
      </c>
      <c r="C10" s="159"/>
      <c r="D10" s="145" t="str">
        <f>'Option 1'!$C$1</f>
        <v>Refresh on 6-yearly cycles, incurring additional IT support costs</v>
      </c>
      <c r="E10" s="146"/>
      <c r="F10" s="147"/>
    </row>
    <row r="11" spans="2:26" ht="22.5" customHeight="1" x14ac:dyDescent="0.3">
      <c r="B11" s="158" t="s">
        <v>349</v>
      </c>
      <c r="C11" s="159"/>
      <c r="D11" s="145" t="str">
        <f>'Option 1(i)'!$C$1</f>
        <v>Sensitivity analysis: increase in IT Capital Costs</v>
      </c>
      <c r="E11" s="146"/>
      <c r="F11" s="147"/>
    </row>
    <row r="12" spans="2:26" ht="22.5" customHeight="1" x14ac:dyDescent="0.3">
      <c r="B12" s="158" t="s">
        <v>350</v>
      </c>
      <c r="C12" s="159"/>
      <c r="D12" s="145" t="str">
        <f>'Option 1(ii)'!$C$1</f>
        <v>Sensitivity analysis: decrease in IT Support Costs</v>
      </c>
      <c r="E12" s="146"/>
      <c r="F12" s="147"/>
    </row>
    <row r="13" spans="2:26" ht="22.5" customHeight="1" x14ac:dyDescent="0.3">
      <c r="B13" s="143"/>
      <c r="C13" s="144"/>
      <c r="D13" s="145"/>
      <c r="E13" s="146"/>
      <c r="F13" s="147"/>
    </row>
    <row r="14" spans="2:26" ht="22.5" customHeight="1" x14ac:dyDescent="0.3">
      <c r="B14" s="143"/>
      <c r="C14" s="144"/>
      <c r="D14" s="145"/>
      <c r="E14" s="146"/>
      <c r="F14" s="147"/>
    </row>
    <row r="15" spans="2:26" ht="22.5" customHeight="1" x14ac:dyDescent="0.3">
      <c r="B15" s="143"/>
      <c r="C15" s="144"/>
      <c r="D15" s="145"/>
      <c r="E15" s="146"/>
      <c r="F15" s="147"/>
    </row>
    <row r="16" spans="2:26" ht="22.5" customHeight="1" x14ac:dyDescent="0.3">
      <c r="B16" s="143"/>
      <c r="C16" s="144"/>
      <c r="D16" s="145"/>
      <c r="E16" s="146"/>
      <c r="F16" s="147"/>
    </row>
    <row r="17" spans="2:11" ht="22.5" customHeight="1" x14ac:dyDescent="0.3">
      <c r="B17" s="143"/>
      <c r="C17" s="144"/>
      <c r="D17" s="145"/>
      <c r="E17" s="146"/>
      <c r="F17" s="147"/>
    </row>
    <row r="18" spans="2:11" ht="22.5" customHeight="1" x14ac:dyDescent="0.3">
      <c r="B18" s="143"/>
      <c r="C18" s="144"/>
      <c r="D18" s="145"/>
      <c r="E18" s="146"/>
      <c r="F18" s="147"/>
    </row>
    <row r="19" spans="2:11" ht="22.5" customHeight="1" x14ac:dyDescent="0.3">
      <c r="B19" s="143"/>
      <c r="C19" s="144"/>
      <c r="D19" s="145"/>
      <c r="E19" s="146"/>
      <c r="F19" s="147"/>
    </row>
    <row r="20" spans="2:11" ht="22.5" customHeight="1" x14ac:dyDescent="0.3">
      <c r="B20" s="143"/>
      <c r="C20" s="144"/>
      <c r="D20" s="145"/>
      <c r="E20" s="146"/>
      <c r="F20" s="147"/>
    </row>
    <row r="21" spans="2:11" ht="22.5" customHeight="1" x14ac:dyDescent="0.3">
      <c r="B21" s="143"/>
      <c r="C21" s="144"/>
      <c r="D21" s="145"/>
      <c r="E21" s="146"/>
      <c r="F21" s="147"/>
    </row>
    <row r="22" spans="2:11" ht="22.5" customHeight="1" x14ac:dyDescent="0.3">
      <c r="B22" s="143"/>
      <c r="C22" s="144"/>
      <c r="D22" s="145"/>
      <c r="E22" s="146"/>
      <c r="F22" s="147"/>
    </row>
    <row r="23" spans="2:11" ht="22.5" customHeight="1" x14ac:dyDescent="0.3">
      <c r="B23" s="143"/>
      <c r="C23" s="144"/>
      <c r="D23" s="145"/>
      <c r="E23" s="146"/>
      <c r="F23" s="147"/>
    </row>
    <row r="24" spans="2:11" ht="12.75" customHeight="1" x14ac:dyDescent="0.3">
      <c r="B24" s="28"/>
      <c r="C24" s="28"/>
      <c r="D24" s="29"/>
      <c r="E24" s="29"/>
      <c r="F24" s="29"/>
    </row>
    <row r="25" spans="2:11" x14ac:dyDescent="0.3">
      <c r="B25" s="25" t="s">
        <v>51</v>
      </c>
    </row>
    <row r="26" spans="2:11" ht="38.25" customHeight="1" x14ac:dyDescent="0.3">
      <c r="B26" s="161" t="s">
        <v>48</v>
      </c>
      <c r="C26" s="163" t="s">
        <v>27</v>
      </c>
      <c r="D26" s="163" t="s">
        <v>28</v>
      </c>
      <c r="E26" s="163" t="s">
        <v>30</v>
      </c>
      <c r="F26" s="161" t="s">
        <v>31</v>
      </c>
      <c r="G26" s="160" t="s">
        <v>102</v>
      </c>
      <c r="H26" s="160"/>
      <c r="I26" s="160"/>
      <c r="J26" s="160"/>
      <c r="K26" s="160"/>
    </row>
    <row r="27" spans="2:11" x14ac:dyDescent="0.3">
      <c r="B27" s="162"/>
      <c r="C27" s="164"/>
      <c r="D27" s="164"/>
      <c r="E27" s="164"/>
      <c r="F27" s="162"/>
      <c r="G27" s="65" t="s">
        <v>103</v>
      </c>
      <c r="H27" s="65" t="s">
        <v>104</v>
      </c>
      <c r="I27" s="65" t="s">
        <v>105</v>
      </c>
      <c r="J27" s="65" t="s">
        <v>106</v>
      </c>
      <c r="K27" s="65" t="s">
        <v>107</v>
      </c>
    </row>
    <row r="28" spans="2:11" ht="30" x14ac:dyDescent="0.3">
      <c r="B28" s="30" t="s">
        <v>341</v>
      </c>
      <c r="C28" s="31" t="str">
        <f>D9</f>
        <v>Refresh on 4-yearly cycles</v>
      </c>
      <c r="D28" s="30" t="s">
        <v>29</v>
      </c>
      <c r="E28" s="31" t="s">
        <v>357</v>
      </c>
      <c r="F28" s="30"/>
      <c r="G28" s="66"/>
      <c r="H28" s="66"/>
      <c r="I28" s="66"/>
      <c r="J28" s="66"/>
      <c r="K28" s="30"/>
    </row>
    <row r="29" spans="2:11" ht="45" x14ac:dyDescent="0.3">
      <c r="B29" s="30">
        <v>1</v>
      </c>
      <c r="C29" s="31" t="str">
        <f>D10</f>
        <v>Refresh on 6-yearly cycles, incurring additional IT support costs</v>
      </c>
      <c r="D29" s="30" t="s">
        <v>81</v>
      </c>
      <c r="E29" s="31" t="s">
        <v>358</v>
      </c>
      <c r="F29" s="30"/>
      <c r="G29" s="66">
        <f>'Option 1'!$C$4</f>
        <v>-1.0596152561928915</v>
      </c>
      <c r="H29" s="66">
        <f>'Option 1'!$C$5</f>
        <v>-1.401104227451978</v>
      </c>
      <c r="I29" s="66">
        <f>'Option 1'!$C$6</f>
        <v>-1.6278874896858888</v>
      </c>
      <c r="J29" s="66">
        <f>'Option 1'!$C$7</f>
        <v>-1.8581036386233989</v>
      </c>
      <c r="K29" s="30"/>
    </row>
    <row r="30" spans="2:11" ht="27.75" customHeight="1" x14ac:dyDescent="0.3">
      <c r="B30" s="141" t="s">
        <v>351</v>
      </c>
      <c r="C30" s="31" t="str">
        <f t="shared" ref="C30:C31" si="0">D11</f>
        <v>Sensitivity analysis: increase in IT Capital Costs</v>
      </c>
      <c r="D30" s="30"/>
      <c r="E30" s="31" t="s">
        <v>352</v>
      </c>
      <c r="F30" s="30"/>
      <c r="G30" s="66">
        <f>'Option 1(i)'!$C$4</f>
        <v>-0.82346969972989048</v>
      </c>
      <c r="H30" s="66">
        <f>'Option 1(i)'!$C$5</f>
        <v>-1.0785507001596306</v>
      </c>
      <c r="I30" s="66">
        <f>'Option 1(i)'!$C$6</f>
        <v>-1.24772459308288</v>
      </c>
      <c r="J30" s="66">
        <f>'Option 1(i)'!$C$7</f>
        <v>-1.4190161697625856</v>
      </c>
      <c r="K30" s="30"/>
    </row>
    <row r="31" spans="2:11" ht="27.75" customHeight="1" x14ac:dyDescent="0.3">
      <c r="B31" s="141" t="s">
        <v>353</v>
      </c>
      <c r="C31" s="31" t="str">
        <f t="shared" si="0"/>
        <v>Sensitivity analysis: decrease in IT Support Costs</v>
      </c>
      <c r="D31" s="30"/>
      <c r="E31" s="31" t="s">
        <v>354</v>
      </c>
      <c r="F31" s="30"/>
      <c r="G31" s="66">
        <f>'Option 1(ii)'!$C$4</f>
        <v>-0.61154664849131257</v>
      </c>
      <c r="H31" s="66">
        <f>'Option 1(ii)'!$C$5</f>
        <v>-0.79832985466923567</v>
      </c>
      <c r="I31" s="66">
        <f>'Option 1(ii)'!$C$6</f>
        <v>-0.92214709514570281</v>
      </c>
      <c r="J31" s="66">
        <f>'Option 1(ii)'!$C$7</f>
        <v>-1.0473954420379064</v>
      </c>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C28 F28:K28">
    <cfRule type="expression" dxfId="10" priority="12">
      <formula>$D28="Adopted"</formula>
    </cfRule>
  </conditionalFormatting>
  <conditionalFormatting sqref="B29:C29 F29:K29">
    <cfRule type="expression" dxfId="9" priority="11">
      <formula>$D29="Adopted"</formula>
    </cfRule>
  </conditionalFormatting>
  <conditionalFormatting sqref="D32">
    <cfRule type="expression" dxfId="8" priority="10">
      <formula>$D32="Adopted"</formula>
    </cfRule>
  </conditionalFormatting>
  <conditionalFormatting sqref="B32:C32 E32:K32">
    <cfRule type="expression" dxfId="7" priority="8">
      <formula>$D32="Adopted"</formula>
    </cfRule>
  </conditionalFormatting>
  <conditionalFormatting sqref="C30:C31 G30:J30">
    <cfRule type="expression" dxfId="6" priority="7">
      <formula>$D30="Adopted"</formula>
    </cfRule>
  </conditionalFormatting>
  <conditionalFormatting sqref="K30 D30:F30 B30:B31 D31:E31">
    <cfRule type="expression" dxfId="5" priority="6">
      <formula>$D30="Adopted"</formula>
    </cfRule>
  </conditionalFormatting>
  <conditionalFormatting sqref="F31 K31">
    <cfRule type="expression" dxfId="4" priority="5">
      <formula>$D31="Adopted"</formula>
    </cfRule>
  </conditionalFormatting>
  <conditionalFormatting sqref="G31:J31">
    <cfRule type="expression" dxfId="3" priority="4">
      <formula>$D31="Adopted"</formula>
    </cfRule>
  </conditionalFormatting>
  <conditionalFormatting sqref="D28:E28">
    <cfRule type="expression" dxfId="2" priority="3">
      <formula>$D28="Adopted"</formula>
    </cfRule>
  </conditionalFormatting>
  <conditionalFormatting sqref="E29">
    <cfRule type="expression" dxfId="1" priority="2">
      <formula>$D29="Adopted"</formula>
    </cfRule>
  </conditionalFormatting>
  <conditionalFormatting sqref="D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E22" sqref="E22"/>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5" t="s">
        <v>75</v>
      </c>
      <c r="C13" s="166"/>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7"/>
      <c r="C14" s="168"/>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69"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69"/>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69"/>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69"/>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9"/>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9"/>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9"/>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9"/>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9"/>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9"/>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28" sqref="E28"/>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4" t="s">
        <v>11</v>
      </c>
      <c r="B7" s="62" t="s">
        <v>196</v>
      </c>
      <c r="C7" s="61"/>
      <c r="D7" s="62" t="s">
        <v>40</v>
      </c>
      <c r="E7" s="63">
        <v>-2.4</v>
      </c>
      <c r="F7" s="63">
        <v>0</v>
      </c>
      <c r="G7" s="63">
        <v>0</v>
      </c>
      <c r="H7" s="63">
        <v>0</v>
      </c>
      <c r="I7" s="63">
        <v>-2.4</v>
      </c>
      <c r="J7" s="63">
        <v>0</v>
      </c>
      <c r="K7" s="63">
        <v>0</v>
      </c>
      <c r="L7" s="63">
        <v>0</v>
      </c>
      <c r="M7" s="63">
        <v>-2.4</v>
      </c>
      <c r="N7" s="63">
        <v>0</v>
      </c>
      <c r="O7" s="63">
        <v>0</v>
      </c>
      <c r="P7" s="63">
        <v>0</v>
      </c>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5"/>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5"/>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5"/>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5"/>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6"/>
      <c r="B12" s="125" t="s">
        <v>197</v>
      </c>
      <c r="C12" s="59"/>
      <c r="D12" s="126" t="s">
        <v>40</v>
      </c>
      <c r="E12" s="60">
        <f>SUM(E7:E11)</f>
        <v>-2.4</v>
      </c>
      <c r="F12" s="60">
        <f t="shared" ref="F12:AW12" si="0">SUM(F7:F11)</f>
        <v>0</v>
      </c>
      <c r="G12" s="60">
        <f t="shared" si="0"/>
        <v>0</v>
      </c>
      <c r="H12" s="60">
        <f t="shared" si="0"/>
        <v>0</v>
      </c>
      <c r="I12" s="60">
        <f t="shared" si="0"/>
        <v>-2.4</v>
      </c>
      <c r="J12" s="60">
        <f t="shared" si="0"/>
        <v>0</v>
      </c>
      <c r="K12" s="60">
        <f t="shared" si="0"/>
        <v>0</v>
      </c>
      <c r="L12" s="60">
        <f t="shared" si="0"/>
        <v>0</v>
      </c>
      <c r="M12" s="60">
        <f t="shared" si="0"/>
        <v>-2.4</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0"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1"/>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1"/>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1"/>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1"/>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1"/>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1"/>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1"/>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1"/>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1"/>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1"/>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2"/>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3"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3"/>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3"/>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3"/>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3"/>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3"/>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3"/>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3"/>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A5" sqref="A5:C10"/>
    </sheetView>
  </sheetViews>
  <sheetFormatPr defaultRowHeight="15" x14ac:dyDescent="0.25"/>
  <cols>
    <col min="1" max="1" width="5.85546875" customWidth="1"/>
    <col min="2" max="2" width="14" bestFit="1" customWidth="1"/>
    <col min="3" max="3" width="91.85546875" bestFit="1" customWidth="1"/>
  </cols>
  <sheetData>
    <row r="1" spans="1:3" ht="18.75" x14ac:dyDescent="0.3">
      <c r="A1" s="1" t="s">
        <v>303</v>
      </c>
    </row>
    <row r="2" spans="1:3" x14ac:dyDescent="0.25">
      <c r="A2" t="s">
        <v>78</v>
      </c>
    </row>
    <row r="5" spans="1:3" x14ac:dyDescent="0.25">
      <c r="A5" s="177" t="s">
        <v>11</v>
      </c>
      <c r="B5" s="132" t="s">
        <v>196</v>
      </c>
      <c r="C5" s="133" t="s">
        <v>344</v>
      </c>
    </row>
    <row r="6" spans="1:3" x14ac:dyDescent="0.25">
      <c r="A6" s="178"/>
      <c r="B6" s="62" t="s">
        <v>198</v>
      </c>
      <c r="C6" s="134"/>
    </row>
    <row r="7" spans="1:3" x14ac:dyDescent="0.25">
      <c r="A7" s="178"/>
      <c r="B7" s="62" t="s">
        <v>198</v>
      </c>
      <c r="C7" s="134"/>
    </row>
    <row r="8" spans="1:3" x14ac:dyDescent="0.25">
      <c r="A8" s="178"/>
      <c r="B8" s="62" t="s">
        <v>198</v>
      </c>
      <c r="C8" s="134"/>
    </row>
    <row r="9" spans="1:3" x14ac:dyDescent="0.25">
      <c r="A9" s="178"/>
      <c r="B9" s="62" t="s">
        <v>198</v>
      </c>
      <c r="C9" s="134"/>
    </row>
    <row r="10" spans="1:3" ht="15.75" x14ac:dyDescent="0.3">
      <c r="A10" s="179"/>
      <c r="B10" s="135" t="s">
        <v>197</v>
      </c>
      <c r="C10" s="136"/>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-1.0596152561928915</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-1.401104227451978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-1.6278874896858888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-1.8581036386233989</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196</v>
      </c>
      <c r="C13" s="61"/>
      <c r="D13" s="62" t="s">
        <v>40</v>
      </c>
      <c r="E13" s="63">
        <v>-2.4</v>
      </c>
      <c r="F13" s="63">
        <v>0</v>
      </c>
      <c r="G13" s="63">
        <v>0</v>
      </c>
      <c r="H13" s="63">
        <v>0</v>
      </c>
      <c r="I13" s="63">
        <v>0</v>
      </c>
      <c r="J13" s="63">
        <v>0</v>
      </c>
      <c r="K13" s="63">
        <v>-2.4</v>
      </c>
      <c r="L13" s="63">
        <v>0</v>
      </c>
      <c r="M13" s="63">
        <v>0</v>
      </c>
      <c r="N13" s="63">
        <v>0</v>
      </c>
      <c r="O13" s="63">
        <v>0</v>
      </c>
      <c r="P13" s="63">
        <v>0</v>
      </c>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194</v>
      </c>
      <c r="C14" s="61"/>
      <c r="D14" s="62" t="s">
        <v>40</v>
      </c>
      <c r="E14" s="63">
        <v>-0.36149999999999999</v>
      </c>
      <c r="F14" s="63">
        <v>-0.36149999999999999</v>
      </c>
      <c r="G14" s="63">
        <v>-0.36149999999999999</v>
      </c>
      <c r="H14" s="63">
        <v>-0.36149999999999999</v>
      </c>
      <c r="I14" s="63">
        <v>-0.36149999999999999</v>
      </c>
      <c r="J14" s="63">
        <v>-0.36149999999999999</v>
      </c>
      <c r="K14" s="63">
        <v>-0.36149999999999999</v>
      </c>
      <c r="L14" s="63">
        <v>-0.36149999999999999</v>
      </c>
      <c r="M14" s="63">
        <v>-0.36149999999999999</v>
      </c>
      <c r="N14" s="63">
        <v>-0.36149999999999999</v>
      </c>
      <c r="O14" s="63">
        <v>-0.36149999999999999</v>
      </c>
      <c r="P14" s="63">
        <v>-0.36149999999999999</v>
      </c>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25" t="s">
        <v>197</v>
      </c>
      <c r="C18" s="131"/>
      <c r="D18" s="126" t="s">
        <v>40</v>
      </c>
      <c r="E18" s="60">
        <f>SUM(E13:E17)</f>
        <v>-2.7614999999999998</v>
      </c>
      <c r="F18" s="60">
        <f t="shared" ref="F18:AW18" si="0">SUM(F13:F17)</f>
        <v>-0.36149999999999999</v>
      </c>
      <c r="G18" s="60">
        <f t="shared" si="0"/>
        <v>-0.36149999999999999</v>
      </c>
      <c r="H18" s="60">
        <f t="shared" si="0"/>
        <v>-0.36149999999999999</v>
      </c>
      <c r="I18" s="60">
        <f t="shared" si="0"/>
        <v>-0.36149999999999999</v>
      </c>
      <c r="J18" s="60">
        <f t="shared" si="0"/>
        <v>-0.36149999999999999</v>
      </c>
      <c r="K18" s="60">
        <f t="shared" si="0"/>
        <v>-2.7614999999999998</v>
      </c>
      <c r="L18" s="60">
        <f t="shared" si="0"/>
        <v>-0.36149999999999999</v>
      </c>
      <c r="M18" s="60">
        <f t="shared" si="0"/>
        <v>-0.36149999999999999</v>
      </c>
      <c r="N18" s="60">
        <f t="shared" si="0"/>
        <v>-0.36149999999999999</v>
      </c>
      <c r="O18" s="60">
        <f t="shared" si="0"/>
        <v>-0.36149999999999999</v>
      </c>
      <c r="P18" s="60">
        <f t="shared" si="0"/>
        <v>-0.36149999999999999</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196</v>
      </c>
      <c r="C19" s="8"/>
      <c r="D19" s="9" t="s">
        <v>40</v>
      </c>
      <c r="E19" s="34">
        <f>-'Baseline scenario'!E7</f>
        <v>2.4</v>
      </c>
      <c r="F19" s="34">
        <f>-'Baseline scenario'!F7</f>
        <v>0</v>
      </c>
      <c r="G19" s="34">
        <f>-'Baseline scenario'!G7</f>
        <v>0</v>
      </c>
      <c r="H19" s="34">
        <f>-'Baseline scenario'!H7</f>
        <v>0</v>
      </c>
      <c r="I19" s="34">
        <f>-'Baseline scenario'!I7</f>
        <v>2.4</v>
      </c>
      <c r="J19" s="34">
        <f>-'Baseline scenario'!J7</f>
        <v>0</v>
      </c>
      <c r="K19" s="34">
        <f>-'Baseline scenario'!K7</f>
        <v>0</v>
      </c>
      <c r="L19" s="34">
        <f>-'Baseline scenario'!L7</f>
        <v>0</v>
      </c>
      <c r="M19" s="34">
        <f>-'Baseline scenario'!M7</f>
        <v>2.4</v>
      </c>
      <c r="N19" s="34">
        <f>-'Baseline scenario'!N7</f>
        <v>0</v>
      </c>
      <c r="O19" s="34">
        <f>-'Baseline scenario'!O7</f>
        <v>0</v>
      </c>
      <c r="P19" s="34">
        <f>-'Baseline scenario'!P7</f>
        <v>0</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8">
        <f>SUM(E19:E24)</f>
        <v>2.4</v>
      </c>
      <c r="F25" s="68">
        <f t="shared" ref="F25:BD25" si="1">SUM(F19:F24)</f>
        <v>0</v>
      </c>
      <c r="G25" s="68">
        <f t="shared" si="1"/>
        <v>0</v>
      </c>
      <c r="H25" s="68">
        <f t="shared" si="1"/>
        <v>0</v>
      </c>
      <c r="I25" s="68">
        <f t="shared" si="1"/>
        <v>2.4</v>
      </c>
      <c r="J25" s="68">
        <f t="shared" si="1"/>
        <v>0</v>
      </c>
      <c r="K25" s="68">
        <f t="shared" si="1"/>
        <v>0</v>
      </c>
      <c r="L25" s="68">
        <f t="shared" si="1"/>
        <v>0</v>
      </c>
      <c r="M25" s="68">
        <f t="shared" si="1"/>
        <v>2.4</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-0.36149999999999993</v>
      </c>
      <c r="F26" s="60">
        <f t="shared" ref="F26:BD26" si="2">F18+F25</f>
        <v>-0.36149999999999999</v>
      </c>
      <c r="G26" s="60">
        <f t="shared" si="2"/>
        <v>-0.36149999999999999</v>
      </c>
      <c r="H26" s="60">
        <f t="shared" si="2"/>
        <v>-0.36149999999999999</v>
      </c>
      <c r="I26" s="60">
        <f t="shared" si="2"/>
        <v>2.0385</v>
      </c>
      <c r="J26" s="60">
        <f t="shared" si="2"/>
        <v>-0.36149999999999999</v>
      </c>
      <c r="K26" s="60">
        <f t="shared" si="2"/>
        <v>-2.7614999999999998</v>
      </c>
      <c r="L26" s="60">
        <f t="shared" si="2"/>
        <v>-0.36149999999999999</v>
      </c>
      <c r="M26" s="60">
        <f t="shared" si="2"/>
        <v>2.0385</v>
      </c>
      <c r="N26" s="60">
        <f t="shared" si="2"/>
        <v>-0.36149999999999999</v>
      </c>
      <c r="O26" s="60">
        <f t="shared" si="2"/>
        <v>-0.36149999999999999</v>
      </c>
      <c r="P26" s="60">
        <f t="shared" si="2"/>
        <v>-0.36149999999999999</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-0.28919999999999996</v>
      </c>
      <c r="F28" s="35">
        <f t="shared" ref="F28:AW28" si="4">F26*F27</f>
        <v>-0.28920000000000001</v>
      </c>
      <c r="G28" s="35">
        <f t="shared" si="4"/>
        <v>-0.28920000000000001</v>
      </c>
      <c r="H28" s="35">
        <f t="shared" si="4"/>
        <v>-0.28920000000000001</v>
      </c>
      <c r="I28" s="35">
        <f t="shared" si="4"/>
        <v>1.6308</v>
      </c>
      <c r="J28" s="35">
        <f t="shared" si="4"/>
        <v>-0.28920000000000001</v>
      </c>
      <c r="K28" s="35">
        <f t="shared" si="4"/>
        <v>-2.2092000000000001</v>
      </c>
      <c r="L28" s="35">
        <f t="shared" si="4"/>
        <v>-0.28920000000000001</v>
      </c>
      <c r="M28" s="35">
        <f t="shared" si="4"/>
        <v>1.6308</v>
      </c>
      <c r="N28" s="35">
        <f t="shared" si="4"/>
        <v>-0.28920000000000001</v>
      </c>
      <c r="O28" s="35">
        <f t="shared" si="4"/>
        <v>-0.28920000000000001</v>
      </c>
      <c r="P28" s="35">
        <f t="shared" si="4"/>
        <v>-0.28920000000000001</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-7.2299999999999975E-2</v>
      </c>
      <c r="F29" s="35">
        <f t="shared" ref="F29:AW29" si="5">F26-F28</f>
        <v>-7.2299999999999975E-2</v>
      </c>
      <c r="G29" s="35">
        <f t="shared" si="5"/>
        <v>-7.2299999999999975E-2</v>
      </c>
      <c r="H29" s="35">
        <f t="shared" si="5"/>
        <v>-7.2299999999999975E-2</v>
      </c>
      <c r="I29" s="35">
        <f t="shared" si="5"/>
        <v>0.40769999999999995</v>
      </c>
      <c r="J29" s="35">
        <f t="shared" si="5"/>
        <v>-7.2299999999999975E-2</v>
      </c>
      <c r="K29" s="35">
        <f t="shared" si="5"/>
        <v>-0.55229999999999979</v>
      </c>
      <c r="L29" s="35">
        <f t="shared" si="5"/>
        <v>-7.2299999999999975E-2</v>
      </c>
      <c r="M29" s="35">
        <f t="shared" si="5"/>
        <v>0.40769999999999995</v>
      </c>
      <c r="N29" s="35">
        <f t="shared" si="5"/>
        <v>-7.2299999999999975E-2</v>
      </c>
      <c r="O29" s="35">
        <f t="shared" si="5"/>
        <v>-7.2299999999999975E-2</v>
      </c>
      <c r="P29" s="35">
        <f t="shared" si="5"/>
        <v>-7.2299999999999975E-2</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-6.4266666666666656E-3</v>
      </c>
      <c r="G30" s="35">
        <f>$E$28/'Fixed data'!$C$7</f>
        <v>-6.4266666666666656E-3</v>
      </c>
      <c r="H30" s="35">
        <f>$E$28/'Fixed data'!$C$7</f>
        <v>-6.4266666666666656E-3</v>
      </c>
      <c r="I30" s="35">
        <f>$E$28/'Fixed data'!$C$7</f>
        <v>-6.4266666666666656E-3</v>
      </c>
      <c r="J30" s="35">
        <f>$E$28/'Fixed data'!$C$7</f>
        <v>-6.4266666666666656E-3</v>
      </c>
      <c r="K30" s="35">
        <f>$E$28/'Fixed data'!$C$7</f>
        <v>-6.4266666666666656E-3</v>
      </c>
      <c r="L30" s="35">
        <f>$E$28/'Fixed data'!$C$7</f>
        <v>-6.4266666666666656E-3</v>
      </c>
      <c r="M30" s="35">
        <f>$E$28/'Fixed data'!$C$7</f>
        <v>-6.4266666666666656E-3</v>
      </c>
      <c r="N30" s="35">
        <f>$E$28/'Fixed data'!$C$7</f>
        <v>-6.4266666666666656E-3</v>
      </c>
      <c r="O30" s="35">
        <f>$E$28/'Fixed data'!$C$7</f>
        <v>-6.4266666666666656E-3</v>
      </c>
      <c r="P30" s="35">
        <f>$E$28/'Fixed data'!$C$7</f>
        <v>-6.4266666666666656E-3</v>
      </c>
      <c r="Q30" s="35">
        <f>$E$28/'Fixed data'!$C$7</f>
        <v>-6.4266666666666656E-3</v>
      </c>
      <c r="R30" s="35">
        <f>$E$28/'Fixed data'!$C$7</f>
        <v>-6.4266666666666656E-3</v>
      </c>
      <c r="S30" s="35">
        <f>$E$28/'Fixed data'!$C$7</f>
        <v>-6.4266666666666656E-3</v>
      </c>
      <c r="T30" s="35">
        <f>$E$28/'Fixed data'!$C$7</f>
        <v>-6.4266666666666656E-3</v>
      </c>
      <c r="U30" s="35">
        <f>$E$28/'Fixed data'!$C$7</f>
        <v>-6.4266666666666656E-3</v>
      </c>
      <c r="V30" s="35">
        <f>$E$28/'Fixed data'!$C$7</f>
        <v>-6.4266666666666656E-3</v>
      </c>
      <c r="W30" s="35">
        <f>$E$28/'Fixed data'!$C$7</f>
        <v>-6.4266666666666656E-3</v>
      </c>
      <c r="X30" s="35">
        <f>$E$28/'Fixed data'!$C$7</f>
        <v>-6.4266666666666656E-3</v>
      </c>
      <c r="Y30" s="35">
        <f>$E$28/'Fixed data'!$C$7</f>
        <v>-6.4266666666666656E-3</v>
      </c>
      <c r="Z30" s="35">
        <f>$E$28/'Fixed data'!$C$7</f>
        <v>-6.4266666666666656E-3</v>
      </c>
      <c r="AA30" s="35">
        <f>$E$28/'Fixed data'!$C$7</f>
        <v>-6.4266666666666656E-3</v>
      </c>
      <c r="AB30" s="35">
        <f>$E$28/'Fixed data'!$C$7</f>
        <v>-6.4266666666666656E-3</v>
      </c>
      <c r="AC30" s="35">
        <f>$E$28/'Fixed data'!$C$7</f>
        <v>-6.4266666666666656E-3</v>
      </c>
      <c r="AD30" s="35">
        <f>$E$28/'Fixed data'!$C$7</f>
        <v>-6.4266666666666656E-3</v>
      </c>
      <c r="AE30" s="35">
        <f>$E$28/'Fixed data'!$C$7</f>
        <v>-6.4266666666666656E-3</v>
      </c>
      <c r="AF30" s="35">
        <f>$E$28/'Fixed data'!$C$7</f>
        <v>-6.4266666666666656E-3</v>
      </c>
      <c r="AG30" s="35">
        <f>$E$28/'Fixed data'!$C$7</f>
        <v>-6.4266666666666656E-3</v>
      </c>
      <c r="AH30" s="35">
        <f>$E$28/'Fixed data'!$C$7</f>
        <v>-6.4266666666666656E-3</v>
      </c>
      <c r="AI30" s="35">
        <f>$E$28/'Fixed data'!$C$7</f>
        <v>-6.4266666666666656E-3</v>
      </c>
      <c r="AJ30" s="35">
        <f>$E$28/'Fixed data'!$C$7</f>
        <v>-6.4266666666666656E-3</v>
      </c>
      <c r="AK30" s="35">
        <f>$E$28/'Fixed data'!$C$7</f>
        <v>-6.4266666666666656E-3</v>
      </c>
      <c r="AL30" s="35">
        <f>$E$28/'Fixed data'!$C$7</f>
        <v>-6.4266666666666656E-3</v>
      </c>
      <c r="AM30" s="35">
        <f>$E$28/'Fixed data'!$C$7</f>
        <v>-6.4266666666666656E-3</v>
      </c>
      <c r="AN30" s="35">
        <f>$E$28/'Fixed data'!$C$7</f>
        <v>-6.4266666666666656E-3</v>
      </c>
      <c r="AO30" s="35">
        <f>$E$28/'Fixed data'!$C$7</f>
        <v>-6.4266666666666656E-3</v>
      </c>
      <c r="AP30" s="35">
        <f>$E$28/'Fixed data'!$C$7</f>
        <v>-6.4266666666666656E-3</v>
      </c>
      <c r="AQ30" s="35">
        <f>$E$28/'Fixed data'!$C$7</f>
        <v>-6.4266666666666656E-3</v>
      </c>
      <c r="AR30" s="35">
        <f>$E$28/'Fixed data'!$C$7</f>
        <v>-6.4266666666666656E-3</v>
      </c>
      <c r="AS30" s="35">
        <f>$E$28/'Fixed data'!$C$7</f>
        <v>-6.4266666666666656E-3</v>
      </c>
      <c r="AT30" s="35">
        <f>$E$28/'Fixed data'!$C$7</f>
        <v>-6.4266666666666656E-3</v>
      </c>
      <c r="AU30" s="35">
        <f>$E$28/'Fixed data'!$C$7</f>
        <v>-6.4266666666666656E-3</v>
      </c>
      <c r="AV30" s="35">
        <f>$E$28/'Fixed data'!$C$7</f>
        <v>-6.4266666666666656E-3</v>
      </c>
      <c r="AW30" s="35">
        <f>$E$28/'Fixed data'!$C$7</f>
        <v>-6.4266666666666656E-3</v>
      </c>
      <c r="AX30" s="35">
        <f>$E$28/'Fixed data'!$C$7</f>
        <v>-6.4266666666666656E-3</v>
      </c>
      <c r="AY30" s="35"/>
      <c r="AZ30" s="35"/>
      <c r="BA30" s="35"/>
      <c r="BB30" s="35"/>
      <c r="BC30" s="35"/>
      <c r="BD30" s="35"/>
    </row>
    <row r="31" spans="1:56" ht="16.5" hidden="1" customHeight="1" outlineLevel="1" x14ac:dyDescent="0.35">
      <c r="A31" s="116"/>
      <c r="B31" s="9" t="s">
        <v>2</v>
      </c>
      <c r="C31" s="11" t="s">
        <v>54</v>
      </c>
      <c r="D31" s="9" t="s">
        <v>40</v>
      </c>
      <c r="F31" s="35"/>
      <c r="G31" s="35">
        <f>$F$28/'Fixed data'!$C$7</f>
        <v>-6.4266666666666673E-3</v>
      </c>
      <c r="H31" s="35">
        <f>$F$28/'Fixed data'!$C$7</f>
        <v>-6.4266666666666673E-3</v>
      </c>
      <c r="I31" s="35">
        <f>$F$28/'Fixed data'!$C$7</f>
        <v>-6.4266666666666673E-3</v>
      </c>
      <c r="J31" s="35">
        <f>$F$28/'Fixed data'!$C$7</f>
        <v>-6.4266666666666673E-3</v>
      </c>
      <c r="K31" s="35">
        <f>$F$28/'Fixed data'!$C$7</f>
        <v>-6.4266666666666673E-3</v>
      </c>
      <c r="L31" s="35">
        <f>$F$28/'Fixed data'!$C$7</f>
        <v>-6.4266666666666673E-3</v>
      </c>
      <c r="M31" s="35">
        <f>$F$28/'Fixed data'!$C$7</f>
        <v>-6.4266666666666673E-3</v>
      </c>
      <c r="N31" s="35">
        <f>$F$28/'Fixed data'!$C$7</f>
        <v>-6.4266666666666673E-3</v>
      </c>
      <c r="O31" s="35">
        <f>$F$28/'Fixed data'!$C$7</f>
        <v>-6.4266666666666673E-3</v>
      </c>
      <c r="P31" s="35">
        <f>$F$28/'Fixed data'!$C$7</f>
        <v>-6.4266666666666673E-3</v>
      </c>
      <c r="Q31" s="35">
        <f>$F$28/'Fixed data'!$C$7</f>
        <v>-6.4266666666666673E-3</v>
      </c>
      <c r="R31" s="35">
        <f>$F$28/'Fixed data'!$C$7</f>
        <v>-6.4266666666666673E-3</v>
      </c>
      <c r="S31" s="35">
        <f>$F$28/'Fixed data'!$C$7</f>
        <v>-6.4266666666666673E-3</v>
      </c>
      <c r="T31" s="35">
        <f>$F$28/'Fixed data'!$C$7</f>
        <v>-6.4266666666666673E-3</v>
      </c>
      <c r="U31" s="35">
        <f>$F$28/'Fixed data'!$C$7</f>
        <v>-6.4266666666666673E-3</v>
      </c>
      <c r="V31" s="35">
        <f>$F$28/'Fixed data'!$C$7</f>
        <v>-6.4266666666666673E-3</v>
      </c>
      <c r="W31" s="35">
        <f>$F$28/'Fixed data'!$C$7</f>
        <v>-6.4266666666666673E-3</v>
      </c>
      <c r="X31" s="35">
        <f>$F$28/'Fixed data'!$C$7</f>
        <v>-6.4266666666666673E-3</v>
      </c>
      <c r="Y31" s="35">
        <f>$F$28/'Fixed data'!$C$7</f>
        <v>-6.4266666666666673E-3</v>
      </c>
      <c r="Z31" s="35">
        <f>$F$28/'Fixed data'!$C$7</f>
        <v>-6.4266666666666673E-3</v>
      </c>
      <c r="AA31" s="35">
        <f>$F$28/'Fixed data'!$C$7</f>
        <v>-6.4266666666666673E-3</v>
      </c>
      <c r="AB31" s="35">
        <f>$F$28/'Fixed data'!$C$7</f>
        <v>-6.4266666666666673E-3</v>
      </c>
      <c r="AC31" s="35">
        <f>$F$28/'Fixed data'!$C$7</f>
        <v>-6.4266666666666673E-3</v>
      </c>
      <c r="AD31" s="35">
        <f>$F$28/'Fixed data'!$C$7</f>
        <v>-6.4266666666666673E-3</v>
      </c>
      <c r="AE31" s="35">
        <f>$F$28/'Fixed data'!$C$7</f>
        <v>-6.4266666666666673E-3</v>
      </c>
      <c r="AF31" s="35">
        <f>$F$28/'Fixed data'!$C$7</f>
        <v>-6.4266666666666673E-3</v>
      </c>
      <c r="AG31" s="35">
        <f>$F$28/'Fixed data'!$C$7</f>
        <v>-6.4266666666666673E-3</v>
      </c>
      <c r="AH31" s="35">
        <f>$F$28/'Fixed data'!$C$7</f>
        <v>-6.4266666666666673E-3</v>
      </c>
      <c r="AI31" s="35">
        <f>$F$28/'Fixed data'!$C$7</f>
        <v>-6.4266666666666673E-3</v>
      </c>
      <c r="AJ31" s="35">
        <f>$F$28/'Fixed data'!$C$7</f>
        <v>-6.4266666666666673E-3</v>
      </c>
      <c r="AK31" s="35">
        <f>$F$28/'Fixed data'!$C$7</f>
        <v>-6.4266666666666673E-3</v>
      </c>
      <c r="AL31" s="35">
        <f>$F$28/'Fixed data'!$C$7</f>
        <v>-6.4266666666666673E-3</v>
      </c>
      <c r="AM31" s="35">
        <f>$F$28/'Fixed data'!$C$7</f>
        <v>-6.4266666666666673E-3</v>
      </c>
      <c r="AN31" s="35">
        <f>$F$28/'Fixed data'!$C$7</f>
        <v>-6.4266666666666673E-3</v>
      </c>
      <c r="AO31" s="35">
        <f>$F$28/'Fixed data'!$C$7</f>
        <v>-6.4266666666666673E-3</v>
      </c>
      <c r="AP31" s="35">
        <f>$F$28/'Fixed data'!$C$7</f>
        <v>-6.4266666666666673E-3</v>
      </c>
      <c r="AQ31" s="35">
        <f>$F$28/'Fixed data'!$C$7</f>
        <v>-6.4266666666666673E-3</v>
      </c>
      <c r="AR31" s="35">
        <f>$F$28/'Fixed data'!$C$7</f>
        <v>-6.4266666666666673E-3</v>
      </c>
      <c r="AS31" s="35">
        <f>$F$28/'Fixed data'!$C$7</f>
        <v>-6.4266666666666673E-3</v>
      </c>
      <c r="AT31" s="35">
        <f>$F$28/'Fixed data'!$C$7</f>
        <v>-6.4266666666666673E-3</v>
      </c>
      <c r="AU31" s="35">
        <f>$F$28/'Fixed data'!$C$7</f>
        <v>-6.4266666666666673E-3</v>
      </c>
      <c r="AV31" s="35">
        <f>$F$28/'Fixed data'!$C$7</f>
        <v>-6.4266666666666673E-3</v>
      </c>
      <c r="AW31" s="35">
        <f>$F$28/'Fixed data'!$C$7</f>
        <v>-6.4266666666666673E-3</v>
      </c>
      <c r="AX31" s="35">
        <f>$F$28/'Fixed data'!$C$7</f>
        <v>-6.4266666666666673E-3</v>
      </c>
      <c r="AY31" s="35">
        <f>$F$28/'Fixed data'!$C$7</f>
        <v>-6.4266666666666673E-3</v>
      </c>
      <c r="AZ31" s="35"/>
      <c r="BA31" s="35"/>
      <c r="BB31" s="35"/>
      <c r="BC31" s="35"/>
      <c r="BD31" s="35"/>
    </row>
    <row r="32" spans="1:56" ht="16.5" hidden="1" customHeight="1" outlineLevel="1" x14ac:dyDescent="0.35">
      <c r="A32" s="116"/>
      <c r="B32" s="9" t="s">
        <v>3</v>
      </c>
      <c r="C32" s="11" t="s">
        <v>55</v>
      </c>
      <c r="D32" s="9" t="s">
        <v>40</v>
      </c>
      <c r="F32" s="35"/>
      <c r="G32" s="35"/>
      <c r="H32" s="35">
        <f>$G$28/'Fixed data'!$C$7</f>
        <v>-6.4266666666666673E-3</v>
      </c>
      <c r="I32" s="35">
        <f>$G$28/'Fixed data'!$C$7</f>
        <v>-6.4266666666666673E-3</v>
      </c>
      <c r="J32" s="35">
        <f>$G$28/'Fixed data'!$C$7</f>
        <v>-6.4266666666666673E-3</v>
      </c>
      <c r="K32" s="35">
        <f>$G$28/'Fixed data'!$C$7</f>
        <v>-6.4266666666666673E-3</v>
      </c>
      <c r="L32" s="35">
        <f>$G$28/'Fixed data'!$C$7</f>
        <v>-6.4266666666666673E-3</v>
      </c>
      <c r="M32" s="35">
        <f>$G$28/'Fixed data'!$C$7</f>
        <v>-6.4266666666666673E-3</v>
      </c>
      <c r="N32" s="35">
        <f>$G$28/'Fixed data'!$C$7</f>
        <v>-6.4266666666666673E-3</v>
      </c>
      <c r="O32" s="35">
        <f>$G$28/'Fixed data'!$C$7</f>
        <v>-6.4266666666666673E-3</v>
      </c>
      <c r="P32" s="35">
        <f>$G$28/'Fixed data'!$C$7</f>
        <v>-6.4266666666666673E-3</v>
      </c>
      <c r="Q32" s="35">
        <f>$G$28/'Fixed data'!$C$7</f>
        <v>-6.4266666666666673E-3</v>
      </c>
      <c r="R32" s="35">
        <f>$G$28/'Fixed data'!$C$7</f>
        <v>-6.4266666666666673E-3</v>
      </c>
      <c r="S32" s="35">
        <f>$G$28/'Fixed data'!$C$7</f>
        <v>-6.4266666666666673E-3</v>
      </c>
      <c r="T32" s="35">
        <f>$G$28/'Fixed data'!$C$7</f>
        <v>-6.4266666666666673E-3</v>
      </c>
      <c r="U32" s="35">
        <f>$G$28/'Fixed data'!$C$7</f>
        <v>-6.4266666666666673E-3</v>
      </c>
      <c r="V32" s="35">
        <f>$G$28/'Fixed data'!$C$7</f>
        <v>-6.4266666666666673E-3</v>
      </c>
      <c r="W32" s="35">
        <f>$G$28/'Fixed data'!$C$7</f>
        <v>-6.4266666666666673E-3</v>
      </c>
      <c r="X32" s="35">
        <f>$G$28/'Fixed data'!$C$7</f>
        <v>-6.4266666666666673E-3</v>
      </c>
      <c r="Y32" s="35">
        <f>$G$28/'Fixed data'!$C$7</f>
        <v>-6.4266666666666673E-3</v>
      </c>
      <c r="Z32" s="35">
        <f>$G$28/'Fixed data'!$C$7</f>
        <v>-6.4266666666666673E-3</v>
      </c>
      <c r="AA32" s="35">
        <f>$G$28/'Fixed data'!$C$7</f>
        <v>-6.4266666666666673E-3</v>
      </c>
      <c r="AB32" s="35">
        <f>$G$28/'Fixed data'!$C$7</f>
        <v>-6.4266666666666673E-3</v>
      </c>
      <c r="AC32" s="35">
        <f>$G$28/'Fixed data'!$C$7</f>
        <v>-6.4266666666666673E-3</v>
      </c>
      <c r="AD32" s="35">
        <f>$G$28/'Fixed data'!$C$7</f>
        <v>-6.4266666666666673E-3</v>
      </c>
      <c r="AE32" s="35">
        <f>$G$28/'Fixed data'!$C$7</f>
        <v>-6.4266666666666673E-3</v>
      </c>
      <c r="AF32" s="35">
        <f>$G$28/'Fixed data'!$C$7</f>
        <v>-6.4266666666666673E-3</v>
      </c>
      <c r="AG32" s="35">
        <f>$G$28/'Fixed data'!$C$7</f>
        <v>-6.4266666666666673E-3</v>
      </c>
      <c r="AH32" s="35">
        <f>$G$28/'Fixed data'!$C$7</f>
        <v>-6.4266666666666673E-3</v>
      </c>
      <c r="AI32" s="35">
        <f>$G$28/'Fixed data'!$C$7</f>
        <v>-6.4266666666666673E-3</v>
      </c>
      <c r="AJ32" s="35">
        <f>$G$28/'Fixed data'!$C$7</f>
        <v>-6.4266666666666673E-3</v>
      </c>
      <c r="AK32" s="35">
        <f>$G$28/'Fixed data'!$C$7</f>
        <v>-6.4266666666666673E-3</v>
      </c>
      <c r="AL32" s="35">
        <f>$G$28/'Fixed data'!$C$7</f>
        <v>-6.4266666666666673E-3</v>
      </c>
      <c r="AM32" s="35">
        <f>$G$28/'Fixed data'!$C$7</f>
        <v>-6.4266666666666673E-3</v>
      </c>
      <c r="AN32" s="35">
        <f>$G$28/'Fixed data'!$C$7</f>
        <v>-6.4266666666666673E-3</v>
      </c>
      <c r="AO32" s="35">
        <f>$G$28/'Fixed data'!$C$7</f>
        <v>-6.4266666666666673E-3</v>
      </c>
      <c r="AP32" s="35">
        <f>$G$28/'Fixed data'!$C$7</f>
        <v>-6.4266666666666673E-3</v>
      </c>
      <c r="AQ32" s="35">
        <f>$G$28/'Fixed data'!$C$7</f>
        <v>-6.4266666666666673E-3</v>
      </c>
      <c r="AR32" s="35">
        <f>$G$28/'Fixed data'!$C$7</f>
        <v>-6.4266666666666673E-3</v>
      </c>
      <c r="AS32" s="35">
        <f>$G$28/'Fixed data'!$C$7</f>
        <v>-6.4266666666666673E-3</v>
      </c>
      <c r="AT32" s="35">
        <f>$G$28/'Fixed data'!$C$7</f>
        <v>-6.4266666666666673E-3</v>
      </c>
      <c r="AU32" s="35">
        <f>$G$28/'Fixed data'!$C$7</f>
        <v>-6.4266666666666673E-3</v>
      </c>
      <c r="AV32" s="35">
        <f>$G$28/'Fixed data'!$C$7</f>
        <v>-6.4266666666666673E-3</v>
      </c>
      <c r="AW32" s="35">
        <f>$G$28/'Fixed data'!$C$7</f>
        <v>-6.4266666666666673E-3</v>
      </c>
      <c r="AX32" s="35">
        <f>$G$28/'Fixed data'!$C$7</f>
        <v>-6.4266666666666673E-3</v>
      </c>
      <c r="AY32" s="35">
        <f>$G$28/'Fixed data'!$C$7</f>
        <v>-6.4266666666666673E-3</v>
      </c>
      <c r="AZ32" s="35">
        <f>$G$28/'Fixed data'!$C$7</f>
        <v>-6.4266666666666673E-3</v>
      </c>
      <c r="BA32" s="35"/>
      <c r="BB32" s="35"/>
      <c r="BC32" s="35"/>
      <c r="BD32" s="35"/>
    </row>
    <row r="33" spans="1:57" ht="16.5" hidden="1" customHeight="1" outlineLevel="1" x14ac:dyDescent="0.35">
      <c r="A33" s="116"/>
      <c r="B33" s="9" t="s">
        <v>4</v>
      </c>
      <c r="C33" s="11" t="s">
        <v>56</v>
      </c>
      <c r="D33" s="9" t="s">
        <v>40</v>
      </c>
      <c r="F33" s="35"/>
      <c r="G33" s="35"/>
      <c r="H33" s="35"/>
      <c r="I33" s="35">
        <f>$H$28/'Fixed data'!$C$7</f>
        <v>-6.4266666666666673E-3</v>
      </c>
      <c r="J33" s="35">
        <f>$H$28/'Fixed data'!$C$7</f>
        <v>-6.4266666666666673E-3</v>
      </c>
      <c r="K33" s="35">
        <f>$H$28/'Fixed data'!$C$7</f>
        <v>-6.4266666666666673E-3</v>
      </c>
      <c r="L33" s="35">
        <f>$H$28/'Fixed data'!$C$7</f>
        <v>-6.4266666666666673E-3</v>
      </c>
      <c r="M33" s="35">
        <f>$H$28/'Fixed data'!$C$7</f>
        <v>-6.4266666666666673E-3</v>
      </c>
      <c r="N33" s="35">
        <f>$H$28/'Fixed data'!$C$7</f>
        <v>-6.4266666666666673E-3</v>
      </c>
      <c r="O33" s="35">
        <f>$H$28/'Fixed data'!$C$7</f>
        <v>-6.4266666666666673E-3</v>
      </c>
      <c r="P33" s="35">
        <f>$H$28/'Fixed data'!$C$7</f>
        <v>-6.4266666666666673E-3</v>
      </c>
      <c r="Q33" s="35">
        <f>$H$28/'Fixed data'!$C$7</f>
        <v>-6.4266666666666673E-3</v>
      </c>
      <c r="R33" s="35">
        <f>$H$28/'Fixed data'!$C$7</f>
        <v>-6.4266666666666673E-3</v>
      </c>
      <c r="S33" s="35">
        <f>$H$28/'Fixed data'!$C$7</f>
        <v>-6.4266666666666673E-3</v>
      </c>
      <c r="T33" s="35">
        <f>$H$28/'Fixed data'!$C$7</f>
        <v>-6.4266666666666673E-3</v>
      </c>
      <c r="U33" s="35">
        <f>$H$28/'Fixed data'!$C$7</f>
        <v>-6.4266666666666673E-3</v>
      </c>
      <c r="V33" s="35">
        <f>$H$28/'Fixed data'!$C$7</f>
        <v>-6.4266666666666673E-3</v>
      </c>
      <c r="W33" s="35">
        <f>$H$28/'Fixed data'!$C$7</f>
        <v>-6.4266666666666673E-3</v>
      </c>
      <c r="X33" s="35">
        <f>$H$28/'Fixed data'!$C$7</f>
        <v>-6.4266666666666673E-3</v>
      </c>
      <c r="Y33" s="35">
        <f>$H$28/'Fixed data'!$C$7</f>
        <v>-6.4266666666666673E-3</v>
      </c>
      <c r="Z33" s="35">
        <f>$H$28/'Fixed data'!$C$7</f>
        <v>-6.4266666666666673E-3</v>
      </c>
      <c r="AA33" s="35">
        <f>$H$28/'Fixed data'!$C$7</f>
        <v>-6.4266666666666673E-3</v>
      </c>
      <c r="AB33" s="35">
        <f>$H$28/'Fixed data'!$C$7</f>
        <v>-6.4266666666666673E-3</v>
      </c>
      <c r="AC33" s="35">
        <f>$H$28/'Fixed data'!$C$7</f>
        <v>-6.4266666666666673E-3</v>
      </c>
      <c r="AD33" s="35">
        <f>$H$28/'Fixed data'!$C$7</f>
        <v>-6.4266666666666673E-3</v>
      </c>
      <c r="AE33" s="35">
        <f>$H$28/'Fixed data'!$C$7</f>
        <v>-6.4266666666666673E-3</v>
      </c>
      <c r="AF33" s="35">
        <f>$H$28/'Fixed data'!$C$7</f>
        <v>-6.4266666666666673E-3</v>
      </c>
      <c r="AG33" s="35">
        <f>$H$28/'Fixed data'!$C$7</f>
        <v>-6.4266666666666673E-3</v>
      </c>
      <c r="AH33" s="35">
        <f>$H$28/'Fixed data'!$C$7</f>
        <v>-6.4266666666666673E-3</v>
      </c>
      <c r="AI33" s="35">
        <f>$H$28/'Fixed data'!$C$7</f>
        <v>-6.4266666666666673E-3</v>
      </c>
      <c r="AJ33" s="35">
        <f>$H$28/'Fixed data'!$C$7</f>
        <v>-6.4266666666666673E-3</v>
      </c>
      <c r="AK33" s="35">
        <f>$H$28/'Fixed data'!$C$7</f>
        <v>-6.4266666666666673E-3</v>
      </c>
      <c r="AL33" s="35">
        <f>$H$28/'Fixed data'!$C$7</f>
        <v>-6.4266666666666673E-3</v>
      </c>
      <c r="AM33" s="35">
        <f>$H$28/'Fixed data'!$C$7</f>
        <v>-6.4266666666666673E-3</v>
      </c>
      <c r="AN33" s="35">
        <f>$H$28/'Fixed data'!$C$7</f>
        <v>-6.4266666666666673E-3</v>
      </c>
      <c r="AO33" s="35">
        <f>$H$28/'Fixed data'!$C$7</f>
        <v>-6.4266666666666673E-3</v>
      </c>
      <c r="AP33" s="35">
        <f>$H$28/'Fixed data'!$C$7</f>
        <v>-6.4266666666666673E-3</v>
      </c>
      <c r="AQ33" s="35">
        <f>$H$28/'Fixed data'!$C$7</f>
        <v>-6.4266666666666673E-3</v>
      </c>
      <c r="AR33" s="35">
        <f>$H$28/'Fixed data'!$C$7</f>
        <v>-6.4266666666666673E-3</v>
      </c>
      <c r="AS33" s="35">
        <f>$H$28/'Fixed data'!$C$7</f>
        <v>-6.4266666666666673E-3</v>
      </c>
      <c r="AT33" s="35">
        <f>$H$28/'Fixed data'!$C$7</f>
        <v>-6.4266666666666673E-3</v>
      </c>
      <c r="AU33" s="35">
        <f>$H$28/'Fixed data'!$C$7</f>
        <v>-6.4266666666666673E-3</v>
      </c>
      <c r="AV33" s="35">
        <f>$H$28/'Fixed data'!$C$7</f>
        <v>-6.4266666666666673E-3</v>
      </c>
      <c r="AW33" s="35">
        <f>$H$28/'Fixed data'!$C$7</f>
        <v>-6.4266666666666673E-3</v>
      </c>
      <c r="AX33" s="35">
        <f>$H$28/'Fixed data'!$C$7</f>
        <v>-6.4266666666666673E-3</v>
      </c>
      <c r="AY33" s="35">
        <f>$H$28/'Fixed data'!$C$7</f>
        <v>-6.4266666666666673E-3</v>
      </c>
      <c r="AZ33" s="35">
        <f>$H$28/'Fixed data'!$C$7</f>
        <v>-6.4266666666666673E-3</v>
      </c>
      <c r="BA33" s="35">
        <f>$H$28/'Fixed data'!$C$7</f>
        <v>-6.4266666666666673E-3</v>
      </c>
      <c r="BB33" s="35"/>
      <c r="BC33" s="35"/>
      <c r="BD33" s="35"/>
    </row>
    <row r="34" spans="1:57" ht="16.5" hidden="1" customHeight="1" outlineLevel="1" x14ac:dyDescent="0.35">
      <c r="A34" s="116"/>
      <c r="B34" s="9" t="s">
        <v>5</v>
      </c>
      <c r="C34" s="11" t="s">
        <v>57</v>
      </c>
      <c r="D34" s="9" t="s">
        <v>40</v>
      </c>
      <c r="F34" s="35"/>
      <c r="G34" s="35"/>
      <c r="H34" s="35"/>
      <c r="I34" s="35"/>
      <c r="J34" s="35">
        <f>$I$28/'Fixed data'!$C$7</f>
        <v>3.6240000000000001E-2</v>
      </c>
      <c r="K34" s="35">
        <f>$I$28/'Fixed data'!$C$7</f>
        <v>3.6240000000000001E-2</v>
      </c>
      <c r="L34" s="35">
        <f>$I$28/'Fixed data'!$C$7</f>
        <v>3.6240000000000001E-2</v>
      </c>
      <c r="M34" s="35">
        <f>$I$28/'Fixed data'!$C$7</f>
        <v>3.6240000000000001E-2</v>
      </c>
      <c r="N34" s="35">
        <f>$I$28/'Fixed data'!$C$7</f>
        <v>3.6240000000000001E-2</v>
      </c>
      <c r="O34" s="35">
        <f>$I$28/'Fixed data'!$C$7</f>
        <v>3.6240000000000001E-2</v>
      </c>
      <c r="P34" s="35">
        <f>$I$28/'Fixed data'!$C$7</f>
        <v>3.6240000000000001E-2</v>
      </c>
      <c r="Q34" s="35">
        <f>$I$28/'Fixed data'!$C$7</f>
        <v>3.6240000000000001E-2</v>
      </c>
      <c r="R34" s="35">
        <f>$I$28/'Fixed data'!$C$7</f>
        <v>3.6240000000000001E-2</v>
      </c>
      <c r="S34" s="35">
        <f>$I$28/'Fixed data'!$C$7</f>
        <v>3.6240000000000001E-2</v>
      </c>
      <c r="T34" s="35">
        <f>$I$28/'Fixed data'!$C$7</f>
        <v>3.6240000000000001E-2</v>
      </c>
      <c r="U34" s="35">
        <f>$I$28/'Fixed data'!$C$7</f>
        <v>3.6240000000000001E-2</v>
      </c>
      <c r="V34" s="35">
        <f>$I$28/'Fixed data'!$C$7</f>
        <v>3.6240000000000001E-2</v>
      </c>
      <c r="W34" s="35">
        <f>$I$28/'Fixed data'!$C$7</f>
        <v>3.6240000000000001E-2</v>
      </c>
      <c r="X34" s="35">
        <f>$I$28/'Fixed data'!$C$7</f>
        <v>3.6240000000000001E-2</v>
      </c>
      <c r="Y34" s="35">
        <f>$I$28/'Fixed data'!$C$7</f>
        <v>3.6240000000000001E-2</v>
      </c>
      <c r="Z34" s="35">
        <f>$I$28/'Fixed data'!$C$7</f>
        <v>3.6240000000000001E-2</v>
      </c>
      <c r="AA34" s="35">
        <f>$I$28/'Fixed data'!$C$7</f>
        <v>3.6240000000000001E-2</v>
      </c>
      <c r="AB34" s="35">
        <f>$I$28/'Fixed data'!$C$7</f>
        <v>3.6240000000000001E-2</v>
      </c>
      <c r="AC34" s="35">
        <f>$I$28/'Fixed data'!$C$7</f>
        <v>3.6240000000000001E-2</v>
      </c>
      <c r="AD34" s="35">
        <f>$I$28/'Fixed data'!$C$7</f>
        <v>3.6240000000000001E-2</v>
      </c>
      <c r="AE34" s="35">
        <f>$I$28/'Fixed data'!$C$7</f>
        <v>3.6240000000000001E-2</v>
      </c>
      <c r="AF34" s="35">
        <f>$I$28/'Fixed data'!$C$7</f>
        <v>3.6240000000000001E-2</v>
      </c>
      <c r="AG34" s="35">
        <f>$I$28/'Fixed data'!$C$7</f>
        <v>3.6240000000000001E-2</v>
      </c>
      <c r="AH34" s="35">
        <f>$I$28/'Fixed data'!$C$7</f>
        <v>3.6240000000000001E-2</v>
      </c>
      <c r="AI34" s="35">
        <f>$I$28/'Fixed data'!$C$7</f>
        <v>3.6240000000000001E-2</v>
      </c>
      <c r="AJ34" s="35">
        <f>$I$28/'Fixed data'!$C$7</f>
        <v>3.6240000000000001E-2</v>
      </c>
      <c r="AK34" s="35">
        <f>$I$28/'Fixed data'!$C$7</f>
        <v>3.6240000000000001E-2</v>
      </c>
      <c r="AL34" s="35">
        <f>$I$28/'Fixed data'!$C$7</f>
        <v>3.6240000000000001E-2</v>
      </c>
      <c r="AM34" s="35">
        <f>$I$28/'Fixed data'!$C$7</f>
        <v>3.6240000000000001E-2</v>
      </c>
      <c r="AN34" s="35">
        <f>$I$28/'Fixed data'!$C$7</f>
        <v>3.6240000000000001E-2</v>
      </c>
      <c r="AO34" s="35">
        <f>$I$28/'Fixed data'!$C$7</f>
        <v>3.6240000000000001E-2</v>
      </c>
      <c r="AP34" s="35">
        <f>$I$28/'Fixed data'!$C$7</f>
        <v>3.6240000000000001E-2</v>
      </c>
      <c r="AQ34" s="35">
        <f>$I$28/'Fixed data'!$C$7</f>
        <v>3.6240000000000001E-2</v>
      </c>
      <c r="AR34" s="35">
        <f>$I$28/'Fixed data'!$C$7</f>
        <v>3.6240000000000001E-2</v>
      </c>
      <c r="AS34" s="35">
        <f>$I$28/'Fixed data'!$C$7</f>
        <v>3.6240000000000001E-2</v>
      </c>
      <c r="AT34" s="35">
        <f>$I$28/'Fixed data'!$C$7</f>
        <v>3.6240000000000001E-2</v>
      </c>
      <c r="AU34" s="35">
        <f>$I$28/'Fixed data'!$C$7</f>
        <v>3.6240000000000001E-2</v>
      </c>
      <c r="AV34" s="35">
        <f>$I$28/'Fixed data'!$C$7</f>
        <v>3.6240000000000001E-2</v>
      </c>
      <c r="AW34" s="35">
        <f>$I$28/'Fixed data'!$C$7</f>
        <v>3.6240000000000001E-2</v>
      </c>
      <c r="AX34" s="35">
        <f>$I$28/'Fixed data'!$C$7</f>
        <v>3.6240000000000001E-2</v>
      </c>
      <c r="AY34" s="35">
        <f>$I$28/'Fixed data'!$C$7</f>
        <v>3.6240000000000001E-2</v>
      </c>
      <c r="AZ34" s="35">
        <f>$I$28/'Fixed data'!$C$7</f>
        <v>3.6240000000000001E-2</v>
      </c>
      <c r="BA34" s="35">
        <f>$I$28/'Fixed data'!$C$7</f>
        <v>3.6240000000000001E-2</v>
      </c>
      <c r="BB34" s="35">
        <f>$I$28/'Fixed data'!$C$7</f>
        <v>3.6240000000000001E-2</v>
      </c>
      <c r="BC34" s="35"/>
      <c r="BD34" s="35"/>
    </row>
    <row r="35" spans="1:57" ht="16.5" hidden="1" customHeight="1" outlineLevel="1" x14ac:dyDescent="0.35">
      <c r="A35" s="116"/>
      <c r="B35" s="9" t="s">
        <v>6</v>
      </c>
      <c r="C35" s="11" t="s">
        <v>58</v>
      </c>
      <c r="D35" s="9" t="s">
        <v>40</v>
      </c>
      <c r="F35" s="35"/>
      <c r="G35" s="35"/>
      <c r="H35" s="35"/>
      <c r="I35" s="35"/>
      <c r="J35" s="35"/>
      <c r="K35" s="35">
        <f>$J$28/'Fixed data'!$C$7</f>
        <v>-6.4266666666666673E-3</v>
      </c>
      <c r="L35" s="35">
        <f>$J$28/'Fixed data'!$C$7</f>
        <v>-6.4266666666666673E-3</v>
      </c>
      <c r="M35" s="35">
        <f>$J$28/'Fixed data'!$C$7</f>
        <v>-6.4266666666666673E-3</v>
      </c>
      <c r="N35" s="35">
        <f>$J$28/'Fixed data'!$C$7</f>
        <v>-6.4266666666666673E-3</v>
      </c>
      <c r="O35" s="35">
        <f>$J$28/'Fixed data'!$C$7</f>
        <v>-6.4266666666666673E-3</v>
      </c>
      <c r="P35" s="35">
        <f>$J$28/'Fixed data'!$C$7</f>
        <v>-6.4266666666666673E-3</v>
      </c>
      <c r="Q35" s="35">
        <f>$J$28/'Fixed data'!$C$7</f>
        <v>-6.4266666666666673E-3</v>
      </c>
      <c r="R35" s="35">
        <f>$J$28/'Fixed data'!$C$7</f>
        <v>-6.4266666666666673E-3</v>
      </c>
      <c r="S35" s="35">
        <f>$J$28/'Fixed data'!$C$7</f>
        <v>-6.4266666666666673E-3</v>
      </c>
      <c r="T35" s="35">
        <f>$J$28/'Fixed data'!$C$7</f>
        <v>-6.4266666666666673E-3</v>
      </c>
      <c r="U35" s="35">
        <f>$J$28/'Fixed data'!$C$7</f>
        <v>-6.4266666666666673E-3</v>
      </c>
      <c r="V35" s="35">
        <f>$J$28/'Fixed data'!$C$7</f>
        <v>-6.4266666666666673E-3</v>
      </c>
      <c r="W35" s="35">
        <f>$J$28/'Fixed data'!$C$7</f>
        <v>-6.4266666666666673E-3</v>
      </c>
      <c r="X35" s="35">
        <f>$J$28/'Fixed data'!$C$7</f>
        <v>-6.4266666666666673E-3</v>
      </c>
      <c r="Y35" s="35">
        <f>$J$28/'Fixed data'!$C$7</f>
        <v>-6.4266666666666673E-3</v>
      </c>
      <c r="Z35" s="35">
        <f>$J$28/'Fixed data'!$C$7</f>
        <v>-6.4266666666666673E-3</v>
      </c>
      <c r="AA35" s="35">
        <f>$J$28/'Fixed data'!$C$7</f>
        <v>-6.4266666666666673E-3</v>
      </c>
      <c r="AB35" s="35">
        <f>$J$28/'Fixed data'!$C$7</f>
        <v>-6.4266666666666673E-3</v>
      </c>
      <c r="AC35" s="35">
        <f>$J$28/'Fixed data'!$C$7</f>
        <v>-6.4266666666666673E-3</v>
      </c>
      <c r="AD35" s="35">
        <f>$J$28/'Fixed data'!$C$7</f>
        <v>-6.4266666666666673E-3</v>
      </c>
      <c r="AE35" s="35">
        <f>$J$28/'Fixed data'!$C$7</f>
        <v>-6.4266666666666673E-3</v>
      </c>
      <c r="AF35" s="35">
        <f>$J$28/'Fixed data'!$C$7</f>
        <v>-6.4266666666666673E-3</v>
      </c>
      <c r="AG35" s="35">
        <f>$J$28/'Fixed data'!$C$7</f>
        <v>-6.4266666666666673E-3</v>
      </c>
      <c r="AH35" s="35">
        <f>$J$28/'Fixed data'!$C$7</f>
        <v>-6.4266666666666673E-3</v>
      </c>
      <c r="AI35" s="35">
        <f>$J$28/'Fixed data'!$C$7</f>
        <v>-6.4266666666666673E-3</v>
      </c>
      <c r="AJ35" s="35">
        <f>$J$28/'Fixed data'!$C$7</f>
        <v>-6.4266666666666673E-3</v>
      </c>
      <c r="AK35" s="35">
        <f>$J$28/'Fixed data'!$C$7</f>
        <v>-6.4266666666666673E-3</v>
      </c>
      <c r="AL35" s="35">
        <f>$J$28/'Fixed data'!$C$7</f>
        <v>-6.4266666666666673E-3</v>
      </c>
      <c r="AM35" s="35">
        <f>$J$28/'Fixed data'!$C$7</f>
        <v>-6.4266666666666673E-3</v>
      </c>
      <c r="AN35" s="35">
        <f>$J$28/'Fixed data'!$C$7</f>
        <v>-6.4266666666666673E-3</v>
      </c>
      <c r="AO35" s="35">
        <f>$J$28/'Fixed data'!$C$7</f>
        <v>-6.4266666666666673E-3</v>
      </c>
      <c r="AP35" s="35">
        <f>$J$28/'Fixed data'!$C$7</f>
        <v>-6.4266666666666673E-3</v>
      </c>
      <c r="AQ35" s="35">
        <f>$J$28/'Fixed data'!$C$7</f>
        <v>-6.4266666666666673E-3</v>
      </c>
      <c r="AR35" s="35">
        <f>$J$28/'Fixed data'!$C$7</f>
        <v>-6.4266666666666673E-3</v>
      </c>
      <c r="AS35" s="35">
        <f>$J$28/'Fixed data'!$C$7</f>
        <v>-6.4266666666666673E-3</v>
      </c>
      <c r="AT35" s="35">
        <f>$J$28/'Fixed data'!$C$7</f>
        <v>-6.4266666666666673E-3</v>
      </c>
      <c r="AU35" s="35">
        <f>$J$28/'Fixed data'!$C$7</f>
        <v>-6.4266666666666673E-3</v>
      </c>
      <c r="AV35" s="35">
        <f>$J$28/'Fixed data'!$C$7</f>
        <v>-6.4266666666666673E-3</v>
      </c>
      <c r="AW35" s="35">
        <f>$J$28/'Fixed data'!$C$7</f>
        <v>-6.4266666666666673E-3</v>
      </c>
      <c r="AX35" s="35">
        <f>$J$28/'Fixed data'!$C$7</f>
        <v>-6.4266666666666673E-3</v>
      </c>
      <c r="AY35" s="35">
        <f>$J$28/'Fixed data'!$C$7</f>
        <v>-6.4266666666666673E-3</v>
      </c>
      <c r="AZ35" s="35">
        <f>$J$28/'Fixed data'!$C$7</f>
        <v>-6.4266666666666673E-3</v>
      </c>
      <c r="BA35" s="35">
        <f>$J$28/'Fixed data'!$C$7</f>
        <v>-6.4266666666666673E-3</v>
      </c>
      <c r="BB35" s="35">
        <f>$J$28/'Fixed data'!$C$7</f>
        <v>-6.4266666666666673E-3</v>
      </c>
      <c r="BC35" s="35">
        <f>$J$28/'Fixed data'!$C$7</f>
        <v>-6.4266666666666673E-3</v>
      </c>
      <c r="BD35" s="35"/>
    </row>
    <row r="36" spans="1:57" ht="16.5" hidden="1" customHeight="1" outlineLevel="1" x14ac:dyDescent="0.35">
      <c r="A36" s="116"/>
      <c r="B36" s="9" t="s">
        <v>32</v>
      </c>
      <c r="C36" s="11" t="s">
        <v>59</v>
      </c>
      <c r="D36" s="9" t="s">
        <v>40</v>
      </c>
      <c r="F36" s="35"/>
      <c r="G36" s="35"/>
      <c r="H36" s="35"/>
      <c r="I36" s="35"/>
      <c r="J36" s="35"/>
      <c r="K36" s="35"/>
      <c r="L36" s="35">
        <f>$K$28/'Fixed data'!$C$7</f>
        <v>-4.9093333333333336E-2</v>
      </c>
      <c r="M36" s="35">
        <f>$K$28/'Fixed data'!$C$7</f>
        <v>-4.9093333333333336E-2</v>
      </c>
      <c r="N36" s="35">
        <f>$K$28/'Fixed data'!$C$7</f>
        <v>-4.9093333333333336E-2</v>
      </c>
      <c r="O36" s="35">
        <f>$K$28/'Fixed data'!$C$7</f>
        <v>-4.9093333333333336E-2</v>
      </c>
      <c r="P36" s="35">
        <f>$K$28/'Fixed data'!$C$7</f>
        <v>-4.9093333333333336E-2</v>
      </c>
      <c r="Q36" s="35">
        <f>$K$28/'Fixed data'!$C$7</f>
        <v>-4.9093333333333336E-2</v>
      </c>
      <c r="R36" s="35">
        <f>$K$28/'Fixed data'!$C$7</f>
        <v>-4.9093333333333336E-2</v>
      </c>
      <c r="S36" s="35">
        <f>$K$28/'Fixed data'!$C$7</f>
        <v>-4.9093333333333336E-2</v>
      </c>
      <c r="T36" s="35">
        <f>$K$28/'Fixed data'!$C$7</f>
        <v>-4.9093333333333336E-2</v>
      </c>
      <c r="U36" s="35">
        <f>$K$28/'Fixed data'!$C$7</f>
        <v>-4.9093333333333336E-2</v>
      </c>
      <c r="V36" s="35">
        <f>$K$28/'Fixed data'!$C$7</f>
        <v>-4.9093333333333336E-2</v>
      </c>
      <c r="W36" s="35">
        <f>$K$28/'Fixed data'!$C$7</f>
        <v>-4.9093333333333336E-2</v>
      </c>
      <c r="X36" s="35">
        <f>$K$28/'Fixed data'!$C$7</f>
        <v>-4.9093333333333336E-2</v>
      </c>
      <c r="Y36" s="35">
        <f>$K$28/'Fixed data'!$C$7</f>
        <v>-4.9093333333333336E-2</v>
      </c>
      <c r="Z36" s="35">
        <f>$K$28/'Fixed data'!$C$7</f>
        <v>-4.9093333333333336E-2</v>
      </c>
      <c r="AA36" s="35">
        <f>$K$28/'Fixed data'!$C$7</f>
        <v>-4.9093333333333336E-2</v>
      </c>
      <c r="AB36" s="35">
        <f>$K$28/'Fixed data'!$C$7</f>
        <v>-4.9093333333333336E-2</v>
      </c>
      <c r="AC36" s="35">
        <f>$K$28/'Fixed data'!$C$7</f>
        <v>-4.9093333333333336E-2</v>
      </c>
      <c r="AD36" s="35">
        <f>$K$28/'Fixed data'!$C$7</f>
        <v>-4.9093333333333336E-2</v>
      </c>
      <c r="AE36" s="35">
        <f>$K$28/'Fixed data'!$C$7</f>
        <v>-4.9093333333333336E-2</v>
      </c>
      <c r="AF36" s="35">
        <f>$K$28/'Fixed data'!$C$7</f>
        <v>-4.9093333333333336E-2</v>
      </c>
      <c r="AG36" s="35">
        <f>$K$28/'Fixed data'!$C$7</f>
        <v>-4.9093333333333336E-2</v>
      </c>
      <c r="AH36" s="35">
        <f>$K$28/'Fixed data'!$C$7</f>
        <v>-4.9093333333333336E-2</v>
      </c>
      <c r="AI36" s="35">
        <f>$K$28/'Fixed data'!$C$7</f>
        <v>-4.9093333333333336E-2</v>
      </c>
      <c r="AJ36" s="35">
        <f>$K$28/'Fixed data'!$C$7</f>
        <v>-4.9093333333333336E-2</v>
      </c>
      <c r="AK36" s="35">
        <f>$K$28/'Fixed data'!$C$7</f>
        <v>-4.9093333333333336E-2</v>
      </c>
      <c r="AL36" s="35">
        <f>$K$28/'Fixed data'!$C$7</f>
        <v>-4.9093333333333336E-2</v>
      </c>
      <c r="AM36" s="35">
        <f>$K$28/'Fixed data'!$C$7</f>
        <v>-4.9093333333333336E-2</v>
      </c>
      <c r="AN36" s="35">
        <f>$K$28/'Fixed data'!$C$7</f>
        <v>-4.9093333333333336E-2</v>
      </c>
      <c r="AO36" s="35">
        <f>$K$28/'Fixed data'!$C$7</f>
        <v>-4.9093333333333336E-2</v>
      </c>
      <c r="AP36" s="35">
        <f>$K$28/'Fixed data'!$C$7</f>
        <v>-4.9093333333333336E-2</v>
      </c>
      <c r="AQ36" s="35">
        <f>$K$28/'Fixed data'!$C$7</f>
        <v>-4.9093333333333336E-2</v>
      </c>
      <c r="AR36" s="35">
        <f>$K$28/'Fixed data'!$C$7</f>
        <v>-4.9093333333333336E-2</v>
      </c>
      <c r="AS36" s="35">
        <f>$K$28/'Fixed data'!$C$7</f>
        <v>-4.9093333333333336E-2</v>
      </c>
      <c r="AT36" s="35">
        <f>$K$28/'Fixed data'!$C$7</f>
        <v>-4.9093333333333336E-2</v>
      </c>
      <c r="AU36" s="35">
        <f>$K$28/'Fixed data'!$C$7</f>
        <v>-4.9093333333333336E-2</v>
      </c>
      <c r="AV36" s="35">
        <f>$K$28/'Fixed data'!$C$7</f>
        <v>-4.9093333333333336E-2</v>
      </c>
      <c r="AW36" s="35">
        <f>$K$28/'Fixed data'!$C$7</f>
        <v>-4.9093333333333336E-2</v>
      </c>
      <c r="AX36" s="35">
        <f>$K$28/'Fixed data'!$C$7</f>
        <v>-4.9093333333333336E-2</v>
      </c>
      <c r="AY36" s="35">
        <f>$K$28/'Fixed data'!$C$7</f>
        <v>-4.9093333333333336E-2</v>
      </c>
      <c r="AZ36" s="35">
        <f>$K$28/'Fixed data'!$C$7</f>
        <v>-4.9093333333333336E-2</v>
      </c>
      <c r="BA36" s="35">
        <f>$K$28/'Fixed data'!$C$7</f>
        <v>-4.9093333333333336E-2</v>
      </c>
      <c r="BB36" s="35">
        <f>$K$28/'Fixed data'!$C$7</f>
        <v>-4.9093333333333336E-2</v>
      </c>
      <c r="BC36" s="35">
        <f>$K$28/'Fixed data'!$C$7</f>
        <v>-4.9093333333333336E-2</v>
      </c>
      <c r="BD36" s="35">
        <f>$K$28/'Fixed data'!$C$7</f>
        <v>-4.9093333333333336E-2</v>
      </c>
    </row>
    <row r="37" spans="1:57" ht="16.5" hidden="1" customHeight="1" outlineLevel="1" x14ac:dyDescent="0.35">
      <c r="A37" s="116"/>
      <c r="B37" s="9" t="s">
        <v>33</v>
      </c>
      <c r="C37" s="11" t="s">
        <v>60</v>
      </c>
      <c r="D37" s="9" t="s">
        <v>40</v>
      </c>
      <c r="F37" s="35"/>
      <c r="G37" s="35"/>
      <c r="H37" s="35"/>
      <c r="I37" s="35"/>
      <c r="J37" s="35"/>
      <c r="K37" s="35"/>
      <c r="L37" s="35"/>
      <c r="M37" s="35">
        <f>$L$28/'Fixed data'!$C$7</f>
        <v>-6.4266666666666673E-3</v>
      </c>
      <c r="N37" s="35">
        <f>$L$28/'Fixed data'!$C$7</f>
        <v>-6.4266666666666673E-3</v>
      </c>
      <c r="O37" s="35">
        <f>$L$28/'Fixed data'!$C$7</f>
        <v>-6.4266666666666673E-3</v>
      </c>
      <c r="P37" s="35">
        <f>$L$28/'Fixed data'!$C$7</f>
        <v>-6.4266666666666673E-3</v>
      </c>
      <c r="Q37" s="35">
        <f>$L$28/'Fixed data'!$C$7</f>
        <v>-6.4266666666666673E-3</v>
      </c>
      <c r="R37" s="35">
        <f>$L$28/'Fixed data'!$C$7</f>
        <v>-6.4266666666666673E-3</v>
      </c>
      <c r="S37" s="35">
        <f>$L$28/'Fixed data'!$C$7</f>
        <v>-6.4266666666666673E-3</v>
      </c>
      <c r="T37" s="35">
        <f>$L$28/'Fixed data'!$C$7</f>
        <v>-6.4266666666666673E-3</v>
      </c>
      <c r="U37" s="35">
        <f>$L$28/'Fixed data'!$C$7</f>
        <v>-6.4266666666666673E-3</v>
      </c>
      <c r="V37" s="35">
        <f>$L$28/'Fixed data'!$C$7</f>
        <v>-6.4266666666666673E-3</v>
      </c>
      <c r="W37" s="35">
        <f>$L$28/'Fixed data'!$C$7</f>
        <v>-6.4266666666666673E-3</v>
      </c>
      <c r="X37" s="35">
        <f>$L$28/'Fixed data'!$C$7</f>
        <v>-6.4266666666666673E-3</v>
      </c>
      <c r="Y37" s="35">
        <f>$L$28/'Fixed data'!$C$7</f>
        <v>-6.4266666666666673E-3</v>
      </c>
      <c r="Z37" s="35">
        <f>$L$28/'Fixed data'!$C$7</f>
        <v>-6.4266666666666673E-3</v>
      </c>
      <c r="AA37" s="35">
        <f>$L$28/'Fixed data'!$C$7</f>
        <v>-6.4266666666666673E-3</v>
      </c>
      <c r="AB37" s="35">
        <f>$L$28/'Fixed data'!$C$7</f>
        <v>-6.4266666666666673E-3</v>
      </c>
      <c r="AC37" s="35">
        <f>$L$28/'Fixed data'!$C$7</f>
        <v>-6.4266666666666673E-3</v>
      </c>
      <c r="AD37" s="35">
        <f>$L$28/'Fixed data'!$C$7</f>
        <v>-6.4266666666666673E-3</v>
      </c>
      <c r="AE37" s="35">
        <f>$L$28/'Fixed data'!$C$7</f>
        <v>-6.4266666666666673E-3</v>
      </c>
      <c r="AF37" s="35">
        <f>$L$28/'Fixed data'!$C$7</f>
        <v>-6.4266666666666673E-3</v>
      </c>
      <c r="AG37" s="35">
        <f>$L$28/'Fixed data'!$C$7</f>
        <v>-6.4266666666666673E-3</v>
      </c>
      <c r="AH37" s="35">
        <f>$L$28/'Fixed data'!$C$7</f>
        <v>-6.4266666666666673E-3</v>
      </c>
      <c r="AI37" s="35">
        <f>$L$28/'Fixed data'!$C$7</f>
        <v>-6.4266666666666673E-3</v>
      </c>
      <c r="AJ37" s="35">
        <f>$L$28/'Fixed data'!$C$7</f>
        <v>-6.4266666666666673E-3</v>
      </c>
      <c r="AK37" s="35">
        <f>$L$28/'Fixed data'!$C$7</f>
        <v>-6.4266666666666673E-3</v>
      </c>
      <c r="AL37" s="35">
        <f>$L$28/'Fixed data'!$C$7</f>
        <v>-6.4266666666666673E-3</v>
      </c>
      <c r="AM37" s="35">
        <f>$L$28/'Fixed data'!$C$7</f>
        <v>-6.4266666666666673E-3</v>
      </c>
      <c r="AN37" s="35">
        <f>$L$28/'Fixed data'!$C$7</f>
        <v>-6.4266666666666673E-3</v>
      </c>
      <c r="AO37" s="35">
        <f>$L$28/'Fixed data'!$C$7</f>
        <v>-6.4266666666666673E-3</v>
      </c>
      <c r="AP37" s="35">
        <f>$L$28/'Fixed data'!$C$7</f>
        <v>-6.4266666666666673E-3</v>
      </c>
      <c r="AQ37" s="35">
        <f>$L$28/'Fixed data'!$C$7</f>
        <v>-6.4266666666666673E-3</v>
      </c>
      <c r="AR37" s="35">
        <f>$L$28/'Fixed data'!$C$7</f>
        <v>-6.4266666666666673E-3</v>
      </c>
      <c r="AS37" s="35">
        <f>$L$28/'Fixed data'!$C$7</f>
        <v>-6.4266666666666673E-3</v>
      </c>
      <c r="AT37" s="35">
        <f>$L$28/'Fixed data'!$C$7</f>
        <v>-6.4266666666666673E-3</v>
      </c>
      <c r="AU37" s="35">
        <f>$L$28/'Fixed data'!$C$7</f>
        <v>-6.4266666666666673E-3</v>
      </c>
      <c r="AV37" s="35">
        <f>$L$28/'Fixed data'!$C$7</f>
        <v>-6.4266666666666673E-3</v>
      </c>
      <c r="AW37" s="35">
        <f>$L$28/'Fixed data'!$C$7</f>
        <v>-6.4266666666666673E-3</v>
      </c>
      <c r="AX37" s="35">
        <f>$L$28/'Fixed data'!$C$7</f>
        <v>-6.4266666666666673E-3</v>
      </c>
      <c r="AY37" s="35">
        <f>$L$28/'Fixed data'!$C$7</f>
        <v>-6.4266666666666673E-3</v>
      </c>
      <c r="AZ37" s="35">
        <f>$L$28/'Fixed data'!$C$7</f>
        <v>-6.4266666666666673E-3</v>
      </c>
      <c r="BA37" s="35">
        <f>$L$28/'Fixed data'!$C$7</f>
        <v>-6.4266666666666673E-3</v>
      </c>
      <c r="BB37" s="35">
        <f>$L$28/'Fixed data'!$C$7</f>
        <v>-6.4266666666666673E-3</v>
      </c>
      <c r="BC37" s="35">
        <f>$L$28/'Fixed data'!$C$7</f>
        <v>-6.4266666666666673E-3</v>
      </c>
      <c r="BD37" s="35">
        <f>$L$28/'Fixed data'!$C$7</f>
        <v>-6.4266666666666673E-3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3.6240000000000001E-2</v>
      </c>
      <c r="O38" s="35">
        <f>$M$28/'Fixed data'!$C$7</f>
        <v>3.6240000000000001E-2</v>
      </c>
      <c r="P38" s="35">
        <f>$M$28/'Fixed data'!$C$7</f>
        <v>3.6240000000000001E-2</v>
      </c>
      <c r="Q38" s="35">
        <f>$M$28/'Fixed data'!$C$7</f>
        <v>3.6240000000000001E-2</v>
      </c>
      <c r="R38" s="35">
        <f>$M$28/'Fixed data'!$C$7</f>
        <v>3.6240000000000001E-2</v>
      </c>
      <c r="S38" s="35">
        <f>$M$28/'Fixed data'!$C$7</f>
        <v>3.6240000000000001E-2</v>
      </c>
      <c r="T38" s="35">
        <f>$M$28/'Fixed data'!$C$7</f>
        <v>3.6240000000000001E-2</v>
      </c>
      <c r="U38" s="35">
        <f>$M$28/'Fixed data'!$C$7</f>
        <v>3.6240000000000001E-2</v>
      </c>
      <c r="V38" s="35">
        <f>$M$28/'Fixed data'!$C$7</f>
        <v>3.6240000000000001E-2</v>
      </c>
      <c r="W38" s="35">
        <f>$M$28/'Fixed data'!$C$7</f>
        <v>3.6240000000000001E-2</v>
      </c>
      <c r="X38" s="35">
        <f>$M$28/'Fixed data'!$C$7</f>
        <v>3.6240000000000001E-2</v>
      </c>
      <c r="Y38" s="35">
        <f>$M$28/'Fixed data'!$C$7</f>
        <v>3.6240000000000001E-2</v>
      </c>
      <c r="Z38" s="35">
        <f>$M$28/'Fixed data'!$C$7</f>
        <v>3.6240000000000001E-2</v>
      </c>
      <c r="AA38" s="35">
        <f>$M$28/'Fixed data'!$C$7</f>
        <v>3.6240000000000001E-2</v>
      </c>
      <c r="AB38" s="35">
        <f>$M$28/'Fixed data'!$C$7</f>
        <v>3.6240000000000001E-2</v>
      </c>
      <c r="AC38" s="35">
        <f>$M$28/'Fixed data'!$C$7</f>
        <v>3.6240000000000001E-2</v>
      </c>
      <c r="AD38" s="35">
        <f>$M$28/'Fixed data'!$C$7</f>
        <v>3.6240000000000001E-2</v>
      </c>
      <c r="AE38" s="35">
        <f>$M$28/'Fixed data'!$C$7</f>
        <v>3.6240000000000001E-2</v>
      </c>
      <c r="AF38" s="35">
        <f>$M$28/'Fixed data'!$C$7</f>
        <v>3.6240000000000001E-2</v>
      </c>
      <c r="AG38" s="35">
        <f>$M$28/'Fixed data'!$C$7</f>
        <v>3.6240000000000001E-2</v>
      </c>
      <c r="AH38" s="35">
        <f>$M$28/'Fixed data'!$C$7</f>
        <v>3.6240000000000001E-2</v>
      </c>
      <c r="AI38" s="35">
        <f>$M$28/'Fixed data'!$C$7</f>
        <v>3.6240000000000001E-2</v>
      </c>
      <c r="AJ38" s="35">
        <f>$M$28/'Fixed data'!$C$7</f>
        <v>3.6240000000000001E-2</v>
      </c>
      <c r="AK38" s="35">
        <f>$M$28/'Fixed data'!$C$7</f>
        <v>3.6240000000000001E-2</v>
      </c>
      <c r="AL38" s="35">
        <f>$M$28/'Fixed data'!$C$7</f>
        <v>3.6240000000000001E-2</v>
      </c>
      <c r="AM38" s="35">
        <f>$M$28/'Fixed data'!$C$7</f>
        <v>3.6240000000000001E-2</v>
      </c>
      <c r="AN38" s="35">
        <f>$M$28/'Fixed data'!$C$7</f>
        <v>3.6240000000000001E-2</v>
      </c>
      <c r="AO38" s="35">
        <f>$M$28/'Fixed data'!$C$7</f>
        <v>3.6240000000000001E-2</v>
      </c>
      <c r="AP38" s="35">
        <f>$M$28/'Fixed data'!$C$7</f>
        <v>3.6240000000000001E-2</v>
      </c>
      <c r="AQ38" s="35">
        <f>$M$28/'Fixed data'!$C$7</f>
        <v>3.6240000000000001E-2</v>
      </c>
      <c r="AR38" s="35">
        <f>$M$28/'Fixed data'!$C$7</f>
        <v>3.6240000000000001E-2</v>
      </c>
      <c r="AS38" s="35">
        <f>$M$28/'Fixed data'!$C$7</f>
        <v>3.6240000000000001E-2</v>
      </c>
      <c r="AT38" s="35">
        <f>$M$28/'Fixed data'!$C$7</f>
        <v>3.6240000000000001E-2</v>
      </c>
      <c r="AU38" s="35">
        <f>$M$28/'Fixed data'!$C$7</f>
        <v>3.6240000000000001E-2</v>
      </c>
      <c r="AV38" s="35">
        <f>$M$28/'Fixed data'!$C$7</f>
        <v>3.6240000000000001E-2</v>
      </c>
      <c r="AW38" s="35">
        <f>$M$28/'Fixed data'!$C$7</f>
        <v>3.6240000000000001E-2</v>
      </c>
      <c r="AX38" s="35">
        <f>$M$28/'Fixed data'!$C$7</f>
        <v>3.6240000000000001E-2</v>
      </c>
      <c r="AY38" s="35">
        <f>$M$28/'Fixed data'!$C$7</f>
        <v>3.6240000000000001E-2</v>
      </c>
      <c r="AZ38" s="35">
        <f>$M$28/'Fixed data'!$C$7</f>
        <v>3.6240000000000001E-2</v>
      </c>
      <c r="BA38" s="35">
        <f>$M$28/'Fixed data'!$C$7</f>
        <v>3.6240000000000001E-2</v>
      </c>
      <c r="BB38" s="35">
        <f>$M$28/'Fixed data'!$C$7</f>
        <v>3.6240000000000001E-2</v>
      </c>
      <c r="BC38" s="35">
        <f>$M$28/'Fixed data'!$C$7</f>
        <v>3.6240000000000001E-2</v>
      </c>
      <c r="BD38" s="35">
        <f>$M$28/'Fixed data'!$C$7</f>
        <v>3.6240000000000001E-2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-6.4266666666666673E-3</v>
      </c>
      <c r="P39" s="35">
        <f>$N$28/'Fixed data'!$C$7</f>
        <v>-6.4266666666666673E-3</v>
      </c>
      <c r="Q39" s="35">
        <f>$N$28/'Fixed data'!$C$7</f>
        <v>-6.4266666666666673E-3</v>
      </c>
      <c r="R39" s="35">
        <f>$N$28/'Fixed data'!$C$7</f>
        <v>-6.4266666666666673E-3</v>
      </c>
      <c r="S39" s="35">
        <f>$N$28/'Fixed data'!$C$7</f>
        <v>-6.4266666666666673E-3</v>
      </c>
      <c r="T39" s="35">
        <f>$N$28/'Fixed data'!$C$7</f>
        <v>-6.4266666666666673E-3</v>
      </c>
      <c r="U39" s="35">
        <f>$N$28/'Fixed data'!$C$7</f>
        <v>-6.4266666666666673E-3</v>
      </c>
      <c r="V39" s="35">
        <f>$N$28/'Fixed data'!$C$7</f>
        <v>-6.4266666666666673E-3</v>
      </c>
      <c r="W39" s="35">
        <f>$N$28/'Fixed data'!$C$7</f>
        <v>-6.4266666666666673E-3</v>
      </c>
      <c r="X39" s="35">
        <f>$N$28/'Fixed data'!$C$7</f>
        <v>-6.4266666666666673E-3</v>
      </c>
      <c r="Y39" s="35">
        <f>$N$28/'Fixed data'!$C$7</f>
        <v>-6.4266666666666673E-3</v>
      </c>
      <c r="Z39" s="35">
        <f>$N$28/'Fixed data'!$C$7</f>
        <v>-6.4266666666666673E-3</v>
      </c>
      <c r="AA39" s="35">
        <f>$N$28/'Fixed data'!$C$7</f>
        <v>-6.4266666666666673E-3</v>
      </c>
      <c r="AB39" s="35">
        <f>$N$28/'Fixed data'!$C$7</f>
        <v>-6.4266666666666673E-3</v>
      </c>
      <c r="AC39" s="35">
        <f>$N$28/'Fixed data'!$C$7</f>
        <v>-6.4266666666666673E-3</v>
      </c>
      <c r="AD39" s="35">
        <f>$N$28/'Fixed data'!$C$7</f>
        <v>-6.4266666666666673E-3</v>
      </c>
      <c r="AE39" s="35">
        <f>$N$28/'Fixed data'!$C$7</f>
        <v>-6.4266666666666673E-3</v>
      </c>
      <c r="AF39" s="35">
        <f>$N$28/'Fixed data'!$C$7</f>
        <v>-6.4266666666666673E-3</v>
      </c>
      <c r="AG39" s="35">
        <f>$N$28/'Fixed data'!$C$7</f>
        <v>-6.4266666666666673E-3</v>
      </c>
      <c r="AH39" s="35">
        <f>$N$28/'Fixed data'!$C$7</f>
        <v>-6.4266666666666673E-3</v>
      </c>
      <c r="AI39" s="35">
        <f>$N$28/'Fixed data'!$C$7</f>
        <v>-6.4266666666666673E-3</v>
      </c>
      <c r="AJ39" s="35">
        <f>$N$28/'Fixed data'!$C$7</f>
        <v>-6.4266666666666673E-3</v>
      </c>
      <c r="AK39" s="35">
        <f>$N$28/'Fixed data'!$C$7</f>
        <v>-6.4266666666666673E-3</v>
      </c>
      <c r="AL39" s="35">
        <f>$N$28/'Fixed data'!$C$7</f>
        <v>-6.4266666666666673E-3</v>
      </c>
      <c r="AM39" s="35">
        <f>$N$28/'Fixed data'!$C$7</f>
        <v>-6.4266666666666673E-3</v>
      </c>
      <c r="AN39" s="35">
        <f>$N$28/'Fixed data'!$C$7</f>
        <v>-6.4266666666666673E-3</v>
      </c>
      <c r="AO39" s="35">
        <f>$N$28/'Fixed data'!$C$7</f>
        <v>-6.4266666666666673E-3</v>
      </c>
      <c r="AP39" s="35">
        <f>$N$28/'Fixed data'!$C$7</f>
        <v>-6.4266666666666673E-3</v>
      </c>
      <c r="AQ39" s="35">
        <f>$N$28/'Fixed data'!$C$7</f>
        <v>-6.4266666666666673E-3</v>
      </c>
      <c r="AR39" s="35">
        <f>$N$28/'Fixed data'!$C$7</f>
        <v>-6.4266666666666673E-3</v>
      </c>
      <c r="AS39" s="35">
        <f>$N$28/'Fixed data'!$C$7</f>
        <v>-6.4266666666666673E-3</v>
      </c>
      <c r="AT39" s="35">
        <f>$N$28/'Fixed data'!$C$7</f>
        <v>-6.4266666666666673E-3</v>
      </c>
      <c r="AU39" s="35">
        <f>$N$28/'Fixed data'!$C$7</f>
        <v>-6.4266666666666673E-3</v>
      </c>
      <c r="AV39" s="35">
        <f>$N$28/'Fixed data'!$C$7</f>
        <v>-6.4266666666666673E-3</v>
      </c>
      <c r="AW39" s="35">
        <f>$N$28/'Fixed data'!$C$7</f>
        <v>-6.4266666666666673E-3</v>
      </c>
      <c r="AX39" s="35">
        <f>$N$28/'Fixed data'!$C$7</f>
        <v>-6.4266666666666673E-3</v>
      </c>
      <c r="AY39" s="35">
        <f>$N$28/'Fixed data'!$C$7</f>
        <v>-6.4266666666666673E-3</v>
      </c>
      <c r="AZ39" s="35">
        <f>$N$28/'Fixed data'!$C$7</f>
        <v>-6.4266666666666673E-3</v>
      </c>
      <c r="BA39" s="35">
        <f>$N$28/'Fixed data'!$C$7</f>
        <v>-6.4266666666666673E-3</v>
      </c>
      <c r="BB39" s="35">
        <f>$N$28/'Fixed data'!$C$7</f>
        <v>-6.4266666666666673E-3</v>
      </c>
      <c r="BC39" s="35">
        <f>$N$28/'Fixed data'!$C$7</f>
        <v>-6.4266666666666673E-3</v>
      </c>
      <c r="BD39" s="35">
        <f>$N$28/'Fixed data'!$C$7</f>
        <v>-6.4266666666666673E-3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-6.4266666666666673E-3</v>
      </c>
      <c r="Q40" s="35">
        <f>$O$28/'Fixed data'!$C$7</f>
        <v>-6.4266666666666673E-3</v>
      </c>
      <c r="R40" s="35">
        <f>$O$28/'Fixed data'!$C$7</f>
        <v>-6.4266666666666673E-3</v>
      </c>
      <c r="S40" s="35">
        <f>$O$28/'Fixed data'!$C$7</f>
        <v>-6.4266666666666673E-3</v>
      </c>
      <c r="T40" s="35">
        <f>$O$28/'Fixed data'!$C$7</f>
        <v>-6.4266666666666673E-3</v>
      </c>
      <c r="U40" s="35">
        <f>$O$28/'Fixed data'!$C$7</f>
        <v>-6.4266666666666673E-3</v>
      </c>
      <c r="V40" s="35">
        <f>$O$28/'Fixed data'!$C$7</f>
        <v>-6.4266666666666673E-3</v>
      </c>
      <c r="W40" s="35">
        <f>$O$28/'Fixed data'!$C$7</f>
        <v>-6.4266666666666673E-3</v>
      </c>
      <c r="X40" s="35">
        <f>$O$28/'Fixed data'!$C$7</f>
        <v>-6.4266666666666673E-3</v>
      </c>
      <c r="Y40" s="35">
        <f>$O$28/'Fixed data'!$C$7</f>
        <v>-6.4266666666666673E-3</v>
      </c>
      <c r="Z40" s="35">
        <f>$O$28/'Fixed data'!$C$7</f>
        <v>-6.4266666666666673E-3</v>
      </c>
      <c r="AA40" s="35">
        <f>$O$28/'Fixed data'!$C$7</f>
        <v>-6.4266666666666673E-3</v>
      </c>
      <c r="AB40" s="35">
        <f>$O$28/'Fixed data'!$C$7</f>
        <v>-6.4266666666666673E-3</v>
      </c>
      <c r="AC40" s="35">
        <f>$O$28/'Fixed data'!$C$7</f>
        <v>-6.4266666666666673E-3</v>
      </c>
      <c r="AD40" s="35">
        <f>$O$28/'Fixed data'!$C$7</f>
        <v>-6.4266666666666673E-3</v>
      </c>
      <c r="AE40" s="35">
        <f>$O$28/'Fixed data'!$C$7</f>
        <v>-6.4266666666666673E-3</v>
      </c>
      <c r="AF40" s="35">
        <f>$O$28/'Fixed data'!$C$7</f>
        <v>-6.4266666666666673E-3</v>
      </c>
      <c r="AG40" s="35">
        <f>$O$28/'Fixed data'!$C$7</f>
        <v>-6.4266666666666673E-3</v>
      </c>
      <c r="AH40" s="35">
        <f>$O$28/'Fixed data'!$C$7</f>
        <v>-6.4266666666666673E-3</v>
      </c>
      <c r="AI40" s="35">
        <f>$O$28/'Fixed data'!$C$7</f>
        <v>-6.4266666666666673E-3</v>
      </c>
      <c r="AJ40" s="35">
        <f>$O$28/'Fixed data'!$C$7</f>
        <v>-6.4266666666666673E-3</v>
      </c>
      <c r="AK40" s="35">
        <f>$O$28/'Fixed data'!$C$7</f>
        <v>-6.4266666666666673E-3</v>
      </c>
      <c r="AL40" s="35">
        <f>$O$28/'Fixed data'!$C$7</f>
        <v>-6.4266666666666673E-3</v>
      </c>
      <c r="AM40" s="35">
        <f>$O$28/'Fixed data'!$C$7</f>
        <v>-6.4266666666666673E-3</v>
      </c>
      <c r="AN40" s="35">
        <f>$O$28/'Fixed data'!$C$7</f>
        <v>-6.4266666666666673E-3</v>
      </c>
      <c r="AO40" s="35">
        <f>$O$28/'Fixed data'!$C$7</f>
        <v>-6.4266666666666673E-3</v>
      </c>
      <c r="AP40" s="35">
        <f>$O$28/'Fixed data'!$C$7</f>
        <v>-6.4266666666666673E-3</v>
      </c>
      <c r="AQ40" s="35">
        <f>$O$28/'Fixed data'!$C$7</f>
        <v>-6.4266666666666673E-3</v>
      </c>
      <c r="AR40" s="35">
        <f>$O$28/'Fixed data'!$C$7</f>
        <v>-6.4266666666666673E-3</v>
      </c>
      <c r="AS40" s="35">
        <f>$O$28/'Fixed data'!$C$7</f>
        <v>-6.4266666666666673E-3</v>
      </c>
      <c r="AT40" s="35">
        <f>$O$28/'Fixed data'!$C$7</f>
        <v>-6.4266666666666673E-3</v>
      </c>
      <c r="AU40" s="35">
        <f>$O$28/'Fixed data'!$C$7</f>
        <v>-6.4266666666666673E-3</v>
      </c>
      <c r="AV40" s="35">
        <f>$O$28/'Fixed data'!$C$7</f>
        <v>-6.4266666666666673E-3</v>
      </c>
      <c r="AW40" s="35">
        <f>$O$28/'Fixed data'!$C$7</f>
        <v>-6.4266666666666673E-3</v>
      </c>
      <c r="AX40" s="35">
        <f>$O$28/'Fixed data'!$C$7</f>
        <v>-6.4266666666666673E-3</v>
      </c>
      <c r="AY40" s="35">
        <f>$O$28/'Fixed data'!$C$7</f>
        <v>-6.4266666666666673E-3</v>
      </c>
      <c r="AZ40" s="35">
        <f>$O$28/'Fixed data'!$C$7</f>
        <v>-6.4266666666666673E-3</v>
      </c>
      <c r="BA40" s="35">
        <f>$O$28/'Fixed data'!$C$7</f>
        <v>-6.4266666666666673E-3</v>
      </c>
      <c r="BB40" s="35">
        <f>$O$28/'Fixed data'!$C$7</f>
        <v>-6.4266666666666673E-3</v>
      </c>
      <c r="BC40" s="35">
        <f>$O$28/'Fixed data'!$C$7</f>
        <v>-6.4266666666666673E-3</v>
      </c>
      <c r="BD40" s="35">
        <f>$O$28/'Fixed data'!$C$7</f>
        <v>-6.4266666666666673E-3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-6.4266666666666673E-3</v>
      </c>
      <c r="R41" s="35">
        <f>$P$28/'Fixed data'!$C$7</f>
        <v>-6.4266666666666673E-3</v>
      </c>
      <c r="S41" s="35">
        <f>$P$28/'Fixed data'!$C$7</f>
        <v>-6.4266666666666673E-3</v>
      </c>
      <c r="T41" s="35">
        <f>$P$28/'Fixed data'!$C$7</f>
        <v>-6.4266666666666673E-3</v>
      </c>
      <c r="U41" s="35">
        <f>$P$28/'Fixed data'!$C$7</f>
        <v>-6.4266666666666673E-3</v>
      </c>
      <c r="V41" s="35">
        <f>$P$28/'Fixed data'!$C$7</f>
        <v>-6.4266666666666673E-3</v>
      </c>
      <c r="W41" s="35">
        <f>$P$28/'Fixed data'!$C$7</f>
        <v>-6.4266666666666673E-3</v>
      </c>
      <c r="X41" s="35">
        <f>$P$28/'Fixed data'!$C$7</f>
        <v>-6.4266666666666673E-3</v>
      </c>
      <c r="Y41" s="35">
        <f>$P$28/'Fixed data'!$C$7</f>
        <v>-6.4266666666666673E-3</v>
      </c>
      <c r="Z41" s="35">
        <f>$P$28/'Fixed data'!$C$7</f>
        <v>-6.4266666666666673E-3</v>
      </c>
      <c r="AA41" s="35">
        <f>$P$28/'Fixed data'!$C$7</f>
        <v>-6.4266666666666673E-3</v>
      </c>
      <c r="AB41" s="35">
        <f>$P$28/'Fixed data'!$C$7</f>
        <v>-6.4266666666666673E-3</v>
      </c>
      <c r="AC41" s="35">
        <f>$P$28/'Fixed data'!$C$7</f>
        <v>-6.4266666666666673E-3</v>
      </c>
      <c r="AD41" s="35">
        <f>$P$28/'Fixed data'!$C$7</f>
        <v>-6.4266666666666673E-3</v>
      </c>
      <c r="AE41" s="35">
        <f>$P$28/'Fixed data'!$C$7</f>
        <v>-6.4266666666666673E-3</v>
      </c>
      <c r="AF41" s="35">
        <f>$P$28/'Fixed data'!$C$7</f>
        <v>-6.4266666666666673E-3</v>
      </c>
      <c r="AG41" s="35">
        <f>$P$28/'Fixed data'!$C$7</f>
        <v>-6.4266666666666673E-3</v>
      </c>
      <c r="AH41" s="35">
        <f>$P$28/'Fixed data'!$C$7</f>
        <v>-6.4266666666666673E-3</v>
      </c>
      <c r="AI41" s="35">
        <f>$P$28/'Fixed data'!$C$7</f>
        <v>-6.4266666666666673E-3</v>
      </c>
      <c r="AJ41" s="35">
        <f>$P$28/'Fixed data'!$C$7</f>
        <v>-6.4266666666666673E-3</v>
      </c>
      <c r="AK41" s="35">
        <f>$P$28/'Fixed data'!$C$7</f>
        <v>-6.4266666666666673E-3</v>
      </c>
      <c r="AL41" s="35">
        <f>$P$28/'Fixed data'!$C$7</f>
        <v>-6.4266666666666673E-3</v>
      </c>
      <c r="AM41" s="35">
        <f>$P$28/'Fixed data'!$C$7</f>
        <v>-6.4266666666666673E-3</v>
      </c>
      <c r="AN41" s="35">
        <f>$P$28/'Fixed data'!$C$7</f>
        <v>-6.4266666666666673E-3</v>
      </c>
      <c r="AO41" s="35">
        <f>$P$28/'Fixed data'!$C$7</f>
        <v>-6.4266666666666673E-3</v>
      </c>
      <c r="AP41" s="35">
        <f>$P$28/'Fixed data'!$C$7</f>
        <v>-6.4266666666666673E-3</v>
      </c>
      <c r="AQ41" s="35">
        <f>$P$28/'Fixed data'!$C$7</f>
        <v>-6.4266666666666673E-3</v>
      </c>
      <c r="AR41" s="35">
        <f>$P$28/'Fixed data'!$C$7</f>
        <v>-6.4266666666666673E-3</v>
      </c>
      <c r="AS41" s="35">
        <f>$P$28/'Fixed data'!$C$7</f>
        <v>-6.4266666666666673E-3</v>
      </c>
      <c r="AT41" s="35">
        <f>$P$28/'Fixed data'!$C$7</f>
        <v>-6.4266666666666673E-3</v>
      </c>
      <c r="AU41" s="35">
        <f>$P$28/'Fixed data'!$C$7</f>
        <v>-6.4266666666666673E-3</v>
      </c>
      <c r="AV41" s="35">
        <f>$P$28/'Fixed data'!$C$7</f>
        <v>-6.4266666666666673E-3</v>
      </c>
      <c r="AW41" s="35">
        <f>$P$28/'Fixed data'!$C$7</f>
        <v>-6.4266666666666673E-3</v>
      </c>
      <c r="AX41" s="35">
        <f>$P$28/'Fixed data'!$C$7</f>
        <v>-6.4266666666666673E-3</v>
      </c>
      <c r="AY41" s="35">
        <f>$P$28/'Fixed data'!$C$7</f>
        <v>-6.4266666666666673E-3</v>
      </c>
      <c r="AZ41" s="35">
        <f>$P$28/'Fixed data'!$C$7</f>
        <v>-6.4266666666666673E-3</v>
      </c>
      <c r="BA41" s="35">
        <f>$P$28/'Fixed data'!$C$7</f>
        <v>-6.4266666666666673E-3</v>
      </c>
      <c r="BB41" s="35">
        <f>$P$28/'Fixed data'!$C$7</f>
        <v>-6.4266666666666673E-3</v>
      </c>
      <c r="BC41" s="35">
        <f>$P$28/'Fixed data'!$C$7</f>
        <v>-6.4266666666666673E-3</v>
      </c>
      <c r="BD41" s="35">
        <f>$P$28/'Fixed data'!$C$7</f>
        <v>-6.4266666666666673E-3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-6.4266666666666656E-3</v>
      </c>
      <c r="G60" s="35">
        <f t="shared" si="6"/>
        <v>-1.2853333333333333E-2</v>
      </c>
      <c r="H60" s="35">
        <f t="shared" si="6"/>
        <v>-1.9279999999999999E-2</v>
      </c>
      <c r="I60" s="35">
        <f t="shared" si="6"/>
        <v>-2.5706666666666666E-2</v>
      </c>
      <c r="J60" s="35">
        <f t="shared" si="6"/>
        <v>1.0533333333333336E-2</v>
      </c>
      <c r="K60" s="35">
        <f t="shared" si="6"/>
        <v>4.1066666666666682E-3</v>
      </c>
      <c r="L60" s="35">
        <f t="shared" si="6"/>
        <v>-4.4986666666666668E-2</v>
      </c>
      <c r="M60" s="35">
        <f t="shared" si="6"/>
        <v>-5.1413333333333339E-2</v>
      </c>
      <c r="N60" s="35">
        <f t="shared" si="6"/>
        <v>-1.5173333333333337E-2</v>
      </c>
      <c r="O60" s="35">
        <f t="shared" si="6"/>
        <v>-2.1600000000000005E-2</v>
      </c>
      <c r="P60" s="35">
        <f t="shared" si="6"/>
        <v>-2.8026666666666672E-2</v>
      </c>
      <c r="Q60" s="35">
        <f t="shared" si="6"/>
        <v>-3.4453333333333336E-2</v>
      </c>
      <c r="R60" s="35">
        <f t="shared" si="6"/>
        <v>-3.4453333333333336E-2</v>
      </c>
      <c r="S60" s="35">
        <f t="shared" si="6"/>
        <v>-3.4453333333333336E-2</v>
      </c>
      <c r="T60" s="35">
        <f t="shared" si="6"/>
        <v>-3.4453333333333336E-2</v>
      </c>
      <c r="U60" s="35">
        <f t="shared" si="6"/>
        <v>-3.4453333333333336E-2</v>
      </c>
      <c r="V60" s="35">
        <f t="shared" si="6"/>
        <v>-3.4453333333333336E-2</v>
      </c>
      <c r="W60" s="35">
        <f t="shared" si="6"/>
        <v>-3.4453333333333336E-2</v>
      </c>
      <c r="X60" s="35">
        <f t="shared" si="6"/>
        <v>-3.4453333333333336E-2</v>
      </c>
      <c r="Y60" s="35">
        <f t="shared" si="6"/>
        <v>-3.4453333333333336E-2</v>
      </c>
      <c r="Z60" s="35">
        <f t="shared" si="6"/>
        <v>-3.4453333333333336E-2</v>
      </c>
      <c r="AA60" s="35">
        <f t="shared" si="6"/>
        <v>-3.4453333333333336E-2</v>
      </c>
      <c r="AB60" s="35">
        <f t="shared" si="6"/>
        <v>-3.4453333333333336E-2</v>
      </c>
      <c r="AC60" s="35">
        <f t="shared" si="6"/>
        <v>-3.4453333333333336E-2</v>
      </c>
      <c r="AD60" s="35">
        <f t="shared" si="6"/>
        <v>-3.4453333333333336E-2</v>
      </c>
      <c r="AE60" s="35">
        <f t="shared" si="6"/>
        <v>-3.4453333333333336E-2</v>
      </c>
      <c r="AF60" s="35">
        <f t="shared" si="6"/>
        <v>-3.4453333333333336E-2</v>
      </c>
      <c r="AG60" s="35">
        <f t="shared" si="6"/>
        <v>-3.4453333333333336E-2</v>
      </c>
      <c r="AH60" s="35">
        <f t="shared" si="6"/>
        <v>-3.4453333333333336E-2</v>
      </c>
      <c r="AI60" s="35">
        <f t="shared" si="6"/>
        <v>-3.4453333333333336E-2</v>
      </c>
      <c r="AJ60" s="35">
        <f t="shared" si="6"/>
        <v>-3.4453333333333336E-2</v>
      </c>
      <c r="AK60" s="35">
        <f t="shared" si="6"/>
        <v>-3.4453333333333336E-2</v>
      </c>
      <c r="AL60" s="35">
        <f t="shared" si="6"/>
        <v>-3.4453333333333336E-2</v>
      </c>
      <c r="AM60" s="35">
        <f t="shared" si="6"/>
        <v>-3.4453333333333336E-2</v>
      </c>
      <c r="AN60" s="35">
        <f t="shared" si="6"/>
        <v>-3.4453333333333336E-2</v>
      </c>
      <c r="AO60" s="35">
        <f t="shared" si="6"/>
        <v>-3.4453333333333336E-2</v>
      </c>
      <c r="AP60" s="35">
        <f t="shared" si="6"/>
        <v>-3.4453333333333336E-2</v>
      </c>
      <c r="AQ60" s="35">
        <f t="shared" si="6"/>
        <v>-3.4453333333333336E-2</v>
      </c>
      <c r="AR60" s="35">
        <f t="shared" si="6"/>
        <v>-3.4453333333333336E-2</v>
      </c>
      <c r="AS60" s="35">
        <f t="shared" si="6"/>
        <v>-3.4453333333333336E-2</v>
      </c>
      <c r="AT60" s="35">
        <f t="shared" si="6"/>
        <v>-3.4453333333333336E-2</v>
      </c>
      <c r="AU60" s="35">
        <f t="shared" si="6"/>
        <v>-3.4453333333333336E-2</v>
      </c>
      <c r="AV60" s="35">
        <f t="shared" si="6"/>
        <v>-3.4453333333333336E-2</v>
      </c>
      <c r="AW60" s="35">
        <f t="shared" si="6"/>
        <v>-3.4453333333333336E-2</v>
      </c>
      <c r="AX60" s="35">
        <f t="shared" si="6"/>
        <v>-3.4453333333333336E-2</v>
      </c>
      <c r="AY60" s="35">
        <f t="shared" si="6"/>
        <v>-2.8026666666666675E-2</v>
      </c>
      <c r="AZ60" s="35">
        <f t="shared" si="6"/>
        <v>-2.1599999999999998E-2</v>
      </c>
      <c r="BA60" s="35">
        <f t="shared" si="6"/>
        <v>-1.5173333333333334E-2</v>
      </c>
      <c r="BB60" s="35">
        <f t="shared" si="6"/>
        <v>-8.7466666666666699E-3</v>
      </c>
      <c r="BC60" s="35">
        <f t="shared" si="6"/>
        <v>-4.4986666666666661E-2</v>
      </c>
      <c r="BD60" s="35">
        <f t="shared" si="6"/>
        <v>-3.8559999999999997E-2</v>
      </c>
    </row>
    <row r="61" spans="1:56" ht="17.25" hidden="1" customHeight="1" outlineLevel="1" x14ac:dyDescent="0.35">
      <c r="A61" s="116"/>
      <c r="B61" s="9" t="s">
        <v>35</v>
      </c>
      <c r="C61" s="9" t="s">
        <v>62</v>
      </c>
      <c r="D61" s="9" t="s">
        <v>40</v>
      </c>
      <c r="E61" s="35">
        <v>0</v>
      </c>
      <c r="F61" s="35">
        <f>E62</f>
        <v>-0.28919999999999996</v>
      </c>
      <c r="G61" s="35">
        <f t="shared" ref="G61:BD61" si="7">F62</f>
        <v>-0.57197333333333322</v>
      </c>
      <c r="H61" s="35">
        <f t="shared" si="7"/>
        <v>-0.84831999999999996</v>
      </c>
      <c r="I61" s="35">
        <f t="shared" si="7"/>
        <v>-1.1182399999999999</v>
      </c>
      <c r="J61" s="35">
        <f t="shared" si="7"/>
        <v>0.53826666666666689</v>
      </c>
      <c r="K61" s="35">
        <f t="shared" si="7"/>
        <v>0.23853333333333354</v>
      </c>
      <c r="L61" s="35">
        <f t="shared" si="7"/>
        <v>-1.974773333333333</v>
      </c>
      <c r="M61" s="35">
        <f t="shared" si="7"/>
        <v>-2.2189866666666664</v>
      </c>
      <c r="N61" s="35">
        <f t="shared" si="7"/>
        <v>-0.5367733333333331</v>
      </c>
      <c r="O61" s="35">
        <f t="shared" si="7"/>
        <v>-0.81079999999999974</v>
      </c>
      <c r="P61" s="35">
        <f t="shared" si="7"/>
        <v>-1.0783999999999998</v>
      </c>
      <c r="Q61" s="35">
        <f t="shared" si="7"/>
        <v>-1.3395733333333331</v>
      </c>
      <c r="R61" s="35">
        <f t="shared" si="7"/>
        <v>-1.3051199999999996</v>
      </c>
      <c r="S61" s="35">
        <f t="shared" si="7"/>
        <v>-1.2706666666666662</v>
      </c>
      <c r="T61" s="35">
        <f t="shared" si="7"/>
        <v>-1.2362133333333327</v>
      </c>
      <c r="U61" s="35">
        <f t="shared" si="7"/>
        <v>-1.2017599999999993</v>
      </c>
      <c r="V61" s="35">
        <f t="shared" si="7"/>
        <v>-1.1673066666666658</v>
      </c>
      <c r="W61" s="35">
        <f t="shared" si="7"/>
        <v>-1.1328533333333324</v>
      </c>
      <c r="X61" s="35">
        <f t="shared" si="7"/>
        <v>-1.0983999999999989</v>
      </c>
      <c r="Y61" s="35">
        <f t="shared" si="7"/>
        <v>-1.0639466666666655</v>
      </c>
      <c r="Z61" s="35">
        <f t="shared" si="7"/>
        <v>-1.029493333333332</v>
      </c>
      <c r="AA61" s="35">
        <f t="shared" si="7"/>
        <v>-0.9950399999999987</v>
      </c>
      <c r="AB61" s="35">
        <f t="shared" si="7"/>
        <v>-0.96058666666666537</v>
      </c>
      <c r="AC61" s="35">
        <f t="shared" si="7"/>
        <v>-0.92613333333333203</v>
      </c>
      <c r="AD61" s="35">
        <f t="shared" si="7"/>
        <v>-0.8916799999999987</v>
      </c>
      <c r="AE61" s="35">
        <f t="shared" si="7"/>
        <v>-0.85722666666666536</v>
      </c>
      <c r="AF61" s="35">
        <f t="shared" si="7"/>
        <v>-0.82277333333333202</v>
      </c>
      <c r="AG61" s="35">
        <f t="shared" si="7"/>
        <v>-0.78831999999999869</v>
      </c>
      <c r="AH61" s="35">
        <f t="shared" si="7"/>
        <v>-0.75386666666666535</v>
      </c>
      <c r="AI61" s="35">
        <f t="shared" si="7"/>
        <v>-0.71941333333333202</v>
      </c>
      <c r="AJ61" s="35">
        <f t="shared" si="7"/>
        <v>-0.68495999999999868</v>
      </c>
      <c r="AK61" s="35">
        <f t="shared" si="7"/>
        <v>-0.65050666666666535</v>
      </c>
      <c r="AL61" s="35">
        <f t="shared" si="7"/>
        <v>-0.61605333333333201</v>
      </c>
      <c r="AM61" s="35">
        <f t="shared" si="7"/>
        <v>-0.58159999999999867</v>
      </c>
      <c r="AN61" s="35">
        <f t="shared" si="7"/>
        <v>-0.54714666666666534</v>
      </c>
      <c r="AO61" s="35">
        <f t="shared" si="7"/>
        <v>-0.512693333333332</v>
      </c>
      <c r="AP61" s="35">
        <f t="shared" si="7"/>
        <v>-0.47823999999999867</v>
      </c>
      <c r="AQ61" s="35">
        <f t="shared" si="7"/>
        <v>-0.44378666666666533</v>
      </c>
      <c r="AR61" s="35">
        <f t="shared" si="7"/>
        <v>-0.40933333333333199</v>
      </c>
      <c r="AS61" s="35">
        <f t="shared" si="7"/>
        <v>-0.37487999999999866</v>
      </c>
      <c r="AT61" s="35">
        <f t="shared" si="7"/>
        <v>-0.34042666666666532</v>
      </c>
      <c r="AU61" s="35">
        <f t="shared" si="7"/>
        <v>-0.30597333333333199</v>
      </c>
      <c r="AV61" s="35">
        <f t="shared" si="7"/>
        <v>-0.27151999999999865</v>
      </c>
      <c r="AW61" s="35">
        <f t="shared" si="7"/>
        <v>-0.23706666666666532</v>
      </c>
      <c r="AX61" s="35">
        <f t="shared" si="7"/>
        <v>-0.20261333333333198</v>
      </c>
      <c r="AY61" s="35">
        <f t="shared" si="7"/>
        <v>-0.16815999999999864</v>
      </c>
      <c r="AZ61" s="35">
        <f t="shared" si="7"/>
        <v>-0.14013333333333197</v>
      </c>
      <c r="BA61" s="35">
        <f t="shared" si="7"/>
        <v>-0.11853333333333198</v>
      </c>
      <c r="BB61" s="35">
        <f t="shared" si="7"/>
        <v>-0.10335999999999865</v>
      </c>
      <c r="BC61" s="35">
        <f t="shared" si="7"/>
        <v>-9.4613333333331981E-2</v>
      </c>
      <c r="BD61" s="35">
        <f t="shared" si="7"/>
        <v>-4.962666666666532E-2</v>
      </c>
    </row>
    <row r="62" spans="1:56" ht="16.5" hidden="1" customHeight="1" outlineLevel="1" x14ac:dyDescent="0.3">
      <c r="A62" s="116"/>
      <c r="B62" s="9" t="s">
        <v>34</v>
      </c>
      <c r="C62" s="9" t="s">
        <v>69</v>
      </c>
      <c r="D62" s="9" t="s">
        <v>40</v>
      </c>
      <c r="E62" s="35">
        <f t="shared" ref="E62:BD62" si="8">E28-E60+E61</f>
        <v>-0.28919999999999996</v>
      </c>
      <c r="F62" s="35">
        <f t="shared" si="8"/>
        <v>-0.57197333333333322</v>
      </c>
      <c r="G62" s="35">
        <f t="shared" si="8"/>
        <v>-0.84831999999999996</v>
      </c>
      <c r="H62" s="35">
        <f t="shared" si="8"/>
        <v>-1.1182399999999999</v>
      </c>
      <c r="I62" s="35">
        <f t="shared" si="8"/>
        <v>0.53826666666666689</v>
      </c>
      <c r="J62" s="35">
        <f t="shared" si="8"/>
        <v>0.23853333333333354</v>
      </c>
      <c r="K62" s="35">
        <f t="shared" si="8"/>
        <v>-1.974773333333333</v>
      </c>
      <c r="L62" s="35">
        <f t="shared" si="8"/>
        <v>-2.2189866666666664</v>
      </c>
      <c r="M62" s="35">
        <f t="shared" si="8"/>
        <v>-0.5367733333333331</v>
      </c>
      <c r="N62" s="35">
        <f t="shared" si="8"/>
        <v>-0.81079999999999974</v>
      </c>
      <c r="O62" s="35">
        <f t="shared" si="8"/>
        <v>-1.0783999999999998</v>
      </c>
      <c r="P62" s="35">
        <f t="shared" si="8"/>
        <v>-1.3395733333333331</v>
      </c>
      <c r="Q62" s="35">
        <f t="shared" si="8"/>
        <v>-1.3051199999999996</v>
      </c>
      <c r="R62" s="35">
        <f t="shared" si="8"/>
        <v>-1.2706666666666662</v>
      </c>
      <c r="S62" s="35">
        <f t="shared" si="8"/>
        <v>-1.2362133333333327</v>
      </c>
      <c r="T62" s="35">
        <f t="shared" si="8"/>
        <v>-1.2017599999999993</v>
      </c>
      <c r="U62" s="35">
        <f t="shared" si="8"/>
        <v>-1.1673066666666658</v>
      </c>
      <c r="V62" s="35">
        <f t="shared" si="8"/>
        <v>-1.1328533333333324</v>
      </c>
      <c r="W62" s="35">
        <f t="shared" si="8"/>
        <v>-1.0983999999999989</v>
      </c>
      <c r="X62" s="35">
        <f t="shared" si="8"/>
        <v>-1.0639466666666655</v>
      </c>
      <c r="Y62" s="35">
        <f t="shared" si="8"/>
        <v>-1.029493333333332</v>
      </c>
      <c r="Z62" s="35">
        <f t="shared" si="8"/>
        <v>-0.9950399999999987</v>
      </c>
      <c r="AA62" s="35">
        <f t="shared" si="8"/>
        <v>-0.96058666666666537</v>
      </c>
      <c r="AB62" s="35">
        <f t="shared" si="8"/>
        <v>-0.92613333333333203</v>
      </c>
      <c r="AC62" s="35">
        <f t="shared" si="8"/>
        <v>-0.8916799999999987</v>
      </c>
      <c r="AD62" s="35">
        <f t="shared" si="8"/>
        <v>-0.85722666666666536</v>
      </c>
      <c r="AE62" s="35">
        <f t="shared" si="8"/>
        <v>-0.82277333333333202</v>
      </c>
      <c r="AF62" s="35">
        <f t="shared" si="8"/>
        <v>-0.78831999999999869</v>
      </c>
      <c r="AG62" s="35">
        <f t="shared" si="8"/>
        <v>-0.75386666666666535</v>
      </c>
      <c r="AH62" s="35">
        <f t="shared" si="8"/>
        <v>-0.71941333333333202</v>
      </c>
      <c r="AI62" s="35">
        <f t="shared" si="8"/>
        <v>-0.68495999999999868</v>
      </c>
      <c r="AJ62" s="35">
        <f t="shared" si="8"/>
        <v>-0.65050666666666535</v>
      </c>
      <c r="AK62" s="35">
        <f t="shared" si="8"/>
        <v>-0.61605333333333201</v>
      </c>
      <c r="AL62" s="35">
        <f t="shared" si="8"/>
        <v>-0.58159999999999867</v>
      </c>
      <c r="AM62" s="35">
        <f t="shared" si="8"/>
        <v>-0.54714666666666534</v>
      </c>
      <c r="AN62" s="35">
        <f t="shared" si="8"/>
        <v>-0.512693333333332</v>
      </c>
      <c r="AO62" s="35">
        <f t="shared" si="8"/>
        <v>-0.47823999999999867</v>
      </c>
      <c r="AP62" s="35">
        <f t="shared" si="8"/>
        <v>-0.44378666666666533</v>
      </c>
      <c r="AQ62" s="35">
        <f t="shared" si="8"/>
        <v>-0.40933333333333199</v>
      </c>
      <c r="AR62" s="35">
        <f t="shared" si="8"/>
        <v>-0.37487999999999866</v>
      </c>
      <c r="AS62" s="35">
        <f t="shared" si="8"/>
        <v>-0.34042666666666532</v>
      </c>
      <c r="AT62" s="35">
        <f t="shared" si="8"/>
        <v>-0.30597333333333199</v>
      </c>
      <c r="AU62" s="35">
        <f t="shared" si="8"/>
        <v>-0.27151999999999865</v>
      </c>
      <c r="AV62" s="35">
        <f t="shared" si="8"/>
        <v>-0.23706666666666532</v>
      </c>
      <c r="AW62" s="35">
        <f t="shared" si="8"/>
        <v>-0.20261333333333198</v>
      </c>
      <c r="AX62" s="35">
        <f t="shared" si="8"/>
        <v>-0.16815999999999864</v>
      </c>
      <c r="AY62" s="35">
        <f t="shared" si="8"/>
        <v>-0.14013333333333197</v>
      </c>
      <c r="AZ62" s="35">
        <f t="shared" si="8"/>
        <v>-0.11853333333333198</v>
      </c>
      <c r="BA62" s="35">
        <f t="shared" si="8"/>
        <v>-0.10335999999999865</v>
      </c>
      <c r="BB62" s="35">
        <f t="shared" si="8"/>
        <v>-9.4613333333331981E-2</v>
      </c>
      <c r="BC62" s="35">
        <f t="shared" si="8"/>
        <v>-4.962666666666532E-2</v>
      </c>
      <c r="BD62" s="35">
        <f t="shared" si="8"/>
        <v>-1.1066666666665323E-2</v>
      </c>
    </row>
    <row r="63" spans="1:56" ht="16.5" collapsed="1" x14ac:dyDescent="0.3">
      <c r="A63" s="116"/>
      <c r="B63" s="9" t="s">
        <v>8</v>
      </c>
      <c r="C63" s="11" t="s">
        <v>68</v>
      </c>
      <c r="D63" s="9" t="s">
        <v>40</v>
      </c>
      <c r="E63" s="35">
        <f>AVERAGE(E61:E62)*'Fixed data'!$C$3</f>
        <v>-6.9841799999999996E-3</v>
      </c>
      <c r="F63" s="35">
        <f>AVERAGE(F61:F62)*'Fixed data'!$C$3</f>
        <v>-2.0797335999999996E-2</v>
      </c>
      <c r="G63" s="35">
        <f>AVERAGE(G61:G62)*'Fixed data'!$C$3</f>
        <v>-3.4300084000000002E-2</v>
      </c>
      <c r="H63" s="35">
        <f>AVERAGE(H61:H62)*'Fixed data'!$C$3</f>
        <v>-4.7492423999999998E-2</v>
      </c>
      <c r="I63" s="35">
        <f>AVERAGE(I61:I62)*'Fixed data'!$C$3</f>
        <v>-1.4006355999999992E-2</v>
      </c>
      <c r="J63" s="35">
        <f>AVERAGE(J61:J62)*'Fixed data'!$C$3</f>
        <v>1.8759720000000011E-2</v>
      </c>
      <c r="K63" s="35">
        <f>AVERAGE(K61:K62)*'Fixed data'!$C$3</f>
        <v>-4.1930195999999989E-2</v>
      </c>
      <c r="L63" s="35">
        <f>AVERAGE(L61:L62)*'Fixed data'!$C$3</f>
        <v>-0.10127930399999999</v>
      </c>
      <c r="M63" s="35">
        <f>AVERAGE(M61:M62)*'Fixed data'!$C$3</f>
        <v>-6.6551603999999986E-2</v>
      </c>
      <c r="N63" s="35">
        <f>AVERAGE(N61:N62)*'Fixed data'!$C$3</f>
        <v>-3.2543895999999989E-2</v>
      </c>
      <c r="O63" s="35">
        <f>AVERAGE(O61:O62)*'Fixed data'!$C$3</f>
        <v>-4.5624179999999993E-2</v>
      </c>
      <c r="P63" s="35">
        <f>AVERAGE(P61:P62)*'Fixed data'!$C$3</f>
        <v>-5.8394055999999993E-2</v>
      </c>
      <c r="Q63" s="35">
        <f>AVERAGE(Q61:Q62)*'Fixed data'!$C$3</f>
        <v>-6.3869343999999981E-2</v>
      </c>
      <c r="R63" s="35">
        <f>AVERAGE(R61:R62)*'Fixed data'!$C$3</f>
        <v>-6.2205247999999984E-2</v>
      </c>
      <c r="S63" s="35">
        <f>AVERAGE(S61:S62)*'Fixed data'!$C$3</f>
        <v>-6.0541151999999973E-2</v>
      </c>
      <c r="T63" s="35">
        <f>AVERAGE(T61:T62)*'Fixed data'!$C$3</f>
        <v>-5.8877055999999969E-2</v>
      </c>
      <c r="U63" s="35">
        <f>AVERAGE(U61:U62)*'Fixed data'!$C$3</f>
        <v>-5.7212959999999966E-2</v>
      </c>
      <c r="V63" s="35">
        <f>AVERAGE(V61:V62)*'Fixed data'!$C$3</f>
        <v>-5.5548863999999962E-2</v>
      </c>
      <c r="W63" s="35">
        <f>AVERAGE(W61:W62)*'Fixed data'!$C$3</f>
        <v>-5.3884767999999951E-2</v>
      </c>
      <c r="X63" s="35">
        <f>AVERAGE(X61:X62)*'Fixed data'!$C$3</f>
        <v>-5.2220671999999947E-2</v>
      </c>
      <c r="Y63" s="35">
        <f>AVERAGE(Y61:Y62)*'Fixed data'!$C$3</f>
        <v>-5.0556575999999943E-2</v>
      </c>
      <c r="Z63" s="35">
        <f>AVERAGE(Z61:Z62)*'Fixed data'!$C$3</f>
        <v>-4.889247999999994E-2</v>
      </c>
      <c r="AA63" s="35">
        <f>AVERAGE(AA61:AA62)*'Fixed data'!$C$3</f>
        <v>-4.7228383999999943E-2</v>
      </c>
      <c r="AB63" s="35">
        <f>AVERAGE(AB61:AB62)*'Fixed data'!$C$3</f>
        <v>-4.5564287999999939E-2</v>
      </c>
      <c r="AC63" s="35">
        <f>AVERAGE(AC61:AC62)*'Fixed data'!$C$3</f>
        <v>-4.3900191999999942E-2</v>
      </c>
      <c r="AD63" s="35">
        <f>AVERAGE(AD61:AD62)*'Fixed data'!$C$3</f>
        <v>-4.2236095999999938E-2</v>
      </c>
      <c r="AE63" s="35">
        <f>AVERAGE(AE61:AE62)*'Fixed data'!$C$3</f>
        <v>-4.0571999999999941E-2</v>
      </c>
      <c r="AF63" s="35">
        <f>AVERAGE(AF61:AF62)*'Fixed data'!$C$3</f>
        <v>-3.8907903999999938E-2</v>
      </c>
      <c r="AG63" s="35">
        <f>AVERAGE(AG61:AG62)*'Fixed data'!$C$3</f>
        <v>-3.7243807999999941E-2</v>
      </c>
      <c r="AH63" s="35">
        <f>AVERAGE(AH61:AH62)*'Fixed data'!$C$3</f>
        <v>-3.5579711999999937E-2</v>
      </c>
      <c r="AI63" s="35">
        <f>AVERAGE(AI61:AI62)*'Fixed data'!$C$3</f>
        <v>-3.391561599999994E-2</v>
      </c>
      <c r="AJ63" s="35">
        <f>AVERAGE(AJ61:AJ62)*'Fixed data'!$C$3</f>
        <v>-3.2251519999999936E-2</v>
      </c>
      <c r="AK63" s="35">
        <f>AVERAGE(AK61:AK62)*'Fixed data'!$C$3</f>
        <v>-3.0587423999999939E-2</v>
      </c>
      <c r="AL63" s="35">
        <f>AVERAGE(AL61:AL62)*'Fixed data'!$C$3</f>
        <v>-2.8923327999999936E-2</v>
      </c>
      <c r="AM63" s="35">
        <f>AVERAGE(AM61:AM62)*'Fixed data'!$C$3</f>
        <v>-2.7259231999999939E-2</v>
      </c>
      <c r="AN63" s="35">
        <f>AVERAGE(AN61:AN62)*'Fixed data'!$C$3</f>
        <v>-2.5595135999999935E-2</v>
      </c>
      <c r="AO63" s="35">
        <f>AVERAGE(AO61:AO62)*'Fixed data'!$C$3</f>
        <v>-2.3931039999999938E-2</v>
      </c>
      <c r="AP63" s="35">
        <f>AVERAGE(AP61:AP62)*'Fixed data'!$C$3</f>
        <v>-2.2266943999999938E-2</v>
      </c>
      <c r="AQ63" s="35">
        <f>AVERAGE(AQ61:AQ62)*'Fixed data'!$C$3</f>
        <v>-2.0602847999999938E-2</v>
      </c>
      <c r="AR63" s="35">
        <f>AVERAGE(AR61:AR62)*'Fixed data'!$C$3</f>
        <v>-1.8938751999999937E-2</v>
      </c>
      <c r="AS63" s="35">
        <f>AVERAGE(AS61:AS62)*'Fixed data'!$C$3</f>
        <v>-1.7274655999999937E-2</v>
      </c>
      <c r="AT63" s="35">
        <f>AVERAGE(AT61:AT62)*'Fixed data'!$C$3</f>
        <v>-1.5610559999999937E-2</v>
      </c>
      <c r="AU63" s="35">
        <f>AVERAGE(AU61:AU62)*'Fixed data'!$C$3</f>
        <v>-1.3946463999999936E-2</v>
      </c>
      <c r="AV63" s="35">
        <f>AVERAGE(AV61:AV62)*'Fixed data'!$C$3</f>
        <v>-1.2282367999999936E-2</v>
      </c>
      <c r="AW63" s="35">
        <f>AVERAGE(AW61:AW62)*'Fixed data'!$C$3</f>
        <v>-1.0618271999999936E-2</v>
      </c>
      <c r="AX63" s="35">
        <f>AVERAGE(AX61:AX62)*'Fixed data'!$C$3</f>
        <v>-8.9541759999999353E-3</v>
      </c>
      <c r="AY63" s="35">
        <f>AVERAGE(AY61:AY62)*'Fixed data'!$C$3</f>
        <v>-7.4452839999999357E-3</v>
      </c>
      <c r="AZ63" s="35">
        <f>AVERAGE(AZ61:AZ62)*'Fixed data'!$C$3</f>
        <v>-6.2467999999999343E-3</v>
      </c>
      <c r="BA63" s="35">
        <f>AVERAGE(BA61:BA62)*'Fixed data'!$C$3</f>
        <v>-5.3587239999999346E-3</v>
      </c>
      <c r="BB63" s="35">
        <f>AVERAGE(BB61:BB62)*'Fixed data'!$C$3</f>
        <v>-4.7810559999999346E-3</v>
      </c>
      <c r="BC63" s="35">
        <f>AVERAGE(BC61:BC62)*'Fixed data'!$C$3</f>
        <v>-3.4833959999999355E-3</v>
      </c>
      <c r="BD63" s="35">
        <f>AVERAGE(BD61:BD62)*'Fixed data'!$C$3</f>
        <v>-1.4657439999999351E-3</v>
      </c>
    </row>
    <row r="64" spans="1:56" ht="15.75" thickBot="1" x14ac:dyDescent="0.35">
      <c r="A64" s="115"/>
      <c r="B64" s="12" t="s">
        <v>95</v>
      </c>
      <c r="C64" s="12" t="s">
        <v>45</v>
      </c>
      <c r="D64" s="12" t="s">
        <v>40</v>
      </c>
      <c r="E64" s="54">
        <f t="shared" ref="E64:BD64" si="9">E29+E60+E63</f>
        <v>-7.9284179999999982E-2</v>
      </c>
      <c r="F64" s="54">
        <f t="shared" si="9"/>
        <v>-9.9524002666666639E-2</v>
      </c>
      <c r="G64" s="54">
        <f t="shared" si="9"/>
        <v>-0.11945341733333331</v>
      </c>
      <c r="H64" s="54">
        <f t="shared" si="9"/>
        <v>-0.13907242399999997</v>
      </c>
      <c r="I64" s="54">
        <f t="shared" si="9"/>
        <v>0.3679869773333333</v>
      </c>
      <c r="J64" s="54">
        <f t="shared" si="9"/>
        <v>-4.3006946666666629E-2</v>
      </c>
      <c r="K64" s="54">
        <f t="shared" si="9"/>
        <v>-0.59012352933333312</v>
      </c>
      <c r="L64" s="54">
        <f t="shared" si="9"/>
        <v>-0.21856597066666664</v>
      </c>
      <c r="M64" s="54">
        <f t="shared" si="9"/>
        <v>0.28973506266666665</v>
      </c>
      <c r="N64" s="54">
        <f t="shared" si="9"/>
        <v>-0.12001722933333331</v>
      </c>
      <c r="O64" s="54">
        <f t="shared" si="9"/>
        <v>-0.13952417999999997</v>
      </c>
      <c r="P64" s="54">
        <f t="shared" si="9"/>
        <v>-0.15872072266666665</v>
      </c>
      <c r="Q64" s="54">
        <f t="shared" si="9"/>
        <v>-9.8322677333333316E-2</v>
      </c>
      <c r="R64" s="54">
        <f t="shared" si="9"/>
        <v>-9.6658581333333327E-2</v>
      </c>
      <c r="S64" s="54">
        <f t="shared" si="9"/>
        <v>-9.4994485333333309E-2</v>
      </c>
      <c r="T64" s="54">
        <f t="shared" si="9"/>
        <v>-9.3330389333333305E-2</v>
      </c>
      <c r="U64" s="54">
        <f t="shared" si="9"/>
        <v>-9.1666293333333301E-2</v>
      </c>
      <c r="V64" s="54">
        <f t="shared" si="9"/>
        <v>-9.0002197333333298E-2</v>
      </c>
      <c r="W64" s="54">
        <f t="shared" si="9"/>
        <v>-8.833810133333328E-2</v>
      </c>
      <c r="X64" s="54">
        <f t="shared" si="9"/>
        <v>-8.6674005333333276E-2</v>
      </c>
      <c r="Y64" s="54">
        <f t="shared" si="9"/>
        <v>-8.5009909333333272E-2</v>
      </c>
      <c r="Z64" s="54">
        <f t="shared" si="9"/>
        <v>-8.3345813333333268E-2</v>
      </c>
      <c r="AA64" s="54">
        <f t="shared" si="9"/>
        <v>-8.1681717333333279E-2</v>
      </c>
      <c r="AB64" s="54">
        <f t="shared" si="9"/>
        <v>-8.0017621333333275E-2</v>
      </c>
      <c r="AC64" s="54">
        <f t="shared" si="9"/>
        <v>-7.8353525333333285E-2</v>
      </c>
      <c r="AD64" s="54">
        <f t="shared" si="9"/>
        <v>-7.6689429333333281E-2</v>
      </c>
      <c r="AE64" s="54">
        <f t="shared" si="9"/>
        <v>-7.5025333333333277E-2</v>
      </c>
      <c r="AF64" s="54">
        <f t="shared" si="9"/>
        <v>-7.3361237333333273E-2</v>
      </c>
      <c r="AG64" s="54">
        <f t="shared" si="9"/>
        <v>-7.169714133333327E-2</v>
      </c>
      <c r="AH64" s="54">
        <f t="shared" si="9"/>
        <v>-7.0033045333333266E-2</v>
      </c>
      <c r="AI64" s="54">
        <f t="shared" si="9"/>
        <v>-6.8368949333333276E-2</v>
      </c>
      <c r="AJ64" s="54">
        <f t="shared" si="9"/>
        <v>-6.6704853333333272E-2</v>
      </c>
      <c r="AK64" s="54">
        <f t="shared" si="9"/>
        <v>-6.5040757333333282E-2</v>
      </c>
      <c r="AL64" s="54">
        <f t="shared" si="9"/>
        <v>-6.3376661333333278E-2</v>
      </c>
      <c r="AM64" s="54">
        <f t="shared" si="9"/>
        <v>-6.1712565333333275E-2</v>
      </c>
      <c r="AN64" s="54">
        <f t="shared" si="9"/>
        <v>-6.0048469333333271E-2</v>
      </c>
      <c r="AO64" s="54">
        <f t="shared" si="9"/>
        <v>-5.8384373333333274E-2</v>
      </c>
      <c r="AP64" s="54">
        <f t="shared" si="9"/>
        <v>-5.6720277333333277E-2</v>
      </c>
      <c r="AQ64" s="54">
        <f t="shared" si="9"/>
        <v>-5.5056181333333273E-2</v>
      </c>
      <c r="AR64" s="54">
        <f t="shared" si="9"/>
        <v>-5.339208533333327E-2</v>
      </c>
      <c r="AS64" s="54">
        <f t="shared" si="9"/>
        <v>-5.1727989333333273E-2</v>
      </c>
      <c r="AT64" s="54">
        <f t="shared" si="9"/>
        <v>-5.0063893333333276E-2</v>
      </c>
      <c r="AU64" s="54">
        <f t="shared" si="9"/>
        <v>-4.8399797333333272E-2</v>
      </c>
      <c r="AV64" s="54">
        <f t="shared" si="9"/>
        <v>-4.6735701333333268E-2</v>
      </c>
      <c r="AW64" s="54">
        <f t="shared" si="9"/>
        <v>-4.5071605333333271E-2</v>
      </c>
      <c r="AX64" s="54">
        <f t="shared" si="9"/>
        <v>-4.3407509333333275E-2</v>
      </c>
      <c r="AY64" s="54">
        <f t="shared" si="9"/>
        <v>-3.5471950666666613E-2</v>
      </c>
      <c r="AZ64" s="54">
        <f t="shared" si="9"/>
        <v>-2.7846799999999932E-2</v>
      </c>
      <c r="BA64" s="54">
        <f t="shared" si="9"/>
        <v>-2.053205733333327E-2</v>
      </c>
      <c r="BB64" s="54">
        <f t="shared" si="9"/>
        <v>-1.3527722666666605E-2</v>
      </c>
      <c r="BC64" s="54">
        <f t="shared" si="9"/>
        <v>-4.8470062666666598E-2</v>
      </c>
      <c r="BD64" s="54">
        <f t="shared" si="9"/>
        <v>-4.0025743999999933E-2</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-7.9284179999999982E-2</v>
      </c>
      <c r="F77" s="55">
        <f>IF('Fixed data'!$G$19=FALSE,F64+F76,F64)</f>
        <v>-9.9524002666666639E-2</v>
      </c>
      <c r="G77" s="55">
        <f>IF('Fixed data'!$G$19=FALSE,G64+G76,G64)</f>
        <v>-0.11945341733333331</v>
      </c>
      <c r="H77" s="55">
        <f>IF('Fixed data'!$G$19=FALSE,H64+H76,H64)</f>
        <v>-0.13907242399999997</v>
      </c>
      <c r="I77" s="55">
        <f>IF('Fixed data'!$G$19=FALSE,I64+I76,I64)</f>
        <v>0.3679869773333333</v>
      </c>
      <c r="J77" s="55">
        <f>IF('Fixed data'!$G$19=FALSE,J64+J76,J64)</f>
        <v>-4.3006946666666629E-2</v>
      </c>
      <c r="K77" s="55">
        <f>IF('Fixed data'!$G$19=FALSE,K64+K76,K64)</f>
        <v>-0.59012352933333312</v>
      </c>
      <c r="L77" s="55">
        <f>IF('Fixed data'!$G$19=FALSE,L64+L76,L64)</f>
        <v>-0.21856597066666664</v>
      </c>
      <c r="M77" s="55">
        <f>IF('Fixed data'!$G$19=FALSE,M64+M76,M64)</f>
        <v>0.28973506266666665</v>
      </c>
      <c r="N77" s="55">
        <f>IF('Fixed data'!$G$19=FALSE,N64+N76,N64)</f>
        <v>-0.12001722933333331</v>
      </c>
      <c r="O77" s="55">
        <f>IF('Fixed data'!$G$19=FALSE,O64+O76,O64)</f>
        <v>-0.13952417999999997</v>
      </c>
      <c r="P77" s="55">
        <f>IF('Fixed data'!$G$19=FALSE,P64+P76,P64)</f>
        <v>-0.15872072266666665</v>
      </c>
      <c r="Q77" s="55">
        <f>IF('Fixed data'!$G$19=FALSE,Q64+Q76,Q64)</f>
        <v>-9.8322677333333316E-2</v>
      </c>
      <c r="R77" s="55">
        <f>IF('Fixed data'!$G$19=FALSE,R64+R76,R64)</f>
        <v>-9.6658581333333327E-2</v>
      </c>
      <c r="S77" s="55">
        <f>IF('Fixed data'!$G$19=FALSE,S64+S76,S64)</f>
        <v>-9.4994485333333309E-2</v>
      </c>
      <c r="T77" s="55">
        <f>IF('Fixed data'!$G$19=FALSE,T64+T76,T64)</f>
        <v>-9.3330389333333305E-2</v>
      </c>
      <c r="U77" s="55">
        <f>IF('Fixed data'!$G$19=FALSE,U64+U76,U64)</f>
        <v>-9.1666293333333301E-2</v>
      </c>
      <c r="V77" s="55">
        <f>IF('Fixed data'!$G$19=FALSE,V64+V76,V64)</f>
        <v>-9.0002197333333298E-2</v>
      </c>
      <c r="W77" s="55">
        <f>IF('Fixed data'!$G$19=FALSE,W64+W76,W64)</f>
        <v>-8.833810133333328E-2</v>
      </c>
      <c r="X77" s="55">
        <f>IF('Fixed data'!$G$19=FALSE,X64+X76,X64)</f>
        <v>-8.6674005333333276E-2</v>
      </c>
      <c r="Y77" s="55">
        <f>IF('Fixed data'!$G$19=FALSE,Y64+Y76,Y64)</f>
        <v>-8.5009909333333272E-2</v>
      </c>
      <c r="Z77" s="55">
        <f>IF('Fixed data'!$G$19=FALSE,Z64+Z76,Z64)</f>
        <v>-8.3345813333333268E-2</v>
      </c>
      <c r="AA77" s="55">
        <f>IF('Fixed data'!$G$19=FALSE,AA64+AA76,AA64)</f>
        <v>-8.1681717333333279E-2</v>
      </c>
      <c r="AB77" s="55">
        <f>IF('Fixed data'!$G$19=FALSE,AB64+AB76,AB64)</f>
        <v>-8.0017621333333275E-2</v>
      </c>
      <c r="AC77" s="55">
        <f>IF('Fixed data'!$G$19=FALSE,AC64+AC76,AC64)</f>
        <v>-7.8353525333333285E-2</v>
      </c>
      <c r="AD77" s="55">
        <f>IF('Fixed data'!$G$19=FALSE,AD64+AD76,AD64)</f>
        <v>-7.6689429333333281E-2</v>
      </c>
      <c r="AE77" s="55">
        <f>IF('Fixed data'!$G$19=FALSE,AE64+AE76,AE64)</f>
        <v>-7.5025333333333277E-2</v>
      </c>
      <c r="AF77" s="55">
        <f>IF('Fixed data'!$G$19=FALSE,AF64+AF76,AF64)</f>
        <v>-7.3361237333333273E-2</v>
      </c>
      <c r="AG77" s="55">
        <f>IF('Fixed data'!$G$19=FALSE,AG64+AG76,AG64)</f>
        <v>-7.169714133333327E-2</v>
      </c>
      <c r="AH77" s="55">
        <f>IF('Fixed data'!$G$19=FALSE,AH64+AH76,AH64)</f>
        <v>-7.0033045333333266E-2</v>
      </c>
      <c r="AI77" s="55">
        <f>IF('Fixed data'!$G$19=FALSE,AI64+AI76,AI64)</f>
        <v>-6.8368949333333276E-2</v>
      </c>
      <c r="AJ77" s="55">
        <f>IF('Fixed data'!$G$19=FALSE,AJ64+AJ76,AJ64)</f>
        <v>-6.6704853333333272E-2</v>
      </c>
      <c r="AK77" s="55">
        <f>IF('Fixed data'!$G$19=FALSE,AK64+AK76,AK64)</f>
        <v>-6.5040757333333282E-2</v>
      </c>
      <c r="AL77" s="55">
        <f>IF('Fixed data'!$G$19=FALSE,AL64+AL76,AL64)</f>
        <v>-6.3376661333333278E-2</v>
      </c>
      <c r="AM77" s="55">
        <f>IF('Fixed data'!$G$19=FALSE,AM64+AM76,AM64)</f>
        <v>-6.1712565333333275E-2</v>
      </c>
      <c r="AN77" s="55">
        <f>IF('Fixed data'!$G$19=FALSE,AN64+AN76,AN64)</f>
        <v>-6.0048469333333271E-2</v>
      </c>
      <c r="AO77" s="55">
        <f>IF('Fixed data'!$G$19=FALSE,AO64+AO76,AO64)</f>
        <v>-5.8384373333333274E-2</v>
      </c>
      <c r="AP77" s="55">
        <f>IF('Fixed data'!$G$19=FALSE,AP64+AP76,AP64)</f>
        <v>-5.6720277333333277E-2</v>
      </c>
      <c r="AQ77" s="55">
        <f>IF('Fixed data'!$G$19=FALSE,AQ64+AQ76,AQ64)</f>
        <v>-5.5056181333333273E-2</v>
      </c>
      <c r="AR77" s="55">
        <f>IF('Fixed data'!$G$19=FALSE,AR64+AR76,AR64)</f>
        <v>-5.339208533333327E-2</v>
      </c>
      <c r="AS77" s="55">
        <f>IF('Fixed data'!$G$19=FALSE,AS64+AS76,AS64)</f>
        <v>-5.1727989333333273E-2</v>
      </c>
      <c r="AT77" s="55">
        <f>IF('Fixed data'!$G$19=FALSE,AT64+AT76,AT64)</f>
        <v>-5.0063893333333276E-2</v>
      </c>
      <c r="AU77" s="55">
        <f>IF('Fixed data'!$G$19=FALSE,AU64+AU76,AU64)</f>
        <v>-4.8399797333333272E-2</v>
      </c>
      <c r="AV77" s="55">
        <f>IF('Fixed data'!$G$19=FALSE,AV64+AV76,AV64)</f>
        <v>-4.6735701333333268E-2</v>
      </c>
      <c r="AW77" s="55">
        <f>IF('Fixed data'!$G$19=FALSE,AW64+AW76,AW64)</f>
        <v>-4.5071605333333271E-2</v>
      </c>
      <c r="AX77" s="55">
        <f>IF('Fixed data'!$G$19=FALSE,AX64+AX76,AX64)</f>
        <v>-4.3407509333333275E-2</v>
      </c>
      <c r="AY77" s="55">
        <f>IF('Fixed data'!$G$19=FALSE,AY64+AY76,AY64)</f>
        <v>-3.5471950666666613E-2</v>
      </c>
      <c r="AZ77" s="55">
        <f>IF('Fixed data'!$G$19=FALSE,AZ64+AZ76,AZ64)</f>
        <v>-2.7846799999999932E-2</v>
      </c>
      <c r="BA77" s="55">
        <f>IF('Fixed data'!$G$19=FALSE,BA64+BA76,BA64)</f>
        <v>-2.053205733333327E-2</v>
      </c>
      <c r="BB77" s="55">
        <f>IF('Fixed data'!$G$19=FALSE,BB64+BB76,BB64)</f>
        <v>-1.3527722666666605E-2</v>
      </c>
      <c r="BC77" s="55">
        <f>IF('Fixed data'!$G$19=FALSE,BC64+BC76,BC64)</f>
        <v>-4.8470062666666598E-2</v>
      </c>
      <c r="BD77" s="55">
        <f>IF('Fixed data'!$G$19=FALSE,BD64+BD76,BD64)</f>
        <v>-4.0025743999999933E-2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-7.6603072463768102E-2</v>
      </c>
      <c r="F80" s="56">
        <f t="shared" ref="F80:BD80" si="11">F77*F78</f>
        <v>-9.2906721432627737E-2</v>
      </c>
      <c r="G80" s="56">
        <f t="shared" si="11"/>
        <v>-0.10774013843091809</v>
      </c>
      <c r="H80" s="56">
        <f t="shared" si="11"/>
        <v>-0.12119358298200038</v>
      </c>
      <c r="I80" s="56">
        <f t="shared" si="11"/>
        <v>0.30983516066804262</v>
      </c>
      <c r="J80" s="56">
        <f t="shared" si="11"/>
        <v>-3.4986178823042467E-2</v>
      </c>
      <c r="K80" s="56">
        <f t="shared" si="11"/>
        <v>-0.46383175974283242</v>
      </c>
      <c r="L80" s="56">
        <f t="shared" si="11"/>
        <v>-0.16598152391988868</v>
      </c>
      <c r="M80" s="56">
        <f t="shared" si="11"/>
        <v>0.21258758920783211</v>
      </c>
      <c r="N80" s="56">
        <f t="shared" si="11"/>
        <v>-8.5082471843720323E-2</v>
      </c>
      <c r="O80" s="56">
        <f t="shared" si="11"/>
        <v>-9.5566489052588119E-2</v>
      </c>
      <c r="P80" s="56">
        <f t="shared" si="11"/>
        <v>-0.10503872335318076</v>
      </c>
      <c r="Q80" s="56">
        <f t="shared" si="11"/>
        <v>-6.2867928214754704E-2</v>
      </c>
      <c r="R80" s="56">
        <f t="shared" si="11"/>
        <v>-5.9713911421710071E-2</v>
      </c>
      <c r="S80" s="56">
        <f t="shared" si="11"/>
        <v>-5.6701317116558278E-2</v>
      </c>
      <c r="T80" s="56">
        <f t="shared" si="11"/>
        <v>-5.3824187271176056E-2</v>
      </c>
      <c r="U80" s="56">
        <f t="shared" si="11"/>
        <v>-5.1076805092091913E-2</v>
      </c>
      <c r="V80" s="56">
        <f t="shared" si="11"/>
        <v>-4.8453685518405752E-2</v>
      </c>
      <c r="W80" s="56">
        <f t="shared" si="11"/>
        <v>-4.5949566086497223E-2</v>
      </c>
      <c r="X80" s="56">
        <f t="shared" si="11"/>
        <v>-4.3559398147581974E-2</v>
      </c>
      <c r="Y80" s="56">
        <f t="shared" si="11"/>
        <v>-4.1278338424698337E-2</v>
      </c>
      <c r="Z80" s="56">
        <f t="shared" si="11"/>
        <v>-3.9101740896210942E-2</v>
      </c>
      <c r="AA80" s="56">
        <f t="shared" si="11"/>
        <v>-3.7025148993403187E-2</v>
      </c>
      <c r="AB80" s="56">
        <f t="shared" si="11"/>
        <v>-3.5044288100197114E-2</v>
      </c>
      <c r="AC80" s="56">
        <f t="shared" si="11"/>
        <v>-3.3155058343489779E-2</v>
      </c>
      <c r="AD80" s="56">
        <f t="shared" si="11"/>
        <v>-3.1353527663027576E-2</v>
      </c>
      <c r="AE80" s="56">
        <f t="shared" si="11"/>
        <v>-2.9635925150157352E-2</v>
      </c>
      <c r="AF80" s="56">
        <f t="shared" si="11"/>
        <v>-2.7998634645194188E-2</v>
      </c>
      <c r="AG80" s="56">
        <f t="shared" si="11"/>
        <v>-2.6438188583532519E-2</v>
      </c>
      <c r="AH80" s="56">
        <f t="shared" si="11"/>
        <v>-2.4951262080998966E-2</v>
      </c>
      <c r="AI80" s="56">
        <f t="shared" si="11"/>
        <v>-2.7346700861502132E-2</v>
      </c>
      <c r="AJ80" s="56">
        <f t="shared" si="11"/>
        <v>-2.5903964906007933E-2</v>
      </c>
      <c r="AK80" s="56">
        <f t="shared" si="11"/>
        <v>-2.4522072622183252E-2</v>
      </c>
      <c r="AL80" s="56">
        <f t="shared" si="11"/>
        <v>-2.3198703643783167E-2</v>
      </c>
      <c r="AM80" s="56">
        <f t="shared" si="11"/>
        <v>-2.1931621155632075E-2</v>
      </c>
      <c r="AN80" s="56">
        <f t="shared" si="11"/>
        <v>-2.0718668995022064E-2</v>
      </c>
      <c r="AO80" s="56">
        <f t="shared" si="11"/>
        <v>-1.9557768851082461E-2</v>
      </c>
      <c r="AP80" s="56">
        <f t="shared" si="11"/>
        <v>-1.8446917558872473E-2</v>
      </c>
      <c r="AQ80" s="56">
        <f t="shared" si="11"/>
        <v>-1.7384184485054976E-2</v>
      </c>
      <c r="AR80" s="56">
        <f t="shared" si="11"/>
        <v>-1.6367709002112155E-2</v>
      </c>
      <c r="AS80" s="56">
        <f t="shared" si="11"/>
        <v>-1.5395698048162938E-2</v>
      </c>
      <c r="AT80" s="56">
        <f t="shared" si="11"/>
        <v>-1.4466423769538597E-2</v>
      </c>
      <c r="AU80" s="56">
        <f t="shared" si="11"/>
        <v>-1.3578221243365605E-2</v>
      </c>
      <c r="AV80" s="56">
        <f t="shared" si="11"/>
        <v>-1.27294862774951E-2</v>
      </c>
      <c r="AW80" s="56">
        <f t="shared" si="11"/>
        <v>-1.1918673285205298E-2</v>
      </c>
      <c r="AX80" s="56">
        <f t="shared" si="11"/>
        <v>-1.114429323218759E-2</v>
      </c>
      <c r="AY80" s="56">
        <f t="shared" si="11"/>
        <v>-8.8416946145132343E-3</v>
      </c>
      <c r="AZ80" s="56">
        <f t="shared" si="11"/>
        <v>-6.7388922102652035E-3</v>
      </c>
      <c r="BA80" s="56">
        <f t="shared" si="11"/>
        <v>-4.8240128695939289E-3</v>
      </c>
      <c r="BB80" s="56">
        <f t="shared" si="11"/>
        <v>-3.0857693136989825E-3</v>
      </c>
      <c r="BC80" s="56">
        <f t="shared" si="11"/>
        <v>-1.0734334419533682E-2</v>
      </c>
      <c r="BD80" s="56">
        <f t="shared" si="11"/>
        <v>-8.6060472997004922E-3</v>
      </c>
    </row>
    <row r="81" spans="1:56" x14ac:dyDescent="0.3">
      <c r="A81" s="75"/>
      <c r="B81" s="15" t="s">
        <v>18</v>
      </c>
      <c r="C81" s="15"/>
      <c r="D81" s="14" t="s">
        <v>40</v>
      </c>
      <c r="E81" s="57">
        <f>+E80</f>
        <v>-7.6603072463768102E-2</v>
      </c>
      <c r="F81" s="57">
        <f t="shared" ref="F81:BD81" si="12">+E81+F80</f>
        <v>-0.16950979389639584</v>
      </c>
      <c r="G81" s="57">
        <f t="shared" si="12"/>
        <v>-0.27724993232731393</v>
      </c>
      <c r="H81" s="57">
        <f t="shared" si="12"/>
        <v>-0.39844351530931432</v>
      </c>
      <c r="I81" s="57">
        <f t="shared" si="12"/>
        <v>-8.8608354641271703E-2</v>
      </c>
      <c r="J81" s="57">
        <f t="shared" si="12"/>
        <v>-0.12359453346431418</v>
      </c>
      <c r="K81" s="57">
        <f t="shared" si="12"/>
        <v>-0.58742629320714657</v>
      </c>
      <c r="L81" s="57">
        <f t="shared" si="12"/>
        <v>-0.75340781712703531</v>
      </c>
      <c r="M81" s="57">
        <f t="shared" si="12"/>
        <v>-0.54082022791920314</v>
      </c>
      <c r="N81" s="57">
        <f t="shared" si="12"/>
        <v>-0.62590269976292345</v>
      </c>
      <c r="O81" s="57">
        <f t="shared" si="12"/>
        <v>-0.72146918881551159</v>
      </c>
      <c r="P81" s="57">
        <f t="shared" si="12"/>
        <v>-0.82650791216869235</v>
      </c>
      <c r="Q81" s="57">
        <f t="shared" si="12"/>
        <v>-0.88937584038344708</v>
      </c>
      <c r="R81" s="57">
        <f t="shared" si="12"/>
        <v>-0.9490897518051572</v>
      </c>
      <c r="S81" s="57">
        <f t="shared" si="12"/>
        <v>-1.0057910689217155</v>
      </c>
      <c r="T81" s="57">
        <f t="shared" si="12"/>
        <v>-1.0596152561928915</v>
      </c>
      <c r="U81" s="57">
        <f t="shared" si="12"/>
        <v>-1.1106920612849835</v>
      </c>
      <c r="V81" s="57">
        <f t="shared" si="12"/>
        <v>-1.1591457468033892</v>
      </c>
      <c r="W81" s="57">
        <f t="shared" si="12"/>
        <v>-1.2050953128898865</v>
      </c>
      <c r="X81" s="57">
        <f t="shared" si="12"/>
        <v>-1.2486547110374684</v>
      </c>
      <c r="Y81" s="57">
        <f t="shared" si="12"/>
        <v>-1.2899330494621668</v>
      </c>
      <c r="Z81" s="57">
        <f t="shared" si="12"/>
        <v>-1.3290347903583777</v>
      </c>
      <c r="AA81" s="57">
        <f t="shared" si="12"/>
        <v>-1.3660599393517809</v>
      </c>
      <c r="AB81" s="57">
        <f t="shared" si="12"/>
        <v>-1.401104227451978</v>
      </c>
      <c r="AC81" s="57">
        <f t="shared" si="12"/>
        <v>-1.4342592857954679</v>
      </c>
      <c r="AD81" s="57">
        <f t="shared" si="12"/>
        <v>-1.4656128134584956</v>
      </c>
      <c r="AE81" s="57">
        <f t="shared" si="12"/>
        <v>-1.495248738608653</v>
      </c>
      <c r="AF81" s="57">
        <f t="shared" si="12"/>
        <v>-1.5232473732538472</v>
      </c>
      <c r="AG81" s="57">
        <f t="shared" si="12"/>
        <v>-1.5496855618373797</v>
      </c>
      <c r="AH81" s="57">
        <f t="shared" si="12"/>
        <v>-1.5746368239183788</v>
      </c>
      <c r="AI81" s="57">
        <f t="shared" si="12"/>
        <v>-1.6019835247798808</v>
      </c>
      <c r="AJ81" s="57">
        <f t="shared" si="12"/>
        <v>-1.6278874896858888</v>
      </c>
      <c r="AK81" s="57">
        <f t="shared" si="12"/>
        <v>-1.6524095623080721</v>
      </c>
      <c r="AL81" s="57">
        <f t="shared" si="12"/>
        <v>-1.6756082659518552</v>
      </c>
      <c r="AM81" s="57">
        <f t="shared" si="12"/>
        <v>-1.6975398871074874</v>
      </c>
      <c r="AN81" s="57">
        <f t="shared" si="12"/>
        <v>-1.7182585561025094</v>
      </c>
      <c r="AO81" s="57">
        <f t="shared" si="12"/>
        <v>-1.7378163249535918</v>
      </c>
      <c r="AP81" s="57">
        <f t="shared" si="12"/>
        <v>-1.7562632425124642</v>
      </c>
      <c r="AQ81" s="57">
        <f t="shared" si="12"/>
        <v>-1.7736474269975193</v>
      </c>
      <c r="AR81" s="57">
        <f t="shared" si="12"/>
        <v>-1.7900151359996315</v>
      </c>
      <c r="AS81" s="57">
        <f t="shared" si="12"/>
        <v>-1.8054108340477943</v>
      </c>
      <c r="AT81" s="57">
        <f t="shared" si="12"/>
        <v>-1.819877257817333</v>
      </c>
      <c r="AU81" s="57">
        <f t="shared" si="12"/>
        <v>-1.8334554790606985</v>
      </c>
      <c r="AV81" s="57">
        <f t="shared" si="12"/>
        <v>-1.8461849653381937</v>
      </c>
      <c r="AW81" s="57">
        <f t="shared" si="12"/>
        <v>-1.8581036386233989</v>
      </c>
      <c r="AX81" s="57">
        <f t="shared" si="12"/>
        <v>-1.8692479318555866</v>
      </c>
      <c r="AY81" s="57">
        <f t="shared" si="12"/>
        <v>-1.8780896264700999</v>
      </c>
      <c r="AZ81" s="57">
        <f t="shared" si="12"/>
        <v>-1.8848285186803651</v>
      </c>
      <c r="BA81" s="57">
        <f t="shared" si="12"/>
        <v>-1.889652531549959</v>
      </c>
      <c r="BB81" s="57">
        <f t="shared" si="12"/>
        <v>-1.892738300863658</v>
      </c>
      <c r="BC81" s="57">
        <f t="shared" si="12"/>
        <v>-1.9034726352831917</v>
      </c>
      <c r="BD81" s="57">
        <f t="shared" si="12"/>
        <v>-1.9120786825828922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7"/>
  <sheetViews>
    <sheetView workbookViewId="0">
      <selection activeCell="C10" sqref="C10"/>
    </sheetView>
  </sheetViews>
  <sheetFormatPr defaultRowHeight="15" x14ac:dyDescent="0.25"/>
  <cols>
    <col min="1" max="1" width="5.85546875" customWidth="1"/>
    <col min="2" max="2" width="14" bestFit="1" customWidth="1"/>
    <col min="3" max="3" width="97.5703125" bestFit="1" customWidth="1"/>
  </cols>
  <sheetData>
    <row r="1" spans="1:3" ht="18.75" x14ac:dyDescent="0.3">
      <c r="A1" s="1" t="s">
        <v>82</v>
      </c>
    </row>
    <row r="2" spans="1:3" x14ac:dyDescent="0.25">
      <c r="A2" t="s">
        <v>78</v>
      </c>
    </row>
    <row r="5" spans="1:3" x14ac:dyDescent="0.25">
      <c r="A5" s="177" t="s">
        <v>11</v>
      </c>
      <c r="B5" s="132" t="s">
        <v>196</v>
      </c>
      <c r="C5" s="133" t="s">
        <v>345</v>
      </c>
    </row>
    <row r="6" spans="1:3" ht="90" x14ac:dyDescent="0.25">
      <c r="A6" s="178"/>
      <c r="B6" s="62" t="s">
        <v>194</v>
      </c>
      <c r="C6" s="140" t="s">
        <v>348</v>
      </c>
    </row>
    <row r="7" spans="1:3" x14ac:dyDescent="0.25">
      <c r="A7" s="178"/>
      <c r="B7" s="62" t="s">
        <v>198</v>
      </c>
      <c r="C7" s="134"/>
    </row>
    <row r="8" spans="1:3" x14ac:dyDescent="0.25">
      <c r="A8" s="178"/>
      <c r="B8" s="62" t="s">
        <v>198</v>
      </c>
      <c r="C8" s="134"/>
    </row>
    <row r="9" spans="1:3" x14ac:dyDescent="0.25">
      <c r="A9" s="178"/>
      <c r="B9" s="62" t="s">
        <v>198</v>
      </c>
      <c r="C9" s="134"/>
    </row>
    <row r="10" spans="1:3" ht="15.75" x14ac:dyDescent="0.3">
      <c r="A10" s="179"/>
      <c r="B10" s="135" t="s">
        <v>197</v>
      </c>
      <c r="C10" s="136"/>
    </row>
    <row r="11" spans="1:3" x14ac:dyDescent="0.25">
      <c r="A11" s="182" t="s">
        <v>301</v>
      </c>
      <c r="B11" s="132" t="s">
        <v>196</v>
      </c>
      <c r="C11" s="133" t="s">
        <v>346</v>
      </c>
    </row>
    <row r="12" spans="1:3" x14ac:dyDescent="0.25">
      <c r="A12" s="180"/>
      <c r="B12" s="62" t="s">
        <v>198</v>
      </c>
      <c r="C12" s="137"/>
    </row>
    <row r="13" spans="1:3" x14ac:dyDescent="0.25">
      <c r="A13" s="180"/>
      <c r="B13" s="62" t="s">
        <v>198</v>
      </c>
      <c r="C13" s="137"/>
    </row>
    <row r="14" spans="1:3" x14ac:dyDescent="0.25">
      <c r="A14" s="180"/>
      <c r="B14" s="62" t="s">
        <v>198</v>
      </c>
      <c r="C14" s="137"/>
    </row>
    <row r="15" spans="1:3" x14ac:dyDescent="0.25">
      <c r="A15" s="180"/>
      <c r="B15" s="62" t="s">
        <v>198</v>
      </c>
      <c r="C15" s="137"/>
    </row>
    <row r="16" spans="1:3" x14ac:dyDescent="0.25">
      <c r="A16" s="180"/>
      <c r="B16" s="62" t="s">
        <v>198</v>
      </c>
      <c r="C16" s="137"/>
    </row>
    <row r="17" spans="1:3" x14ac:dyDescent="0.25">
      <c r="A17" s="181"/>
      <c r="B17" s="138" t="s">
        <v>321</v>
      </c>
      <c r="C17" s="139"/>
    </row>
  </sheetData>
  <mergeCells count="2">
    <mergeCell ref="A5:A10"/>
    <mergeCell ref="A11:A17"/>
  </mergeCells>
  <dataValidations count="4">
    <dataValidation type="list" allowBlank="1" showInputMessage="1" showErrorMessage="1" sqref="B7:B10">
      <formula1>$B$113:$B$159</formula1>
    </dataValidation>
    <dataValidation type="list" allowBlank="1" showInputMessage="1" showErrorMessage="1" sqref="B5">
      <formula1>$B$113:$B$157</formula1>
    </dataValidation>
    <dataValidation type="list" allowBlank="1" showInputMessage="1" showErrorMessage="1" sqref="B6 B12:B16">
      <formula1>$B$170:$B$216</formula1>
    </dataValidation>
    <dataValidation type="list" allowBlank="1" showInputMessage="1" showErrorMessage="1" sqref="B11">
      <formula1>$B$170:$B$214</formula1>
    </dataValidation>
  </dataValidations>
  <pageMargins left="0.7" right="0.7" top="0.75" bottom="0.75" header="0.3" footer="0.3"/>
  <pageSetup paperSize="9" orientation="portrait" r:id="rId1"/>
  <drawing r:id="rId2"/>
  <legacyDrawing r:id="rId3"/>
  <oleObjects>
    <mc:AlternateContent xmlns:mc="http://schemas.openxmlformats.org/markup-compatibility/2006">
      <mc:Choice Requires="x14">
        <oleObject progId="Excel.Sheet.12" dvAspect="DVASPECT_ICON" shapeId="5121" r:id="rId4">
          <objectPr defaultSize="0" autoPict="0" r:id="rId5">
            <anchor moveWithCells="1" sizeWithCells="1">
              <from>
                <xdr:col>2</xdr:col>
                <xdr:colOff>3009900</xdr:colOff>
                <xdr:row>5</xdr:row>
                <xdr:rowOff>571500</xdr:rowOff>
              </from>
              <to>
                <xdr:col>2</xdr:col>
                <xdr:colOff>3924300</xdr:colOff>
                <xdr:row>6</xdr:row>
                <xdr:rowOff>0</xdr:rowOff>
              </to>
            </anchor>
          </objectPr>
        </oleObject>
      </mc:Choice>
      <mc:Fallback>
        <oleObject progId="Excel.Sheet.12" dvAspect="DVASPECT_ICON" shapeId="512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-0.82346969972989048</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-1.0785507001596306</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-1.24772459308288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-1.4190161697625856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196</v>
      </c>
      <c r="C13" s="61"/>
      <c r="D13" s="62" t="s">
        <v>40</v>
      </c>
      <c r="E13" s="63">
        <v>-2.88</v>
      </c>
      <c r="F13" s="63">
        <v>0</v>
      </c>
      <c r="G13" s="63">
        <v>0</v>
      </c>
      <c r="H13" s="63">
        <v>0</v>
      </c>
      <c r="I13" s="63">
        <v>0</v>
      </c>
      <c r="J13" s="63">
        <v>0</v>
      </c>
      <c r="K13" s="63">
        <v>-2.88</v>
      </c>
      <c r="L13" s="63">
        <v>0</v>
      </c>
      <c r="M13" s="63">
        <v>0</v>
      </c>
      <c r="N13" s="63">
        <v>0</v>
      </c>
      <c r="O13" s="63">
        <v>0</v>
      </c>
      <c r="P13" s="63">
        <v>0</v>
      </c>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194</v>
      </c>
      <c r="C14" s="61"/>
      <c r="D14" s="62" t="s">
        <v>40</v>
      </c>
      <c r="E14" s="63">
        <v>-0.36149999999999999</v>
      </c>
      <c r="F14" s="63">
        <v>-0.36149999999999999</v>
      </c>
      <c r="G14" s="63">
        <v>-0.36149999999999999</v>
      </c>
      <c r="H14" s="63">
        <v>-0.36149999999999999</v>
      </c>
      <c r="I14" s="63">
        <v>-0.36149999999999999</v>
      </c>
      <c r="J14" s="63">
        <v>-0.36149999999999999</v>
      </c>
      <c r="K14" s="63">
        <v>-0.36149999999999999</v>
      </c>
      <c r="L14" s="63">
        <v>-0.36149999999999999</v>
      </c>
      <c r="M14" s="63">
        <v>-0.36149999999999999</v>
      </c>
      <c r="N14" s="63">
        <v>-0.36149999999999999</v>
      </c>
      <c r="O14" s="63">
        <v>-0.36149999999999999</v>
      </c>
      <c r="P14" s="63">
        <v>-0.36149999999999999</v>
      </c>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25" t="s">
        <v>197</v>
      </c>
      <c r="C18" s="131"/>
      <c r="D18" s="126" t="s">
        <v>40</v>
      </c>
      <c r="E18" s="60">
        <f>SUM(E13:E17)</f>
        <v>-3.2414999999999998</v>
      </c>
      <c r="F18" s="60">
        <f t="shared" ref="F18:AW18" si="0">SUM(F13:F17)</f>
        <v>-0.36149999999999999</v>
      </c>
      <c r="G18" s="60">
        <f t="shared" si="0"/>
        <v>-0.36149999999999999</v>
      </c>
      <c r="H18" s="60">
        <f t="shared" si="0"/>
        <v>-0.36149999999999999</v>
      </c>
      <c r="I18" s="60">
        <f t="shared" si="0"/>
        <v>-0.36149999999999999</v>
      </c>
      <c r="J18" s="60">
        <f t="shared" si="0"/>
        <v>-0.36149999999999999</v>
      </c>
      <c r="K18" s="60">
        <f t="shared" si="0"/>
        <v>-3.2414999999999998</v>
      </c>
      <c r="L18" s="60">
        <f t="shared" si="0"/>
        <v>-0.36149999999999999</v>
      </c>
      <c r="M18" s="60">
        <f t="shared" si="0"/>
        <v>-0.36149999999999999</v>
      </c>
      <c r="N18" s="60">
        <f t="shared" si="0"/>
        <v>-0.36149999999999999</v>
      </c>
      <c r="O18" s="60">
        <f t="shared" si="0"/>
        <v>-0.36149999999999999</v>
      </c>
      <c r="P18" s="60">
        <f t="shared" si="0"/>
        <v>-0.36149999999999999</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196</v>
      </c>
      <c r="C19" s="8"/>
      <c r="D19" s="9" t="s">
        <v>40</v>
      </c>
      <c r="E19" s="34">
        <v>2.88</v>
      </c>
      <c r="F19" s="34">
        <v>0</v>
      </c>
      <c r="G19" s="34">
        <v>0</v>
      </c>
      <c r="H19" s="34">
        <v>0</v>
      </c>
      <c r="I19" s="34">
        <v>2.88</v>
      </c>
      <c r="J19" s="34">
        <v>0</v>
      </c>
      <c r="K19" s="34">
        <v>0</v>
      </c>
      <c r="L19" s="34">
        <v>0</v>
      </c>
      <c r="M19" s="34">
        <v>2.88</v>
      </c>
      <c r="N19" s="34">
        <v>0</v>
      </c>
      <c r="O19" s="34">
        <v>0</v>
      </c>
      <c r="P19" s="34">
        <v>0</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8">
        <f>SUM(E19:E24)</f>
        <v>2.88</v>
      </c>
      <c r="F25" s="68">
        <f t="shared" ref="F25:BD25" si="1">SUM(F19:F24)</f>
        <v>0</v>
      </c>
      <c r="G25" s="68">
        <f t="shared" si="1"/>
        <v>0</v>
      </c>
      <c r="H25" s="68">
        <f t="shared" si="1"/>
        <v>0</v>
      </c>
      <c r="I25" s="68">
        <f t="shared" si="1"/>
        <v>2.88</v>
      </c>
      <c r="J25" s="68">
        <f t="shared" si="1"/>
        <v>0</v>
      </c>
      <c r="K25" s="68">
        <f t="shared" si="1"/>
        <v>0</v>
      </c>
      <c r="L25" s="68">
        <f t="shared" si="1"/>
        <v>0</v>
      </c>
      <c r="M25" s="68">
        <f t="shared" si="1"/>
        <v>2.88</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-0.36149999999999993</v>
      </c>
      <c r="F26" s="60">
        <f t="shared" ref="F26:BD26" si="2">F18+F25</f>
        <v>-0.36149999999999999</v>
      </c>
      <c r="G26" s="60">
        <f t="shared" si="2"/>
        <v>-0.36149999999999999</v>
      </c>
      <c r="H26" s="60">
        <f t="shared" si="2"/>
        <v>-0.36149999999999999</v>
      </c>
      <c r="I26" s="60">
        <f t="shared" si="2"/>
        <v>2.5185</v>
      </c>
      <c r="J26" s="60">
        <f t="shared" si="2"/>
        <v>-0.36149999999999999</v>
      </c>
      <c r="K26" s="60">
        <f t="shared" si="2"/>
        <v>-3.2414999999999998</v>
      </c>
      <c r="L26" s="60">
        <f t="shared" si="2"/>
        <v>-0.36149999999999999</v>
      </c>
      <c r="M26" s="60">
        <f t="shared" si="2"/>
        <v>2.5185</v>
      </c>
      <c r="N26" s="60">
        <f t="shared" si="2"/>
        <v>-0.36149999999999999</v>
      </c>
      <c r="O26" s="60">
        <f t="shared" si="2"/>
        <v>-0.36149999999999999</v>
      </c>
      <c r="P26" s="60">
        <f t="shared" si="2"/>
        <v>-0.36149999999999999</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-0.28919999999999996</v>
      </c>
      <c r="F28" s="35">
        <f t="shared" ref="F28:AW28" si="4">F26*F27</f>
        <v>-0.28920000000000001</v>
      </c>
      <c r="G28" s="35">
        <f t="shared" si="4"/>
        <v>-0.28920000000000001</v>
      </c>
      <c r="H28" s="35">
        <f t="shared" si="4"/>
        <v>-0.28920000000000001</v>
      </c>
      <c r="I28" s="35">
        <f t="shared" si="4"/>
        <v>2.0148000000000001</v>
      </c>
      <c r="J28" s="35">
        <f t="shared" si="4"/>
        <v>-0.28920000000000001</v>
      </c>
      <c r="K28" s="35">
        <f t="shared" si="4"/>
        <v>-2.5931999999999999</v>
      </c>
      <c r="L28" s="35">
        <f t="shared" si="4"/>
        <v>-0.28920000000000001</v>
      </c>
      <c r="M28" s="35">
        <f t="shared" si="4"/>
        <v>2.0148000000000001</v>
      </c>
      <c r="N28" s="35">
        <f t="shared" si="4"/>
        <v>-0.28920000000000001</v>
      </c>
      <c r="O28" s="35">
        <f t="shared" si="4"/>
        <v>-0.28920000000000001</v>
      </c>
      <c r="P28" s="35">
        <f t="shared" si="4"/>
        <v>-0.28920000000000001</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-7.2299999999999975E-2</v>
      </c>
      <c r="F29" s="35">
        <f t="shared" ref="F29:AW29" si="5">F26-F28</f>
        <v>-7.2299999999999975E-2</v>
      </c>
      <c r="G29" s="35">
        <f t="shared" si="5"/>
        <v>-7.2299999999999975E-2</v>
      </c>
      <c r="H29" s="35">
        <f t="shared" si="5"/>
        <v>-7.2299999999999975E-2</v>
      </c>
      <c r="I29" s="35">
        <f t="shared" si="5"/>
        <v>0.50369999999999981</v>
      </c>
      <c r="J29" s="35">
        <f t="shared" si="5"/>
        <v>-7.2299999999999975E-2</v>
      </c>
      <c r="K29" s="35">
        <f t="shared" si="5"/>
        <v>-0.64829999999999988</v>
      </c>
      <c r="L29" s="35">
        <f t="shared" si="5"/>
        <v>-7.2299999999999975E-2</v>
      </c>
      <c r="M29" s="35">
        <f t="shared" si="5"/>
        <v>0.50369999999999981</v>
      </c>
      <c r="N29" s="35">
        <f t="shared" si="5"/>
        <v>-7.2299999999999975E-2</v>
      </c>
      <c r="O29" s="35">
        <f t="shared" si="5"/>
        <v>-7.2299999999999975E-2</v>
      </c>
      <c r="P29" s="35">
        <f t="shared" si="5"/>
        <v>-7.2299999999999975E-2</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-6.4266666666666656E-3</v>
      </c>
      <c r="G30" s="35">
        <f>$E$28/'Fixed data'!$C$7</f>
        <v>-6.4266666666666656E-3</v>
      </c>
      <c r="H30" s="35">
        <f>$E$28/'Fixed data'!$C$7</f>
        <v>-6.4266666666666656E-3</v>
      </c>
      <c r="I30" s="35">
        <f>$E$28/'Fixed data'!$C$7</f>
        <v>-6.4266666666666656E-3</v>
      </c>
      <c r="J30" s="35">
        <f>$E$28/'Fixed data'!$C$7</f>
        <v>-6.4266666666666656E-3</v>
      </c>
      <c r="K30" s="35">
        <f>$E$28/'Fixed data'!$C$7</f>
        <v>-6.4266666666666656E-3</v>
      </c>
      <c r="L30" s="35">
        <f>$E$28/'Fixed data'!$C$7</f>
        <v>-6.4266666666666656E-3</v>
      </c>
      <c r="M30" s="35">
        <f>$E$28/'Fixed data'!$C$7</f>
        <v>-6.4266666666666656E-3</v>
      </c>
      <c r="N30" s="35">
        <f>$E$28/'Fixed data'!$C$7</f>
        <v>-6.4266666666666656E-3</v>
      </c>
      <c r="O30" s="35">
        <f>$E$28/'Fixed data'!$C$7</f>
        <v>-6.4266666666666656E-3</v>
      </c>
      <c r="P30" s="35">
        <f>$E$28/'Fixed data'!$C$7</f>
        <v>-6.4266666666666656E-3</v>
      </c>
      <c r="Q30" s="35">
        <f>$E$28/'Fixed data'!$C$7</f>
        <v>-6.4266666666666656E-3</v>
      </c>
      <c r="R30" s="35">
        <f>$E$28/'Fixed data'!$C$7</f>
        <v>-6.4266666666666656E-3</v>
      </c>
      <c r="S30" s="35">
        <f>$E$28/'Fixed data'!$C$7</f>
        <v>-6.4266666666666656E-3</v>
      </c>
      <c r="T30" s="35">
        <f>$E$28/'Fixed data'!$C$7</f>
        <v>-6.4266666666666656E-3</v>
      </c>
      <c r="U30" s="35">
        <f>$E$28/'Fixed data'!$C$7</f>
        <v>-6.4266666666666656E-3</v>
      </c>
      <c r="V30" s="35">
        <f>$E$28/'Fixed data'!$C$7</f>
        <v>-6.4266666666666656E-3</v>
      </c>
      <c r="W30" s="35">
        <f>$E$28/'Fixed data'!$C$7</f>
        <v>-6.4266666666666656E-3</v>
      </c>
      <c r="X30" s="35">
        <f>$E$28/'Fixed data'!$C$7</f>
        <v>-6.4266666666666656E-3</v>
      </c>
      <c r="Y30" s="35">
        <f>$E$28/'Fixed data'!$C$7</f>
        <v>-6.4266666666666656E-3</v>
      </c>
      <c r="Z30" s="35">
        <f>$E$28/'Fixed data'!$C$7</f>
        <v>-6.4266666666666656E-3</v>
      </c>
      <c r="AA30" s="35">
        <f>$E$28/'Fixed data'!$C$7</f>
        <v>-6.4266666666666656E-3</v>
      </c>
      <c r="AB30" s="35">
        <f>$E$28/'Fixed data'!$C$7</f>
        <v>-6.4266666666666656E-3</v>
      </c>
      <c r="AC30" s="35">
        <f>$E$28/'Fixed data'!$C$7</f>
        <v>-6.4266666666666656E-3</v>
      </c>
      <c r="AD30" s="35">
        <f>$E$28/'Fixed data'!$C$7</f>
        <v>-6.4266666666666656E-3</v>
      </c>
      <c r="AE30" s="35">
        <f>$E$28/'Fixed data'!$C$7</f>
        <v>-6.4266666666666656E-3</v>
      </c>
      <c r="AF30" s="35">
        <f>$E$28/'Fixed data'!$C$7</f>
        <v>-6.4266666666666656E-3</v>
      </c>
      <c r="AG30" s="35">
        <f>$E$28/'Fixed data'!$C$7</f>
        <v>-6.4266666666666656E-3</v>
      </c>
      <c r="AH30" s="35">
        <f>$E$28/'Fixed data'!$C$7</f>
        <v>-6.4266666666666656E-3</v>
      </c>
      <c r="AI30" s="35">
        <f>$E$28/'Fixed data'!$C$7</f>
        <v>-6.4266666666666656E-3</v>
      </c>
      <c r="AJ30" s="35">
        <f>$E$28/'Fixed data'!$C$7</f>
        <v>-6.4266666666666656E-3</v>
      </c>
      <c r="AK30" s="35">
        <f>$E$28/'Fixed data'!$C$7</f>
        <v>-6.4266666666666656E-3</v>
      </c>
      <c r="AL30" s="35">
        <f>$E$28/'Fixed data'!$C$7</f>
        <v>-6.4266666666666656E-3</v>
      </c>
      <c r="AM30" s="35">
        <f>$E$28/'Fixed data'!$C$7</f>
        <v>-6.4266666666666656E-3</v>
      </c>
      <c r="AN30" s="35">
        <f>$E$28/'Fixed data'!$C$7</f>
        <v>-6.4266666666666656E-3</v>
      </c>
      <c r="AO30" s="35">
        <f>$E$28/'Fixed data'!$C$7</f>
        <v>-6.4266666666666656E-3</v>
      </c>
      <c r="AP30" s="35">
        <f>$E$28/'Fixed data'!$C$7</f>
        <v>-6.4266666666666656E-3</v>
      </c>
      <c r="AQ30" s="35">
        <f>$E$28/'Fixed data'!$C$7</f>
        <v>-6.4266666666666656E-3</v>
      </c>
      <c r="AR30" s="35">
        <f>$E$28/'Fixed data'!$C$7</f>
        <v>-6.4266666666666656E-3</v>
      </c>
      <c r="AS30" s="35">
        <f>$E$28/'Fixed data'!$C$7</f>
        <v>-6.4266666666666656E-3</v>
      </c>
      <c r="AT30" s="35">
        <f>$E$28/'Fixed data'!$C$7</f>
        <v>-6.4266666666666656E-3</v>
      </c>
      <c r="AU30" s="35">
        <f>$E$28/'Fixed data'!$C$7</f>
        <v>-6.4266666666666656E-3</v>
      </c>
      <c r="AV30" s="35">
        <f>$E$28/'Fixed data'!$C$7</f>
        <v>-6.4266666666666656E-3</v>
      </c>
      <c r="AW30" s="35">
        <f>$E$28/'Fixed data'!$C$7</f>
        <v>-6.4266666666666656E-3</v>
      </c>
      <c r="AX30" s="35">
        <f>$E$28/'Fixed data'!$C$7</f>
        <v>-6.4266666666666656E-3</v>
      </c>
      <c r="AY30" s="35"/>
      <c r="AZ30" s="35"/>
      <c r="BA30" s="35"/>
      <c r="BB30" s="35"/>
      <c r="BC30" s="35"/>
      <c r="BD30" s="35"/>
    </row>
    <row r="31" spans="1:56" ht="16.5" hidden="1" customHeight="1" outlineLevel="1" x14ac:dyDescent="0.35">
      <c r="A31" s="116"/>
      <c r="B31" s="9" t="s">
        <v>2</v>
      </c>
      <c r="C31" s="11" t="s">
        <v>54</v>
      </c>
      <c r="D31" s="9" t="s">
        <v>40</v>
      </c>
      <c r="F31" s="35"/>
      <c r="G31" s="35">
        <f>$F$28/'Fixed data'!$C$7</f>
        <v>-6.4266666666666673E-3</v>
      </c>
      <c r="H31" s="35">
        <f>$F$28/'Fixed data'!$C$7</f>
        <v>-6.4266666666666673E-3</v>
      </c>
      <c r="I31" s="35">
        <f>$F$28/'Fixed data'!$C$7</f>
        <v>-6.4266666666666673E-3</v>
      </c>
      <c r="J31" s="35">
        <f>$F$28/'Fixed data'!$C$7</f>
        <v>-6.4266666666666673E-3</v>
      </c>
      <c r="K31" s="35">
        <f>$F$28/'Fixed data'!$C$7</f>
        <v>-6.4266666666666673E-3</v>
      </c>
      <c r="L31" s="35">
        <f>$F$28/'Fixed data'!$C$7</f>
        <v>-6.4266666666666673E-3</v>
      </c>
      <c r="M31" s="35">
        <f>$F$28/'Fixed data'!$C$7</f>
        <v>-6.4266666666666673E-3</v>
      </c>
      <c r="N31" s="35">
        <f>$F$28/'Fixed data'!$C$7</f>
        <v>-6.4266666666666673E-3</v>
      </c>
      <c r="O31" s="35">
        <f>$F$28/'Fixed data'!$C$7</f>
        <v>-6.4266666666666673E-3</v>
      </c>
      <c r="P31" s="35">
        <f>$F$28/'Fixed data'!$C$7</f>
        <v>-6.4266666666666673E-3</v>
      </c>
      <c r="Q31" s="35">
        <f>$F$28/'Fixed data'!$C$7</f>
        <v>-6.4266666666666673E-3</v>
      </c>
      <c r="R31" s="35">
        <f>$F$28/'Fixed data'!$C$7</f>
        <v>-6.4266666666666673E-3</v>
      </c>
      <c r="S31" s="35">
        <f>$F$28/'Fixed data'!$C$7</f>
        <v>-6.4266666666666673E-3</v>
      </c>
      <c r="T31" s="35">
        <f>$F$28/'Fixed data'!$C$7</f>
        <v>-6.4266666666666673E-3</v>
      </c>
      <c r="U31" s="35">
        <f>$F$28/'Fixed data'!$C$7</f>
        <v>-6.4266666666666673E-3</v>
      </c>
      <c r="V31" s="35">
        <f>$F$28/'Fixed data'!$C$7</f>
        <v>-6.4266666666666673E-3</v>
      </c>
      <c r="W31" s="35">
        <f>$F$28/'Fixed data'!$C$7</f>
        <v>-6.4266666666666673E-3</v>
      </c>
      <c r="X31" s="35">
        <f>$F$28/'Fixed data'!$C$7</f>
        <v>-6.4266666666666673E-3</v>
      </c>
      <c r="Y31" s="35">
        <f>$F$28/'Fixed data'!$C$7</f>
        <v>-6.4266666666666673E-3</v>
      </c>
      <c r="Z31" s="35">
        <f>$F$28/'Fixed data'!$C$7</f>
        <v>-6.4266666666666673E-3</v>
      </c>
      <c r="AA31" s="35">
        <f>$F$28/'Fixed data'!$C$7</f>
        <v>-6.4266666666666673E-3</v>
      </c>
      <c r="AB31" s="35">
        <f>$F$28/'Fixed data'!$C$7</f>
        <v>-6.4266666666666673E-3</v>
      </c>
      <c r="AC31" s="35">
        <f>$F$28/'Fixed data'!$C$7</f>
        <v>-6.4266666666666673E-3</v>
      </c>
      <c r="AD31" s="35">
        <f>$F$28/'Fixed data'!$C$7</f>
        <v>-6.4266666666666673E-3</v>
      </c>
      <c r="AE31" s="35">
        <f>$F$28/'Fixed data'!$C$7</f>
        <v>-6.4266666666666673E-3</v>
      </c>
      <c r="AF31" s="35">
        <f>$F$28/'Fixed data'!$C$7</f>
        <v>-6.4266666666666673E-3</v>
      </c>
      <c r="AG31" s="35">
        <f>$F$28/'Fixed data'!$C$7</f>
        <v>-6.4266666666666673E-3</v>
      </c>
      <c r="AH31" s="35">
        <f>$F$28/'Fixed data'!$C$7</f>
        <v>-6.4266666666666673E-3</v>
      </c>
      <c r="AI31" s="35">
        <f>$F$28/'Fixed data'!$C$7</f>
        <v>-6.4266666666666673E-3</v>
      </c>
      <c r="AJ31" s="35">
        <f>$F$28/'Fixed data'!$C$7</f>
        <v>-6.4266666666666673E-3</v>
      </c>
      <c r="AK31" s="35">
        <f>$F$28/'Fixed data'!$C$7</f>
        <v>-6.4266666666666673E-3</v>
      </c>
      <c r="AL31" s="35">
        <f>$F$28/'Fixed data'!$C$7</f>
        <v>-6.4266666666666673E-3</v>
      </c>
      <c r="AM31" s="35">
        <f>$F$28/'Fixed data'!$C$7</f>
        <v>-6.4266666666666673E-3</v>
      </c>
      <c r="AN31" s="35">
        <f>$F$28/'Fixed data'!$C$7</f>
        <v>-6.4266666666666673E-3</v>
      </c>
      <c r="AO31" s="35">
        <f>$F$28/'Fixed data'!$C$7</f>
        <v>-6.4266666666666673E-3</v>
      </c>
      <c r="AP31" s="35">
        <f>$F$28/'Fixed data'!$C$7</f>
        <v>-6.4266666666666673E-3</v>
      </c>
      <c r="AQ31" s="35">
        <f>$F$28/'Fixed data'!$C$7</f>
        <v>-6.4266666666666673E-3</v>
      </c>
      <c r="AR31" s="35">
        <f>$F$28/'Fixed data'!$C$7</f>
        <v>-6.4266666666666673E-3</v>
      </c>
      <c r="AS31" s="35">
        <f>$F$28/'Fixed data'!$C$7</f>
        <v>-6.4266666666666673E-3</v>
      </c>
      <c r="AT31" s="35">
        <f>$F$28/'Fixed data'!$C$7</f>
        <v>-6.4266666666666673E-3</v>
      </c>
      <c r="AU31" s="35">
        <f>$F$28/'Fixed data'!$C$7</f>
        <v>-6.4266666666666673E-3</v>
      </c>
      <c r="AV31" s="35">
        <f>$F$28/'Fixed data'!$C$7</f>
        <v>-6.4266666666666673E-3</v>
      </c>
      <c r="AW31" s="35">
        <f>$F$28/'Fixed data'!$C$7</f>
        <v>-6.4266666666666673E-3</v>
      </c>
      <c r="AX31" s="35">
        <f>$F$28/'Fixed data'!$C$7</f>
        <v>-6.4266666666666673E-3</v>
      </c>
      <c r="AY31" s="35">
        <f>$F$28/'Fixed data'!$C$7</f>
        <v>-6.4266666666666673E-3</v>
      </c>
      <c r="AZ31" s="35"/>
      <c r="BA31" s="35"/>
      <c r="BB31" s="35"/>
      <c r="BC31" s="35"/>
      <c r="BD31" s="35"/>
    </row>
    <row r="32" spans="1:56" ht="16.5" hidden="1" customHeight="1" outlineLevel="1" x14ac:dyDescent="0.35">
      <c r="A32" s="116"/>
      <c r="B32" s="9" t="s">
        <v>3</v>
      </c>
      <c r="C32" s="11" t="s">
        <v>55</v>
      </c>
      <c r="D32" s="9" t="s">
        <v>40</v>
      </c>
      <c r="F32" s="35"/>
      <c r="G32" s="35"/>
      <c r="H32" s="35">
        <f>$G$28/'Fixed data'!$C$7</f>
        <v>-6.4266666666666673E-3</v>
      </c>
      <c r="I32" s="35">
        <f>$G$28/'Fixed data'!$C$7</f>
        <v>-6.4266666666666673E-3</v>
      </c>
      <c r="J32" s="35">
        <f>$G$28/'Fixed data'!$C$7</f>
        <v>-6.4266666666666673E-3</v>
      </c>
      <c r="K32" s="35">
        <f>$G$28/'Fixed data'!$C$7</f>
        <v>-6.4266666666666673E-3</v>
      </c>
      <c r="L32" s="35">
        <f>$G$28/'Fixed data'!$C$7</f>
        <v>-6.4266666666666673E-3</v>
      </c>
      <c r="M32" s="35">
        <f>$G$28/'Fixed data'!$C$7</f>
        <v>-6.4266666666666673E-3</v>
      </c>
      <c r="N32" s="35">
        <f>$G$28/'Fixed data'!$C$7</f>
        <v>-6.4266666666666673E-3</v>
      </c>
      <c r="O32" s="35">
        <f>$G$28/'Fixed data'!$C$7</f>
        <v>-6.4266666666666673E-3</v>
      </c>
      <c r="P32" s="35">
        <f>$G$28/'Fixed data'!$C$7</f>
        <v>-6.4266666666666673E-3</v>
      </c>
      <c r="Q32" s="35">
        <f>$G$28/'Fixed data'!$C$7</f>
        <v>-6.4266666666666673E-3</v>
      </c>
      <c r="R32" s="35">
        <f>$G$28/'Fixed data'!$C$7</f>
        <v>-6.4266666666666673E-3</v>
      </c>
      <c r="S32" s="35">
        <f>$G$28/'Fixed data'!$C$7</f>
        <v>-6.4266666666666673E-3</v>
      </c>
      <c r="T32" s="35">
        <f>$G$28/'Fixed data'!$C$7</f>
        <v>-6.4266666666666673E-3</v>
      </c>
      <c r="U32" s="35">
        <f>$G$28/'Fixed data'!$C$7</f>
        <v>-6.4266666666666673E-3</v>
      </c>
      <c r="V32" s="35">
        <f>$G$28/'Fixed data'!$C$7</f>
        <v>-6.4266666666666673E-3</v>
      </c>
      <c r="W32" s="35">
        <f>$G$28/'Fixed data'!$C$7</f>
        <v>-6.4266666666666673E-3</v>
      </c>
      <c r="X32" s="35">
        <f>$G$28/'Fixed data'!$C$7</f>
        <v>-6.4266666666666673E-3</v>
      </c>
      <c r="Y32" s="35">
        <f>$G$28/'Fixed data'!$C$7</f>
        <v>-6.4266666666666673E-3</v>
      </c>
      <c r="Z32" s="35">
        <f>$G$28/'Fixed data'!$C$7</f>
        <v>-6.4266666666666673E-3</v>
      </c>
      <c r="AA32" s="35">
        <f>$G$28/'Fixed data'!$C$7</f>
        <v>-6.4266666666666673E-3</v>
      </c>
      <c r="AB32" s="35">
        <f>$G$28/'Fixed data'!$C$7</f>
        <v>-6.4266666666666673E-3</v>
      </c>
      <c r="AC32" s="35">
        <f>$G$28/'Fixed data'!$C$7</f>
        <v>-6.4266666666666673E-3</v>
      </c>
      <c r="AD32" s="35">
        <f>$G$28/'Fixed data'!$C$7</f>
        <v>-6.4266666666666673E-3</v>
      </c>
      <c r="AE32" s="35">
        <f>$G$28/'Fixed data'!$C$7</f>
        <v>-6.4266666666666673E-3</v>
      </c>
      <c r="AF32" s="35">
        <f>$G$28/'Fixed data'!$C$7</f>
        <v>-6.4266666666666673E-3</v>
      </c>
      <c r="AG32" s="35">
        <f>$G$28/'Fixed data'!$C$7</f>
        <v>-6.4266666666666673E-3</v>
      </c>
      <c r="AH32" s="35">
        <f>$G$28/'Fixed data'!$C$7</f>
        <v>-6.4266666666666673E-3</v>
      </c>
      <c r="AI32" s="35">
        <f>$G$28/'Fixed data'!$C$7</f>
        <v>-6.4266666666666673E-3</v>
      </c>
      <c r="AJ32" s="35">
        <f>$G$28/'Fixed data'!$C$7</f>
        <v>-6.4266666666666673E-3</v>
      </c>
      <c r="AK32" s="35">
        <f>$G$28/'Fixed data'!$C$7</f>
        <v>-6.4266666666666673E-3</v>
      </c>
      <c r="AL32" s="35">
        <f>$G$28/'Fixed data'!$C$7</f>
        <v>-6.4266666666666673E-3</v>
      </c>
      <c r="AM32" s="35">
        <f>$G$28/'Fixed data'!$C$7</f>
        <v>-6.4266666666666673E-3</v>
      </c>
      <c r="AN32" s="35">
        <f>$G$28/'Fixed data'!$C$7</f>
        <v>-6.4266666666666673E-3</v>
      </c>
      <c r="AO32" s="35">
        <f>$G$28/'Fixed data'!$C$7</f>
        <v>-6.4266666666666673E-3</v>
      </c>
      <c r="AP32" s="35">
        <f>$G$28/'Fixed data'!$C$7</f>
        <v>-6.4266666666666673E-3</v>
      </c>
      <c r="AQ32" s="35">
        <f>$G$28/'Fixed data'!$C$7</f>
        <v>-6.4266666666666673E-3</v>
      </c>
      <c r="AR32" s="35">
        <f>$G$28/'Fixed data'!$C$7</f>
        <v>-6.4266666666666673E-3</v>
      </c>
      <c r="AS32" s="35">
        <f>$G$28/'Fixed data'!$C$7</f>
        <v>-6.4266666666666673E-3</v>
      </c>
      <c r="AT32" s="35">
        <f>$G$28/'Fixed data'!$C$7</f>
        <v>-6.4266666666666673E-3</v>
      </c>
      <c r="AU32" s="35">
        <f>$G$28/'Fixed data'!$C$7</f>
        <v>-6.4266666666666673E-3</v>
      </c>
      <c r="AV32" s="35">
        <f>$G$28/'Fixed data'!$C$7</f>
        <v>-6.4266666666666673E-3</v>
      </c>
      <c r="AW32" s="35">
        <f>$G$28/'Fixed data'!$C$7</f>
        <v>-6.4266666666666673E-3</v>
      </c>
      <c r="AX32" s="35">
        <f>$G$28/'Fixed data'!$C$7</f>
        <v>-6.4266666666666673E-3</v>
      </c>
      <c r="AY32" s="35">
        <f>$G$28/'Fixed data'!$C$7</f>
        <v>-6.4266666666666673E-3</v>
      </c>
      <c r="AZ32" s="35">
        <f>$G$28/'Fixed data'!$C$7</f>
        <v>-6.4266666666666673E-3</v>
      </c>
      <c r="BA32" s="35"/>
      <c r="BB32" s="35"/>
      <c r="BC32" s="35"/>
      <c r="BD32" s="35"/>
    </row>
    <row r="33" spans="1:57" ht="16.5" hidden="1" customHeight="1" outlineLevel="1" x14ac:dyDescent="0.35">
      <c r="A33" s="116"/>
      <c r="B33" s="9" t="s">
        <v>4</v>
      </c>
      <c r="C33" s="11" t="s">
        <v>56</v>
      </c>
      <c r="D33" s="9" t="s">
        <v>40</v>
      </c>
      <c r="F33" s="35"/>
      <c r="G33" s="35"/>
      <c r="H33" s="35"/>
      <c r="I33" s="35">
        <f>$H$28/'Fixed data'!$C$7</f>
        <v>-6.4266666666666673E-3</v>
      </c>
      <c r="J33" s="35">
        <f>$H$28/'Fixed data'!$C$7</f>
        <v>-6.4266666666666673E-3</v>
      </c>
      <c r="K33" s="35">
        <f>$H$28/'Fixed data'!$C$7</f>
        <v>-6.4266666666666673E-3</v>
      </c>
      <c r="L33" s="35">
        <f>$H$28/'Fixed data'!$C$7</f>
        <v>-6.4266666666666673E-3</v>
      </c>
      <c r="M33" s="35">
        <f>$H$28/'Fixed data'!$C$7</f>
        <v>-6.4266666666666673E-3</v>
      </c>
      <c r="N33" s="35">
        <f>$H$28/'Fixed data'!$C$7</f>
        <v>-6.4266666666666673E-3</v>
      </c>
      <c r="O33" s="35">
        <f>$H$28/'Fixed data'!$C$7</f>
        <v>-6.4266666666666673E-3</v>
      </c>
      <c r="P33" s="35">
        <f>$H$28/'Fixed data'!$C$7</f>
        <v>-6.4266666666666673E-3</v>
      </c>
      <c r="Q33" s="35">
        <f>$H$28/'Fixed data'!$C$7</f>
        <v>-6.4266666666666673E-3</v>
      </c>
      <c r="R33" s="35">
        <f>$H$28/'Fixed data'!$C$7</f>
        <v>-6.4266666666666673E-3</v>
      </c>
      <c r="S33" s="35">
        <f>$H$28/'Fixed data'!$C$7</f>
        <v>-6.4266666666666673E-3</v>
      </c>
      <c r="T33" s="35">
        <f>$H$28/'Fixed data'!$C$7</f>
        <v>-6.4266666666666673E-3</v>
      </c>
      <c r="U33" s="35">
        <f>$H$28/'Fixed data'!$C$7</f>
        <v>-6.4266666666666673E-3</v>
      </c>
      <c r="V33" s="35">
        <f>$H$28/'Fixed data'!$C$7</f>
        <v>-6.4266666666666673E-3</v>
      </c>
      <c r="W33" s="35">
        <f>$H$28/'Fixed data'!$C$7</f>
        <v>-6.4266666666666673E-3</v>
      </c>
      <c r="X33" s="35">
        <f>$H$28/'Fixed data'!$C$7</f>
        <v>-6.4266666666666673E-3</v>
      </c>
      <c r="Y33" s="35">
        <f>$H$28/'Fixed data'!$C$7</f>
        <v>-6.4266666666666673E-3</v>
      </c>
      <c r="Z33" s="35">
        <f>$H$28/'Fixed data'!$C$7</f>
        <v>-6.4266666666666673E-3</v>
      </c>
      <c r="AA33" s="35">
        <f>$H$28/'Fixed data'!$C$7</f>
        <v>-6.4266666666666673E-3</v>
      </c>
      <c r="AB33" s="35">
        <f>$H$28/'Fixed data'!$C$7</f>
        <v>-6.4266666666666673E-3</v>
      </c>
      <c r="AC33" s="35">
        <f>$H$28/'Fixed data'!$C$7</f>
        <v>-6.4266666666666673E-3</v>
      </c>
      <c r="AD33" s="35">
        <f>$H$28/'Fixed data'!$C$7</f>
        <v>-6.4266666666666673E-3</v>
      </c>
      <c r="AE33" s="35">
        <f>$H$28/'Fixed data'!$C$7</f>
        <v>-6.4266666666666673E-3</v>
      </c>
      <c r="AF33" s="35">
        <f>$H$28/'Fixed data'!$C$7</f>
        <v>-6.4266666666666673E-3</v>
      </c>
      <c r="AG33" s="35">
        <f>$H$28/'Fixed data'!$C$7</f>
        <v>-6.4266666666666673E-3</v>
      </c>
      <c r="AH33" s="35">
        <f>$H$28/'Fixed data'!$C$7</f>
        <v>-6.4266666666666673E-3</v>
      </c>
      <c r="AI33" s="35">
        <f>$H$28/'Fixed data'!$C$7</f>
        <v>-6.4266666666666673E-3</v>
      </c>
      <c r="AJ33" s="35">
        <f>$H$28/'Fixed data'!$C$7</f>
        <v>-6.4266666666666673E-3</v>
      </c>
      <c r="AK33" s="35">
        <f>$H$28/'Fixed data'!$C$7</f>
        <v>-6.4266666666666673E-3</v>
      </c>
      <c r="AL33" s="35">
        <f>$H$28/'Fixed data'!$C$7</f>
        <v>-6.4266666666666673E-3</v>
      </c>
      <c r="AM33" s="35">
        <f>$H$28/'Fixed data'!$C$7</f>
        <v>-6.4266666666666673E-3</v>
      </c>
      <c r="AN33" s="35">
        <f>$H$28/'Fixed data'!$C$7</f>
        <v>-6.4266666666666673E-3</v>
      </c>
      <c r="AO33" s="35">
        <f>$H$28/'Fixed data'!$C$7</f>
        <v>-6.4266666666666673E-3</v>
      </c>
      <c r="AP33" s="35">
        <f>$H$28/'Fixed data'!$C$7</f>
        <v>-6.4266666666666673E-3</v>
      </c>
      <c r="AQ33" s="35">
        <f>$H$28/'Fixed data'!$C$7</f>
        <v>-6.4266666666666673E-3</v>
      </c>
      <c r="AR33" s="35">
        <f>$H$28/'Fixed data'!$C$7</f>
        <v>-6.4266666666666673E-3</v>
      </c>
      <c r="AS33" s="35">
        <f>$H$28/'Fixed data'!$C$7</f>
        <v>-6.4266666666666673E-3</v>
      </c>
      <c r="AT33" s="35">
        <f>$H$28/'Fixed data'!$C$7</f>
        <v>-6.4266666666666673E-3</v>
      </c>
      <c r="AU33" s="35">
        <f>$H$28/'Fixed data'!$C$7</f>
        <v>-6.4266666666666673E-3</v>
      </c>
      <c r="AV33" s="35">
        <f>$H$28/'Fixed data'!$C$7</f>
        <v>-6.4266666666666673E-3</v>
      </c>
      <c r="AW33" s="35">
        <f>$H$28/'Fixed data'!$C$7</f>
        <v>-6.4266666666666673E-3</v>
      </c>
      <c r="AX33" s="35">
        <f>$H$28/'Fixed data'!$C$7</f>
        <v>-6.4266666666666673E-3</v>
      </c>
      <c r="AY33" s="35">
        <f>$H$28/'Fixed data'!$C$7</f>
        <v>-6.4266666666666673E-3</v>
      </c>
      <c r="AZ33" s="35">
        <f>$H$28/'Fixed data'!$C$7</f>
        <v>-6.4266666666666673E-3</v>
      </c>
      <c r="BA33" s="35">
        <f>$H$28/'Fixed data'!$C$7</f>
        <v>-6.4266666666666673E-3</v>
      </c>
      <c r="BB33" s="35"/>
      <c r="BC33" s="35"/>
      <c r="BD33" s="35"/>
    </row>
    <row r="34" spans="1:57" ht="16.5" hidden="1" customHeight="1" outlineLevel="1" x14ac:dyDescent="0.35">
      <c r="A34" s="116"/>
      <c r="B34" s="9" t="s">
        <v>5</v>
      </c>
      <c r="C34" s="11" t="s">
        <v>57</v>
      </c>
      <c r="D34" s="9" t="s">
        <v>40</v>
      </c>
      <c r="F34" s="35"/>
      <c r="G34" s="35"/>
      <c r="H34" s="35"/>
      <c r="I34" s="35"/>
      <c r="J34" s="35">
        <f>$I$28/'Fixed data'!$C$7</f>
        <v>4.4773333333333339E-2</v>
      </c>
      <c r="K34" s="35">
        <f>$I$28/'Fixed data'!$C$7</f>
        <v>4.4773333333333339E-2</v>
      </c>
      <c r="L34" s="35">
        <f>$I$28/'Fixed data'!$C$7</f>
        <v>4.4773333333333339E-2</v>
      </c>
      <c r="M34" s="35">
        <f>$I$28/'Fixed data'!$C$7</f>
        <v>4.4773333333333339E-2</v>
      </c>
      <c r="N34" s="35">
        <f>$I$28/'Fixed data'!$C$7</f>
        <v>4.4773333333333339E-2</v>
      </c>
      <c r="O34" s="35">
        <f>$I$28/'Fixed data'!$C$7</f>
        <v>4.4773333333333339E-2</v>
      </c>
      <c r="P34" s="35">
        <f>$I$28/'Fixed data'!$C$7</f>
        <v>4.4773333333333339E-2</v>
      </c>
      <c r="Q34" s="35">
        <f>$I$28/'Fixed data'!$C$7</f>
        <v>4.4773333333333339E-2</v>
      </c>
      <c r="R34" s="35">
        <f>$I$28/'Fixed data'!$C$7</f>
        <v>4.4773333333333339E-2</v>
      </c>
      <c r="S34" s="35">
        <f>$I$28/'Fixed data'!$C$7</f>
        <v>4.4773333333333339E-2</v>
      </c>
      <c r="T34" s="35">
        <f>$I$28/'Fixed data'!$C$7</f>
        <v>4.4773333333333339E-2</v>
      </c>
      <c r="U34" s="35">
        <f>$I$28/'Fixed data'!$C$7</f>
        <v>4.4773333333333339E-2</v>
      </c>
      <c r="V34" s="35">
        <f>$I$28/'Fixed data'!$C$7</f>
        <v>4.4773333333333339E-2</v>
      </c>
      <c r="W34" s="35">
        <f>$I$28/'Fixed data'!$C$7</f>
        <v>4.4773333333333339E-2</v>
      </c>
      <c r="X34" s="35">
        <f>$I$28/'Fixed data'!$C$7</f>
        <v>4.4773333333333339E-2</v>
      </c>
      <c r="Y34" s="35">
        <f>$I$28/'Fixed data'!$C$7</f>
        <v>4.4773333333333339E-2</v>
      </c>
      <c r="Z34" s="35">
        <f>$I$28/'Fixed data'!$C$7</f>
        <v>4.4773333333333339E-2</v>
      </c>
      <c r="AA34" s="35">
        <f>$I$28/'Fixed data'!$C$7</f>
        <v>4.4773333333333339E-2</v>
      </c>
      <c r="AB34" s="35">
        <f>$I$28/'Fixed data'!$C$7</f>
        <v>4.4773333333333339E-2</v>
      </c>
      <c r="AC34" s="35">
        <f>$I$28/'Fixed data'!$C$7</f>
        <v>4.4773333333333339E-2</v>
      </c>
      <c r="AD34" s="35">
        <f>$I$28/'Fixed data'!$C$7</f>
        <v>4.4773333333333339E-2</v>
      </c>
      <c r="AE34" s="35">
        <f>$I$28/'Fixed data'!$C$7</f>
        <v>4.4773333333333339E-2</v>
      </c>
      <c r="AF34" s="35">
        <f>$I$28/'Fixed data'!$C$7</f>
        <v>4.4773333333333339E-2</v>
      </c>
      <c r="AG34" s="35">
        <f>$I$28/'Fixed data'!$C$7</f>
        <v>4.4773333333333339E-2</v>
      </c>
      <c r="AH34" s="35">
        <f>$I$28/'Fixed data'!$C$7</f>
        <v>4.4773333333333339E-2</v>
      </c>
      <c r="AI34" s="35">
        <f>$I$28/'Fixed data'!$C$7</f>
        <v>4.4773333333333339E-2</v>
      </c>
      <c r="AJ34" s="35">
        <f>$I$28/'Fixed data'!$C$7</f>
        <v>4.4773333333333339E-2</v>
      </c>
      <c r="AK34" s="35">
        <f>$I$28/'Fixed data'!$C$7</f>
        <v>4.4773333333333339E-2</v>
      </c>
      <c r="AL34" s="35">
        <f>$I$28/'Fixed data'!$C$7</f>
        <v>4.4773333333333339E-2</v>
      </c>
      <c r="AM34" s="35">
        <f>$I$28/'Fixed data'!$C$7</f>
        <v>4.4773333333333339E-2</v>
      </c>
      <c r="AN34" s="35">
        <f>$I$28/'Fixed data'!$C$7</f>
        <v>4.4773333333333339E-2</v>
      </c>
      <c r="AO34" s="35">
        <f>$I$28/'Fixed data'!$C$7</f>
        <v>4.4773333333333339E-2</v>
      </c>
      <c r="AP34" s="35">
        <f>$I$28/'Fixed data'!$C$7</f>
        <v>4.4773333333333339E-2</v>
      </c>
      <c r="AQ34" s="35">
        <f>$I$28/'Fixed data'!$C$7</f>
        <v>4.4773333333333339E-2</v>
      </c>
      <c r="AR34" s="35">
        <f>$I$28/'Fixed data'!$C$7</f>
        <v>4.4773333333333339E-2</v>
      </c>
      <c r="AS34" s="35">
        <f>$I$28/'Fixed data'!$C$7</f>
        <v>4.4773333333333339E-2</v>
      </c>
      <c r="AT34" s="35">
        <f>$I$28/'Fixed data'!$C$7</f>
        <v>4.4773333333333339E-2</v>
      </c>
      <c r="AU34" s="35">
        <f>$I$28/'Fixed data'!$C$7</f>
        <v>4.4773333333333339E-2</v>
      </c>
      <c r="AV34" s="35">
        <f>$I$28/'Fixed data'!$C$7</f>
        <v>4.4773333333333339E-2</v>
      </c>
      <c r="AW34" s="35">
        <f>$I$28/'Fixed data'!$C$7</f>
        <v>4.4773333333333339E-2</v>
      </c>
      <c r="AX34" s="35">
        <f>$I$28/'Fixed data'!$C$7</f>
        <v>4.4773333333333339E-2</v>
      </c>
      <c r="AY34" s="35">
        <f>$I$28/'Fixed data'!$C$7</f>
        <v>4.4773333333333339E-2</v>
      </c>
      <c r="AZ34" s="35">
        <f>$I$28/'Fixed data'!$C$7</f>
        <v>4.4773333333333339E-2</v>
      </c>
      <c r="BA34" s="35">
        <f>$I$28/'Fixed data'!$C$7</f>
        <v>4.4773333333333339E-2</v>
      </c>
      <c r="BB34" s="35">
        <f>$I$28/'Fixed data'!$C$7</f>
        <v>4.4773333333333339E-2</v>
      </c>
      <c r="BC34" s="35"/>
      <c r="BD34" s="35"/>
    </row>
    <row r="35" spans="1:57" ht="16.5" hidden="1" customHeight="1" outlineLevel="1" x14ac:dyDescent="0.35">
      <c r="A35" s="116"/>
      <c r="B35" s="9" t="s">
        <v>6</v>
      </c>
      <c r="C35" s="11" t="s">
        <v>58</v>
      </c>
      <c r="D35" s="9" t="s">
        <v>40</v>
      </c>
      <c r="F35" s="35"/>
      <c r="G35" s="35"/>
      <c r="H35" s="35"/>
      <c r="I35" s="35"/>
      <c r="J35" s="35"/>
      <c r="K35" s="35">
        <f>$J$28/'Fixed data'!$C$7</f>
        <v>-6.4266666666666673E-3</v>
      </c>
      <c r="L35" s="35">
        <f>$J$28/'Fixed data'!$C$7</f>
        <v>-6.4266666666666673E-3</v>
      </c>
      <c r="M35" s="35">
        <f>$J$28/'Fixed data'!$C$7</f>
        <v>-6.4266666666666673E-3</v>
      </c>
      <c r="N35" s="35">
        <f>$J$28/'Fixed data'!$C$7</f>
        <v>-6.4266666666666673E-3</v>
      </c>
      <c r="O35" s="35">
        <f>$J$28/'Fixed data'!$C$7</f>
        <v>-6.4266666666666673E-3</v>
      </c>
      <c r="P35" s="35">
        <f>$J$28/'Fixed data'!$C$7</f>
        <v>-6.4266666666666673E-3</v>
      </c>
      <c r="Q35" s="35">
        <f>$J$28/'Fixed data'!$C$7</f>
        <v>-6.4266666666666673E-3</v>
      </c>
      <c r="R35" s="35">
        <f>$J$28/'Fixed data'!$C$7</f>
        <v>-6.4266666666666673E-3</v>
      </c>
      <c r="S35" s="35">
        <f>$J$28/'Fixed data'!$C$7</f>
        <v>-6.4266666666666673E-3</v>
      </c>
      <c r="T35" s="35">
        <f>$J$28/'Fixed data'!$C$7</f>
        <v>-6.4266666666666673E-3</v>
      </c>
      <c r="U35" s="35">
        <f>$J$28/'Fixed data'!$C$7</f>
        <v>-6.4266666666666673E-3</v>
      </c>
      <c r="V35" s="35">
        <f>$J$28/'Fixed data'!$C$7</f>
        <v>-6.4266666666666673E-3</v>
      </c>
      <c r="W35" s="35">
        <f>$J$28/'Fixed data'!$C$7</f>
        <v>-6.4266666666666673E-3</v>
      </c>
      <c r="X35" s="35">
        <f>$J$28/'Fixed data'!$C$7</f>
        <v>-6.4266666666666673E-3</v>
      </c>
      <c r="Y35" s="35">
        <f>$J$28/'Fixed data'!$C$7</f>
        <v>-6.4266666666666673E-3</v>
      </c>
      <c r="Z35" s="35">
        <f>$J$28/'Fixed data'!$C$7</f>
        <v>-6.4266666666666673E-3</v>
      </c>
      <c r="AA35" s="35">
        <f>$J$28/'Fixed data'!$C$7</f>
        <v>-6.4266666666666673E-3</v>
      </c>
      <c r="AB35" s="35">
        <f>$J$28/'Fixed data'!$C$7</f>
        <v>-6.4266666666666673E-3</v>
      </c>
      <c r="AC35" s="35">
        <f>$J$28/'Fixed data'!$C$7</f>
        <v>-6.4266666666666673E-3</v>
      </c>
      <c r="AD35" s="35">
        <f>$J$28/'Fixed data'!$C$7</f>
        <v>-6.4266666666666673E-3</v>
      </c>
      <c r="AE35" s="35">
        <f>$J$28/'Fixed data'!$C$7</f>
        <v>-6.4266666666666673E-3</v>
      </c>
      <c r="AF35" s="35">
        <f>$J$28/'Fixed data'!$C$7</f>
        <v>-6.4266666666666673E-3</v>
      </c>
      <c r="AG35" s="35">
        <f>$J$28/'Fixed data'!$C$7</f>
        <v>-6.4266666666666673E-3</v>
      </c>
      <c r="AH35" s="35">
        <f>$J$28/'Fixed data'!$C$7</f>
        <v>-6.4266666666666673E-3</v>
      </c>
      <c r="AI35" s="35">
        <f>$J$28/'Fixed data'!$C$7</f>
        <v>-6.4266666666666673E-3</v>
      </c>
      <c r="AJ35" s="35">
        <f>$J$28/'Fixed data'!$C$7</f>
        <v>-6.4266666666666673E-3</v>
      </c>
      <c r="AK35" s="35">
        <f>$J$28/'Fixed data'!$C$7</f>
        <v>-6.4266666666666673E-3</v>
      </c>
      <c r="AL35" s="35">
        <f>$J$28/'Fixed data'!$C$7</f>
        <v>-6.4266666666666673E-3</v>
      </c>
      <c r="AM35" s="35">
        <f>$J$28/'Fixed data'!$C$7</f>
        <v>-6.4266666666666673E-3</v>
      </c>
      <c r="AN35" s="35">
        <f>$J$28/'Fixed data'!$C$7</f>
        <v>-6.4266666666666673E-3</v>
      </c>
      <c r="AO35" s="35">
        <f>$J$28/'Fixed data'!$C$7</f>
        <v>-6.4266666666666673E-3</v>
      </c>
      <c r="AP35" s="35">
        <f>$J$28/'Fixed data'!$C$7</f>
        <v>-6.4266666666666673E-3</v>
      </c>
      <c r="AQ35" s="35">
        <f>$J$28/'Fixed data'!$C$7</f>
        <v>-6.4266666666666673E-3</v>
      </c>
      <c r="AR35" s="35">
        <f>$J$28/'Fixed data'!$C$7</f>
        <v>-6.4266666666666673E-3</v>
      </c>
      <c r="AS35" s="35">
        <f>$J$28/'Fixed data'!$C$7</f>
        <v>-6.4266666666666673E-3</v>
      </c>
      <c r="AT35" s="35">
        <f>$J$28/'Fixed data'!$C$7</f>
        <v>-6.4266666666666673E-3</v>
      </c>
      <c r="AU35" s="35">
        <f>$J$28/'Fixed data'!$C$7</f>
        <v>-6.4266666666666673E-3</v>
      </c>
      <c r="AV35" s="35">
        <f>$J$28/'Fixed data'!$C$7</f>
        <v>-6.4266666666666673E-3</v>
      </c>
      <c r="AW35" s="35">
        <f>$J$28/'Fixed data'!$C$7</f>
        <v>-6.4266666666666673E-3</v>
      </c>
      <c r="AX35" s="35">
        <f>$J$28/'Fixed data'!$C$7</f>
        <v>-6.4266666666666673E-3</v>
      </c>
      <c r="AY35" s="35">
        <f>$J$28/'Fixed data'!$C$7</f>
        <v>-6.4266666666666673E-3</v>
      </c>
      <c r="AZ35" s="35">
        <f>$J$28/'Fixed data'!$C$7</f>
        <v>-6.4266666666666673E-3</v>
      </c>
      <c r="BA35" s="35">
        <f>$J$28/'Fixed data'!$C$7</f>
        <v>-6.4266666666666673E-3</v>
      </c>
      <c r="BB35" s="35">
        <f>$J$28/'Fixed data'!$C$7</f>
        <v>-6.4266666666666673E-3</v>
      </c>
      <c r="BC35" s="35">
        <f>$J$28/'Fixed data'!$C$7</f>
        <v>-6.4266666666666673E-3</v>
      </c>
      <c r="BD35" s="35"/>
    </row>
    <row r="36" spans="1:57" ht="16.5" hidden="1" customHeight="1" outlineLevel="1" x14ac:dyDescent="0.35">
      <c r="A36" s="116"/>
      <c r="B36" s="9" t="s">
        <v>32</v>
      </c>
      <c r="C36" s="11" t="s">
        <v>59</v>
      </c>
      <c r="D36" s="9" t="s">
        <v>40</v>
      </c>
      <c r="F36" s="35"/>
      <c r="G36" s="35"/>
      <c r="H36" s="35"/>
      <c r="I36" s="35"/>
      <c r="J36" s="35"/>
      <c r="K36" s="35"/>
      <c r="L36" s="35">
        <f>$K$28/'Fixed data'!$C$7</f>
        <v>-5.7626666666666666E-2</v>
      </c>
      <c r="M36" s="35">
        <f>$K$28/'Fixed data'!$C$7</f>
        <v>-5.7626666666666666E-2</v>
      </c>
      <c r="N36" s="35">
        <f>$K$28/'Fixed data'!$C$7</f>
        <v>-5.7626666666666666E-2</v>
      </c>
      <c r="O36" s="35">
        <f>$K$28/'Fixed data'!$C$7</f>
        <v>-5.7626666666666666E-2</v>
      </c>
      <c r="P36" s="35">
        <f>$K$28/'Fixed data'!$C$7</f>
        <v>-5.7626666666666666E-2</v>
      </c>
      <c r="Q36" s="35">
        <f>$K$28/'Fixed data'!$C$7</f>
        <v>-5.7626666666666666E-2</v>
      </c>
      <c r="R36" s="35">
        <f>$K$28/'Fixed data'!$C$7</f>
        <v>-5.7626666666666666E-2</v>
      </c>
      <c r="S36" s="35">
        <f>$K$28/'Fixed data'!$C$7</f>
        <v>-5.7626666666666666E-2</v>
      </c>
      <c r="T36" s="35">
        <f>$K$28/'Fixed data'!$C$7</f>
        <v>-5.7626666666666666E-2</v>
      </c>
      <c r="U36" s="35">
        <f>$K$28/'Fixed data'!$C$7</f>
        <v>-5.7626666666666666E-2</v>
      </c>
      <c r="V36" s="35">
        <f>$K$28/'Fixed data'!$C$7</f>
        <v>-5.7626666666666666E-2</v>
      </c>
      <c r="W36" s="35">
        <f>$K$28/'Fixed data'!$C$7</f>
        <v>-5.7626666666666666E-2</v>
      </c>
      <c r="X36" s="35">
        <f>$K$28/'Fixed data'!$C$7</f>
        <v>-5.7626666666666666E-2</v>
      </c>
      <c r="Y36" s="35">
        <f>$K$28/'Fixed data'!$C$7</f>
        <v>-5.7626666666666666E-2</v>
      </c>
      <c r="Z36" s="35">
        <f>$K$28/'Fixed data'!$C$7</f>
        <v>-5.7626666666666666E-2</v>
      </c>
      <c r="AA36" s="35">
        <f>$K$28/'Fixed data'!$C$7</f>
        <v>-5.7626666666666666E-2</v>
      </c>
      <c r="AB36" s="35">
        <f>$K$28/'Fixed data'!$C$7</f>
        <v>-5.7626666666666666E-2</v>
      </c>
      <c r="AC36" s="35">
        <f>$K$28/'Fixed data'!$C$7</f>
        <v>-5.7626666666666666E-2</v>
      </c>
      <c r="AD36" s="35">
        <f>$K$28/'Fixed data'!$C$7</f>
        <v>-5.7626666666666666E-2</v>
      </c>
      <c r="AE36" s="35">
        <f>$K$28/'Fixed data'!$C$7</f>
        <v>-5.7626666666666666E-2</v>
      </c>
      <c r="AF36" s="35">
        <f>$K$28/'Fixed data'!$C$7</f>
        <v>-5.7626666666666666E-2</v>
      </c>
      <c r="AG36" s="35">
        <f>$K$28/'Fixed data'!$C$7</f>
        <v>-5.7626666666666666E-2</v>
      </c>
      <c r="AH36" s="35">
        <f>$K$28/'Fixed data'!$C$7</f>
        <v>-5.7626666666666666E-2</v>
      </c>
      <c r="AI36" s="35">
        <f>$K$28/'Fixed data'!$C$7</f>
        <v>-5.7626666666666666E-2</v>
      </c>
      <c r="AJ36" s="35">
        <f>$K$28/'Fixed data'!$C$7</f>
        <v>-5.7626666666666666E-2</v>
      </c>
      <c r="AK36" s="35">
        <f>$K$28/'Fixed data'!$C$7</f>
        <v>-5.7626666666666666E-2</v>
      </c>
      <c r="AL36" s="35">
        <f>$K$28/'Fixed data'!$C$7</f>
        <v>-5.7626666666666666E-2</v>
      </c>
      <c r="AM36" s="35">
        <f>$K$28/'Fixed data'!$C$7</f>
        <v>-5.7626666666666666E-2</v>
      </c>
      <c r="AN36" s="35">
        <f>$K$28/'Fixed data'!$C$7</f>
        <v>-5.7626666666666666E-2</v>
      </c>
      <c r="AO36" s="35">
        <f>$K$28/'Fixed data'!$C$7</f>
        <v>-5.7626666666666666E-2</v>
      </c>
      <c r="AP36" s="35">
        <f>$K$28/'Fixed data'!$C$7</f>
        <v>-5.7626666666666666E-2</v>
      </c>
      <c r="AQ36" s="35">
        <f>$K$28/'Fixed data'!$C$7</f>
        <v>-5.7626666666666666E-2</v>
      </c>
      <c r="AR36" s="35">
        <f>$K$28/'Fixed data'!$C$7</f>
        <v>-5.7626666666666666E-2</v>
      </c>
      <c r="AS36" s="35">
        <f>$K$28/'Fixed data'!$C$7</f>
        <v>-5.7626666666666666E-2</v>
      </c>
      <c r="AT36" s="35">
        <f>$K$28/'Fixed data'!$C$7</f>
        <v>-5.7626666666666666E-2</v>
      </c>
      <c r="AU36" s="35">
        <f>$K$28/'Fixed data'!$C$7</f>
        <v>-5.7626666666666666E-2</v>
      </c>
      <c r="AV36" s="35">
        <f>$K$28/'Fixed data'!$C$7</f>
        <v>-5.7626666666666666E-2</v>
      </c>
      <c r="AW36" s="35">
        <f>$K$28/'Fixed data'!$C$7</f>
        <v>-5.7626666666666666E-2</v>
      </c>
      <c r="AX36" s="35">
        <f>$K$28/'Fixed data'!$C$7</f>
        <v>-5.7626666666666666E-2</v>
      </c>
      <c r="AY36" s="35">
        <f>$K$28/'Fixed data'!$C$7</f>
        <v>-5.7626666666666666E-2</v>
      </c>
      <c r="AZ36" s="35">
        <f>$K$28/'Fixed data'!$C$7</f>
        <v>-5.7626666666666666E-2</v>
      </c>
      <c r="BA36" s="35">
        <f>$K$28/'Fixed data'!$C$7</f>
        <v>-5.7626666666666666E-2</v>
      </c>
      <c r="BB36" s="35">
        <f>$K$28/'Fixed data'!$C$7</f>
        <v>-5.7626666666666666E-2</v>
      </c>
      <c r="BC36" s="35">
        <f>$K$28/'Fixed data'!$C$7</f>
        <v>-5.7626666666666666E-2</v>
      </c>
      <c r="BD36" s="35">
        <f>$K$28/'Fixed data'!$C$7</f>
        <v>-5.7626666666666666E-2</v>
      </c>
    </row>
    <row r="37" spans="1:57" ht="16.5" hidden="1" customHeight="1" outlineLevel="1" x14ac:dyDescent="0.35">
      <c r="A37" s="116"/>
      <c r="B37" s="9" t="s">
        <v>33</v>
      </c>
      <c r="C37" s="11" t="s">
        <v>60</v>
      </c>
      <c r="D37" s="9" t="s">
        <v>40</v>
      </c>
      <c r="F37" s="35"/>
      <c r="G37" s="35"/>
      <c r="H37" s="35"/>
      <c r="I37" s="35"/>
      <c r="J37" s="35"/>
      <c r="K37" s="35"/>
      <c r="L37" s="35"/>
      <c r="M37" s="35">
        <f>$L$28/'Fixed data'!$C$7</f>
        <v>-6.4266666666666673E-3</v>
      </c>
      <c r="N37" s="35">
        <f>$L$28/'Fixed data'!$C$7</f>
        <v>-6.4266666666666673E-3</v>
      </c>
      <c r="O37" s="35">
        <f>$L$28/'Fixed data'!$C$7</f>
        <v>-6.4266666666666673E-3</v>
      </c>
      <c r="P37" s="35">
        <f>$L$28/'Fixed data'!$C$7</f>
        <v>-6.4266666666666673E-3</v>
      </c>
      <c r="Q37" s="35">
        <f>$L$28/'Fixed data'!$C$7</f>
        <v>-6.4266666666666673E-3</v>
      </c>
      <c r="R37" s="35">
        <f>$L$28/'Fixed data'!$C$7</f>
        <v>-6.4266666666666673E-3</v>
      </c>
      <c r="S37" s="35">
        <f>$L$28/'Fixed data'!$C$7</f>
        <v>-6.4266666666666673E-3</v>
      </c>
      <c r="T37" s="35">
        <f>$L$28/'Fixed data'!$C$7</f>
        <v>-6.4266666666666673E-3</v>
      </c>
      <c r="U37" s="35">
        <f>$L$28/'Fixed data'!$C$7</f>
        <v>-6.4266666666666673E-3</v>
      </c>
      <c r="V37" s="35">
        <f>$L$28/'Fixed data'!$C$7</f>
        <v>-6.4266666666666673E-3</v>
      </c>
      <c r="W37" s="35">
        <f>$L$28/'Fixed data'!$C$7</f>
        <v>-6.4266666666666673E-3</v>
      </c>
      <c r="X37" s="35">
        <f>$L$28/'Fixed data'!$C$7</f>
        <v>-6.4266666666666673E-3</v>
      </c>
      <c r="Y37" s="35">
        <f>$L$28/'Fixed data'!$C$7</f>
        <v>-6.4266666666666673E-3</v>
      </c>
      <c r="Z37" s="35">
        <f>$L$28/'Fixed data'!$C$7</f>
        <v>-6.4266666666666673E-3</v>
      </c>
      <c r="AA37" s="35">
        <f>$L$28/'Fixed data'!$C$7</f>
        <v>-6.4266666666666673E-3</v>
      </c>
      <c r="AB37" s="35">
        <f>$L$28/'Fixed data'!$C$7</f>
        <v>-6.4266666666666673E-3</v>
      </c>
      <c r="AC37" s="35">
        <f>$L$28/'Fixed data'!$C$7</f>
        <v>-6.4266666666666673E-3</v>
      </c>
      <c r="AD37" s="35">
        <f>$L$28/'Fixed data'!$C$7</f>
        <v>-6.4266666666666673E-3</v>
      </c>
      <c r="AE37" s="35">
        <f>$L$28/'Fixed data'!$C$7</f>
        <v>-6.4266666666666673E-3</v>
      </c>
      <c r="AF37" s="35">
        <f>$L$28/'Fixed data'!$C$7</f>
        <v>-6.4266666666666673E-3</v>
      </c>
      <c r="AG37" s="35">
        <f>$L$28/'Fixed data'!$C$7</f>
        <v>-6.4266666666666673E-3</v>
      </c>
      <c r="AH37" s="35">
        <f>$L$28/'Fixed data'!$C$7</f>
        <v>-6.4266666666666673E-3</v>
      </c>
      <c r="AI37" s="35">
        <f>$L$28/'Fixed data'!$C$7</f>
        <v>-6.4266666666666673E-3</v>
      </c>
      <c r="AJ37" s="35">
        <f>$L$28/'Fixed data'!$C$7</f>
        <v>-6.4266666666666673E-3</v>
      </c>
      <c r="AK37" s="35">
        <f>$L$28/'Fixed data'!$C$7</f>
        <v>-6.4266666666666673E-3</v>
      </c>
      <c r="AL37" s="35">
        <f>$L$28/'Fixed data'!$C$7</f>
        <v>-6.4266666666666673E-3</v>
      </c>
      <c r="AM37" s="35">
        <f>$L$28/'Fixed data'!$C$7</f>
        <v>-6.4266666666666673E-3</v>
      </c>
      <c r="AN37" s="35">
        <f>$L$28/'Fixed data'!$C$7</f>
        <v>-6.4266666666666673E-3</v>
      </c>
      <c r="AO37" s="35">
        <f>$L$28/'Fixed data'!$C$7</f>
        <v>-6.4266666666666673E-3</v>
      </c>
      <c r="AP37" s="35">
        <f>$L$28/'Fixed data'!$C$7</f>
        <v>-6.4266666666666673E-3</v>
      </c>
      <c r="AQ37" s="35">
        <f>$L$28/'Fixed data'!$C$7</f>
        <v>-6.4266666666666673E-3</v>
      </c>
      <c r="AR37" s="35">
        <f>$L$28/'Fixed data'!$C$7</f>
        <v>-6.4266666666666673E-3</v>
      </c>
      <c r="AS37" s="35">
        <f>$L$28/'Fixed data'!$C$7</f>
        <v>-6.4266666666666673E-3</v>
      </c>
      <c r="AT37" s="35">
        <f>$L$28/'Fixed data'!$C$7</f>
        <v>-6.4266666666666673E-3</v>
      </c>
      <c r="AU37" s="35">
        <f>$L$28/'Fixed data'!$C$7</f>
        <v>-6.4266666666666673E-3</v>
      </c>
      <c r="AV37" s="35">
        <f>$L$28/'Fixed data'!$C$7</f>
        <v>-6.4266666666666673E-3</v>
      </c>
      <c r="AW37" s="35">
        <f>$L$28/'Fixed data'!$C$7</f>
        <v>-6.4266666666666673E-3</v>
      </c>
      <c r="AX37" s="35">
        <f>$L$28/'Fixed data'!$C$7</f>
        <v>-6.4266666666666673E-3</v>
      </c>
      <c r="AY37" s="35">
        <f>$L$28/'Fixed data'!$C$7</f>
        <v>-6.4266666666666673E-3</v>
      </c>
      <c r="AZ37" s="35">
        <f>$L$28/'Fixed data'!$C$7</f>
        <v>-6.4266666666666673E-3</v>
      </c>
      <c r="BA37" s="35">
        <f>$L$28/'Fixed data'!$C$7</f>
        <v>-6.4266666666666673E-3</v>
      </c>
      <c r="BB37" s="35">
        <f>$L$28/'Fixed data'!$C$7</f>
        <v>-6.4266666666666673E-3</v>
      </c>
      <c r="BC37" s="35">
        <f>$L$28/'Fixed data'!$C$7</f>
        <v>-6.4266666666666673E-3</v>
      </c>
      <c r="BD37" s="35">
        <f>$L$28/'Fixed data'!$C$7</f>
        <v>-6.4266666666666673E-3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4.4773333333333339E-2</v>
      </c>
      <c r="O38" s="35">
        <f>$M$28/'Fixed data'!$C$7</f>
        <v>4.4773333333333339E-2</v>
      </c>
      <c r="P38" s="35">
        <f>$M$28/'Fixed data'!$C$7</f>
        <v>4.4773333333333339E-2</v>
      </c>
      <c r="Q38" s="35">
        <f>$M$28/'Fixed data'!$C$7</f>
        <v>4.4773333333333339E-2</v>
      </c>
      <c r="R38" s="35">
        <f>$M$28/'Fixed data'!$C$7</f>
        <v>4.4773333333333339E-2</v>
      </c>
      <c r="S38" s="35">
        <f>$M$28/'Fixed data'!$C$7</f>
        <v>4.4773333333333339E-2</v>
      </c>
      <c r="T38" s="35">
        <f>$M$28/'Fixed data'!$C$7</f>
        <v>4.4773333333333339E-2</v>
      </c>
      <c r="U38" s="35">
        <f>$M$28/'Fixed data'!$C$7</f>
        <v>4.4773333333333339E-2</v>
      </c>
      <c r="V38" s="35">
        <f>$M$28/'Fixed data'!$C$7</f>
        <v>4.4773333333333339E-2</v>
      </c>
      <c r="W38" s="35">
        <f>$M$28/'Fixed data'!$C$7</f>
        <v>4.4773333333333339E-2</v>
      </c>
      <c r="X38" s="35">
        <f>$M$28/'Fixed data'!$C$7</f>
        <v>4.4773333333333339E-2</v>
      </c>
      <c r="Y38" s="35">
        <f>$M$28/'Fixed data'!$C$7</f>
        <v>4.4773333333333339E-2</v>
      </c>
      <c r="Z38" s="35">
        <f>$M$28/'Fixed data'!$C$7</f>
        <v>4.4773333333333339E-2</v>
      </c>
      <c r="AA38" s="35">
        <f>$M$28/'Fixed data'!$C$7</f>
        <v>4.4773333333333339E-2</v>
      </c>
      <c r="AB38" s="35">
        <f>$M$28/'Fixed data'!$C$7</f>
        <v>4.4773333333333339E-2</v>
      </c>
      <c r="AC38" s="35">
        <f>$M$28/'Fixed data'!$C$7</f>
        <v>4.4773333333333339E-2</v>
      </c>
      <c r="AD38" s="35">
        <f>$M$28/'Fixed data'!$C$7</f>
        <v>4.4773333333333339E-2</v>
      </c>
      <c r="AE38" s="35">
        <f>$M$28/'Fixed data'!$C$7</f>
        <v>4.4773333333333339E-2</v>
      </c>
      <c r="AF38" s="35">
        <f>$M$28/'Fixed data'!$C$7</f>
        <v>4.4773333333333339E-2</v>
      </c>
      <c r="AG38" s="35">
        <f>$M$28/'Fixed data'!$C$7</f>
        <v>4.4773333333333339E-2</v>
      </c>
      <c r="AH38" s="35">
        <f>$M$28/'Fixed data'!$C$7</f>
        <v>4.4773333333333339E-2</v>
      </c>
      <c r="AI38" s="35">
        <f>$M$28/'Fixed data'!$C$7</f>
        <v>4.4773333333333339E-2</v>
      </c>
      <c r="AJ38" s="35">
        <f>$M$28/'Fixed data'!$C$7</f>
        <v>4.4773333333333339E-2</v>
      </c>
      <c r="AK38" s="35">
        <f>$M$28/'Fixed data'!$C$7</f>
        <v>4.4773333333333339E-2</v>
      </c>
      <c r="AL38" s="35">
        <f>$M$28/'Fixed data'!$C$7</f>
        <v>4.4773333333333339E-2</v>
      </c>
      <c r="AM38" s="35">
        <f>$M$28/'Fixed data'!$C$7</f>
        <v>4.4773333333333339E-2</v>
      </c>
      <c r="AN38" s="35">
        <f>$M$28/'Fixed data'!$C$7</f>
        <v>4.4773333333333339E-2</v>
      </c>
      <c r="AO38" s="35">
        <f>$M$28/'Fixed data'!$C$7</f>
        <v>4.4773333333333339E-2</v>
      </c>
      <c r="AP38" s="35">
        <f>$M$28/'Fixed data'!$C$7</f>
        <v>4.4773333333333339E-2</v>
      </c>
      <c r="AQ38" s="35">
        <f>$M$28/'Fixed data'!$C$7</f>
        <v>4.4773333333333339E-2</v>
      </c>
      <c r="AR38" s="35">
        <f>$M$28/'Fixed data'!$C$7</f>
        <v>4.4773333333333339E-2</v>
      </c>
      <c r="AS38" s="35">
        <f>$M$28/'Fixed data'!$C$7</f>
        <v>4.4773333333333339E-2</v>
      </c>
      <c r="AT38" s="35">
        <f>$M$28/'Fixed data'!$C$7</f>
        <v>4.4773333333333339E-2</v>
      </c>
      <c r="AU38" s="35">
        <f>$M$28/'Fixed data'!$C$7</f>
        <v>4.4773333333333339E-2</v>
      </c>
      <c r="AV38" s="35">
        <f>$M$28/'Fixed data'!$C$7</f>
        <v>4.4773333333333339E-2</v>
      </c>
      <c r="AW38" s="35">
        <f>$M$28/'Fixed data'!$C$7</f>
        <v>4.4773333333333339E-2</v>
      </c>
      <c r="AX38" s="35">
        <f>$M$28/'Fixed data'!$C$7</f>
        <v>4.4773333333333339E-2</v>
      </c>
      <c r="AY38" s="35">
        <f>$M$28/'Fixed data'!$C$7</f>
        <v>4.4773333333333339E-2</v>
      </c>
      <c r="AZ38" s="35">
        <f>$M$28/'Fixed data'!$C$7</f>
        <v>4.4773333333333339E-2</v>
      </c>
      <c r="BA38" s="35">
        <f>$M$28/'Fixed data'!$C$7</f>
        <v>4.4773333333333339E-2</v>
      </c>
      <c r="BB38" s="35">
        <f>$M$28/'Fixed data'!$C$7</f>
        <v>4.4773333333333339E-2</v>
      </c>
      <c r="BC38" s="35">
        <f>$M$28/'Fixed data'!$C$7</f>
        <v>4.4773333333333339E-2</v>
      </c>
      <c r="BD38" s="35">
        <f>$M$28/'Fixed data'!$C$7</f>
        <v>4.4773333333333339E-2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-6.4266666666666673E-3</v>
      </c>
      <c r="P39" s="35">
        <f>$N$28/'Fixed data'!$C$7</f>
        <v>-6.4266666666666673E-3</v>
      </c>
      <c r="Q39" s="35">
        <f>$N$28/'Fixed data'!$C$7</f>
        <v>-6.4266666666666673E-3</v>
      </c>
      <c r="R39" s="35">
        <f>$N$28/'Fixed data'!$C$7</f>
        <v>-6.4266666666666673E-3</v>
      </c>
      <c r="S39" s="35">
        <f>$N$28/'Fixed data'!$C$7</f>
        <v>-6.4266666666666673E-3</v>
      </c>
      <c r="T39" s="35">
        <f>$N$28/'Fixed data'!$C$7</f>
        <v>-6.4266666666666673E-3</v>
      </c>
      <c r="U39" s="35">
        <f>$N$28/'Fixed data'!$C$7</f>
        <v>-6.4266666666666673E-3</v>
      </c>
      <c r="V39" s="35">
        <f>$N$28/'Fixed data'!$C$7</f>
        <v>-6.4266666666666673E-3</v>
      </c>
      <c r="W39" s="35">
        <f>$N$28/'Fixed data'!$C$7</f>
        <v>-6.4266666666666673E-3</v>
      </c>
      <c r="X39" s="35">
        <f>$N$28/'Fixed data'!$C$7</f>
        <v>-6.4266666666666673E-3</v>
      </c>
      <c r="Y39" s="35">
        <f>$N$28/'Fixed data'!$C$7</f>
        <v>-6.4266666666666673E-3</v>
      </c>
      <c r="Z39" s="35">
        <f>$N$28/'Fixed data'!$C$7</f>
        <v>-6.4266666666666673E-3</v>
      </c>
      <c r="AA39" s="35">
        <f>$N$28/'Fixed data'!$C$7</f>
        <v>-6.4266666666666673E-3</v>
      </c>
      <c r="AB39" s="35">
        <f>$N$28/'Fixed data'!$C$7</f>
        <v>-6.4266666666666673E-3</v>
      </c>
      <c r="AC39" s="35">
        <f>$N$28/'Fixed data'!$C$7</f>
        <v>-6.4266666666666673E-3</v>
      </c>
      <c r="AD39" s="35">
        <f>$N$28/'Fixed data'!$C$7</f>
        <v>-6.4266666666666673E-3</v>
      </c>
      <c r="AE39" s="35">
        <f>$N$28/'Fixed data'!$C$7</f>
        <v>-6.4266666666666673E-3</v>
      </c>
      <c r="AF39" s="35">
        <f>$N$28/'Fixed data'!$C$7</f>
        <v>-6.4266666666666673E-3</v>
      </c>
      <c r="AG39" s="35">
        <f>$N$28/'Fixed data'!$C$7</f>
        <v>-6.4266666666666673E-3</v>
      </c>
      <c r="AH39" s="35">
        <f>$N$28/'Fixed data'!$C$7</f>
        <v>-6.4266666666666673E-3</v>
      </c>
      <c r="AI39" s="35">
        <f>$N$28/'Fixed data'!$C$7</f>
        <v>-6.4266666666666673E-3</v>
      </c>
      <c r="AJ39" s="35">
        <f>$N$28/'Fixed data'!$C$7</f>
        <v>-6.4266666666666673E-3</v>
      </c>
      <c r="AK39" s="35">
        <f>$N$28/'Fixed data'!$C$7</f>
        <v>-6.4266666666666673E-3</v>
      </c>
      <c r="AL39" s="35">
        <f>$N$28/'Fixed data'!$C$7</f>
        <v>-6.4266666666666673E-3</v>
      </c>
      <c r="AM39" s="35">
        <f>$N$28/'Fixed data'!$C$7</f>
        <v>-6.4266666666666673E-3</v>
      </c>
      <c r="AN39" s="35">
        <f>$N$28/'Fixed data'!$C$7</f>
        <v>-6.4266666666666673E-3</v>
      </c>
      <c r="AO39" s="35">
        <f>$N$28/'Fixed data'!$C$7</f>
        <v>-6.4266666666666673E-3</v>
      </c>
      <c r="AP39" s="35">
        <f>$N$28/'Fixed data'!$C$7</f>
        <v>-6.4266666666666673E-3</v>
      </c>
      <c r="AQ39" s="35">
        <f>$N$28/'Fixed data'!$C$7</f>
        <v>-6.4266666666666673E-3</v>
      </c>
      <c r="AR39" s="35">
        <f>$N$28/'Fixed data'!$C$7</f>
        <v>-6.4266666666666673E-3</v>
      </c>
      <c r="AS39" s="35">
        <f>$N$28/'Fixed data'!$C$7</f>
        <v>-6.4266666666666673E-3</v>
      </c>
      <c r="AT39" s="35">
        <f>$N$28/'Fixed data'!$C$7</f>
        <v>-6.4266666666666673E-3</v>
      </c>
      <c r="AU39" s="35">
        <f>$N$28/'Fixed data'!$C$7</f>
        <v>-6.4266666666666673E-3</v>
      </c>
      <c r="AV39" s="35">
        <f>$N$28/'Fixed data'!$C$7</f>
        <v>-6.4266666666666673E-3</v>
      </c>
      <c r="AW39" s="35">
        <f>$N$28/'Fixed data'!$C$7</f>
        <v>-6.4266666666666673E-3</v>
      </c>
      <c r="AX39" s="35">
        <f>$N$28/'Fixed data'!$C$7</f>
        <v>-6.4266666666666673E-3</v>
      </c>
      <c r="AY39" s="35">
        <f>$N$28/'Fixed data'!$C$7</f>
        <v>-6.4266666666666673E-3</v>
      </c>
      <c r="AZ39" s="35">
        <f>$N$28/'Fixed data'!$C$7</f>
        <v>-6.4266666666666673E-3</v>
      </c>
      <c r="BA39" s="35">
        <f>$N$28/'Fixed data'!$C$7</f>
        <v>-6.4266666666666673E-3</v>
      </c>
      <c r="BB39" s="35">
        <f>$N$28/'Fixed data'!$C$7</f>
        <v>-6.4266666666666673E-3</v>
      </c>
      <c r="BC39" s="35">
        <f>$N$28/'Fixed data'!$C$7</f>
        <v>-6.4266666666666673E-3</v>
      </c>
      <c r="BD39" s="35">
        <f>$N$28/'Fixed data'!$C$7</f>
        <v>-6.4266666666666673E-3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-6.4266666666666673E-3</v>
      </c>
      <c r="Q40" s="35">
        <f>$O$28/'Fixed data'!$C$7</f>
        <v>-6.4266666666666673E-3</v>
      </c>
      <c r="R40" s="35">
        <f>$O$28/'Fixed data'!$C$7</f>
        <v>-6.4266666666666673E-3</v>
      </c>
      <c r="S40" s="35">
        <f>$O$28/'Fixed data'!$C$7</f>
        <v>-6.4266666666666673E-3</v>
      </c>
      <c r="T40" s="35">
        <f>$O$28/'Fixed data'!$C$7</f>
        <v>-6.4266666666666673E-3</v>
      </c>
      <c r="U40" s="35">
        <f>$O$28/'Fixed data'!$C$7</f>
        <v>-6.4266666666666673E-3</v>
      </c>
      <c r="V40" s="35">
        <f>$O$28/'Fixed data'!$C$7</f>
        <v>-6.4266666666666673E-3</v>
      </c>
      <c r="W40" s="35">
        <f>$O$28/'Fixed data'!$C$7</f>
        <v>-6.4266666666666673E-3</v>
      </c>
      <c r="X40" s="35">
        <f>$O$28/'Fixed data'!$C$7</f>
        <v>-6.4266666666666673E-3</v>
      </c>
      <c r="Y40" s="35">
        <f>$O$28/'Fixed data'!$C$7</f>
        <v>-6.4266666666666673E-3</v>
      </c>
      <c r="Z40" s="35">
        <f>$O$28/'Fixed data'!$C$7</f>
        <v>-6.4266666666666673E-3</v>
      </c>
      <c r="AA40" s="35">
        <f>$O$28/'Fixed data'!$C$7</f>
        <v>-6.4266666666666673E-3</v>
      </c>
      <c r="AB40" s="35">
        <f>$O$28/'Fixed data'!$C$7</f>
        <v>-6.4266666666666673E-3</v>
      </c>
      <c r="AC40" s="35">
        <f>$O$28/'Fixed data'!$C$7</f>
        <v>-6.4266666666666673E-3</v>
      </c>
      <c r="AD40" s="35">
        <f>$O$28/'Fixed data'!$C$7</f>
        <v>-6.4266666666666673E-3</v>
      </c>
      <c r="AE40" s="35">
        <f>$O$28/'Fixed data'!$C$7</f>
        <v>-6.4266666666666673E-3</v>
      </c>
      <c r="AF40" s="35">
        <f>$O$28/'Fixed data'!$C$7</f>
        <v>-6.4266666666666673E-3</v>
      </c>
      <c r="AG40" s="35">
        <f>$O$28/'Fixed data'!$C$7</f>
        <v>-6.4266666666666673E-3</v>
      </c>
      <c r="AH40" s="35">
        <f>$O$28/'Fixed data'!$C$7</f>
        <v>-6.4266666666666673E-3</v>
      </c>
      <c r="AI40" s="35">
        <f>$O$28/'Fixed data'!$C$7</f>
        <v>-6.4266666666666673E-3</v>
      </c>
      <c r="AJ40" s="35">
        <f>$O$28/'Fixed data'!$C$7</f>
        <v>-6.4266666666666673E-3</v>
      </c>
      <c r="AK40" s="35">
        <f>$O$28/'Fixed data'!$C$7</f>
        <v>-6.4266666666666673E-3</v>
      </c>
      <c r="AL40" s="35">
        <f>$O$28/'Fixed data'!$C$7</f>
        <v>-6.4266666666666673E-3</v>
      </c>
      <c r="AM40" s="35">
        <f>$O$28/'Fixed data'!$C$7</f>
        <v>-6.4266666666666673E-3</v>
      </c>
      <c r="AN40" s="35">
        <f>$O$28/'Fixed data'!$C$7</f>
        <v>-6.4266666666666673E-3</v>
      </c>
      <c r="AO40" s="35">
        <f>$O$28/'Fixed data'!$C$7</f>
        <v>-6.4266666666666673E-3</v>
      </c>
      <c r="AP40" s="35">
        <f>$O$28/'Fixed data'!$C$7</f>
        <v>-6.4266666666666673E-3</v>
      </c>
      <c r="AQ40" s="35">
        <f>$O$28/'Fixed data'!$C$7</f>
        <v>-6.4266666666666673E-3</v>
      </c>
      <c r="AR40" s="35">
        <f>$O$28/'Fixed data'!$C$7</f>
        <v>-6.4266666666666673E-3</v>
      </c>
      <c r="AS40" s="35">
        <f>$O$28/'Fixed data'!$C$7</f>
        <v>-6.4266666666666673E-3</v>
      </c>
      <c r="AT40" s="35">
        <f>$O$28/'Fixed data'!$C$7</f>
        <v>-6.4266666666666673E-3</v>
      </c>
      <c r="AU40" s="35">
        <f>$O$28/'Fixed data'!$C$7</f>
        <v>-6.4266666666666673E-3</v>
      </c>
      <c r="AV40" s="35">
        <f>$O$28/'Fixed data'!$C$7</f>
        <v>-6.4266666666666673E-3</v>
      </c>
      <c r="AW40" s="35">
        <f>$O$28/'Fixed data'!$C$7</f>
        <v>-6.4266666666666673E-3</v>
      </c>
      <c r="AX40" s="35">
        <f>$O$28/'Fixed data'!$C$7</f>
        <v>-6.4266666666666673E-3</v>
      </c>
      <c r="AY40" s="35">
        <f>$O$28/'Fixed data'!$C$7</f>
        <v>-6.4266666666666673E-3</v>
      </c>
      <c r="AZ40" s="35">
        <f>$O$28/'Fixed data'!$C$7</f>
        <v>-6.4266666666666673E-3</v>
      </c>
      <c r="BA40" s="35">
        <f>$O$28/'Fixed data'!$C$7</f>
        <v>-6.4266666666666673E-3</v>
      </c>
      <c r="BB40" s="35">
        <f>$O$28/'Fixed data'!$C$7</f>
        <v>-6.4266666666666673E-3</v>
      </c>
      <c r="BC40" s="35">
        <f>$O$28/'Fixed data'!$C$7</f>
        <v>-6.4266666666666673E-3</v>
      </c>
      <c r="BD40" s="35">
        <f>$O$28/'Fixed data'!$C$7</f>
        <v>-6.4266666666666673E-3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-6.4266666666666673E-3</v>
      </c>
      <c r="R41" s="35">
        <f>$P$28/'Fixed data'!$C$7</f>
        <v>-6.4266666666666673E-3</v>
      </c>
      <c r="S41" s="35">
        <f>$P$28/'Fixed data'!$C$7</f>
        <v>-6.4266666666666673E-3</v>
      </c>
      <c r="T41" s="35">
        <f>$P$28/'Fixed data'!$C$7</f>
        <v>-6.4266666666666673E-3</v>
      </c>
      <c r="U41" s="35">
        <f>$P$28/'Fixed data'!$C$7</f>
        <v>-6.4266666666666673E-3</v>
      </c>
      <c r="V41" s="35">
        <f>$P$28/'Fixed data'!$C$7</f>
        <v>-6.4266666666666673E-3</v>
      </c>
      <c r="W41" s="35">
        <f>$P$28/'Fixed data'!$C$7</f>
        <v>-6.4266666666666673E-3</v>
      </c>
      <c r="X41" s="35">
        <f>$P$28/'Fixed data'!$C$7</f>
        <v>-6.4266666666666673E-3</v>
      </c>
      <c r="Y41" s="35">
        <f>$P$28/'Fixed data'!$C$7</f>
        <v>-6.4266666666666673E-3</v>
      </c>
      <c r="Z41" s="35">
        <f>$P$28/'Fixed data'!$C$7</f>
        <v>-6.4266666666666673E-3</v>
      </c>
      <c r="AA41" s="35">
        <f>$P$28/'Fixed data'!$C$7</f>
        <v>-6.4266666666666673E-3</v>
      </c>
      <c r="AB41" s="35">
        <f>$P$28/'Fixed data'!$C$7</f>
        <v>-6.4266666666666673E-3</v>
      </c>
      <c r="AC41" s="35">
        <f>$P$28/'Fixed data'!$C$7</f>
        <v>-6.4266666666666673E-3</v>
      </c>
      <c r="AD41" s="35">
        <f>$P$28/'Fixed data'!$C$7</f>
        <v>-6.4266666666666673E-3</v>
      </c>
      <c r="AE41" s="35">
        <f>$P$28/'Fixed data'!$C$7</f>
        <v>-6.4266666666666673E-3</v>
      </c>
      <c r="AF41" s="35">
        <f>$P$28/'Fixed data'!$C$7</f>
        <v>-6.4266666666666673E-3</v>
      </c>
      <c r="AG41" s="35">
        <f>$P$28/'Fixed data'!$C$7</f>
        <v>-6.4266666666666673E-3</v>
      </c>
      <c r="AH41" s="35">
        <f>$P$28/'Fixed data'!$C$7</f>
        <v>-6.4266666666666673E-3</v>
      </c>
      <c r="AI41" s="35">
        <f>$P$28/'Fixed data'!$C$7</f>
        <v>-6.4266666666666673E-3</v>
      </c>
      <c r="AJ41" s="35">
        <f>$P$28/'Fixed data'!$C$7</f>
        <v>-6.4266666666666673E-3</v>
      </c>
      <c r="AK41" s="35">
        <f>$P$28/'Fixed data'!$C$7</f>
        <v>-6.4266666666666673E-3</v>
      </c>
      <c r="AL41" s="35">
        <f>$P$28/'Fixed data'!$C$7</f>
        <v>-6.4266666666666673E-3</v>
      </c>
      <c r="AM41" s="35">
        <f>$P$28/'Fixed data'!$C$7</f>
        <v>-6.4266666666666673E-3</v>
      </c>
      <c r="AN41" s="35">
        <f>$P$28/'Fixed data'!$C$7</f>
        <v>-6.4266666666666673E-3</v>
      </c>
      <c r="AO41" s="35">
        <f>$P$28/'Fixed data'!$C$7</f>
        <v>-6.4266666666666673E-3</v>
      </c>
      <c r="AP41" s="35">
        <f>$P$28/'Fixed data'!$C$7</f>
        <v>-6.4266666666666673E-3</v>
      </c>
      <c r="AQ41" s="35">
        <f>$P$28/'Fixed data'!$C$7</f>
        <v>-6.4266666666666673E-3</v>
      </c>
      <c r="AR41" s="35">
        <f>$P$28/'Fixed data'!$C$7</f>
        <v>-6.4266666666666673E-3</v>
      </c>
      <c r="AS41" s="35">
        <f>$P$28/'Fixed data'!$C$7</f>
        <v>-6.4266666666666673E-3</v>
      </c>
      <c r="AT41" s="35">
        <f>$P$28/'Fixed data'!$C$7</f>
        <v>-6.4266666666666673E-3</v>
      </c>
      <c r="AU41" s="35">
        <f>$P$28/'Fixed data'!$C$7</f>
        <v>-6.4266666666666673E-3</v>
      </c>
      <c r="AV41" s="35">
        <f>$P$28/'Fixed data'!$C$7</f>
        <v>-6.4266666666666673E-3</v>
      </c>
      <c r="AW41" s="35">
        <f>$P$28/'Fixed data'!$C$7</f>
        <v>-6.4266666666666673E-3</v>
      </c>
      <c r="AX41" s="35">
        <f>$P$28/'Fixed data'!$C$7</f>
        <v>-6.4266666666666673E-3</v>
      </c>
      <c r="AY41" s="35">
        <f>$P$28/'Fixed data'!$C$7</f>
        <v>-6.4266666666666673E-3</v>
      </c>
      <c r="AZ41" s="35">
        <f>$P$28/'Fixed data'!$C$7</f>
        <v>-6.4266666666666673E-3</v>
      </c>
      <c r="BA41" s="35">
        <f>$P$28/'Fixed data'!$C$7</f>
        <v>-6.4266666666666673E-3</v>
      </c>
      <c r="BB41" s="35">
        <f>$P$28/'Fixed data'!$C$7</f>
        <v>-6.4266666666666673E-3</v>
      </c>
      <c r="BC41" s="35">
        <f>$P$28/'Fixed data'!$C$7</f>
        <v>-6.4266666666666673E-3</v>
      </c>
      <c r="BD41" s="35">
        <f>$P$28/'Fixed data'!$C$7</f>
        <v>-6.4266666666666673E-3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-6.4266666666666656E-3</v>
      </c>
      <c r="G60" s="35">
        <f t="shared" si="6"/>
        <v>-1.2853333333333333E-2</v>
      </c>
      <c r="H60" s="35">
        <f t="shared" si="6"/>
        <v>-1.9279999999999999E-2</v>
      </c>
      <c r="I60" s="35">
        <f t="shared" si="6"/>
        <v>-2.5706666666666666E-2</v>
      </c>
      <c r="J60" s="35">
        <f t="shared" si="6"/>
        <v>1.9066666666666673E-2</v>
      </c>
      <c r="K60" s="35">
        <f t="shared" si="6"/>
        <v>1.2640000000000005E-2</v>
      </c>
      <c r="L60" s="35">
        <f t="shared" si="6"/>
        <v>-4.4986666666666661E-2</v>
      </c>
      <c r="M60" s="35">
        <f t="shared" si="6"/>
        <v>-5.1413333333333325E-2</v>
      </c>
      <c r="N60" s="35">
        <f t="shared" si="6"/>
        <v>-6.6399999999999862E-3</v>
      </c>
      <c r="O60" s="35">
        <f t="shared" si="6"/>
        <v>-1.3066666666666654E-2</v>
      </c>
      <c r="P60" s="35">
        <f t="shared" si="6"/>
        <v>-1.9493333333333321E-2</v>
      </c>
      <c r="Q60" s="35">
        <f t="shared" si="6"/>
        <v>-2.5919999999999988E-2</v>
      </c>
      <c r="R60" s="35">
        <f t="shared" si="6"/>
        <v>-2.5919999999999988E-2</v>
      </c>
      <c r="S60" s="35">
        <f t="shared" si="6"/>
        <v>-2.5919999999999988E-2</v>
      </c>
      <c r="T60" s="35">
        <f t="shared" si="6"/>
        <v>-2.5919999999999988E-2</v>
      </c>
      <c r="U60" s="35">
        <f t="shared" si="6"/>
        <v>-2.5919999999999988E-2</v>
      </c>
      <c r="V60" s="35">
        <f t="shared" si="6"/>
        <v>-2.5919999999999988E-2</v>
      </c>
      <c r="W60" s="35">
        <f t="shared" si="6"/>
        <v>-2.5919999999999988E-2</v>
      </c>
      <c r="X60" s="35">
        <f t="shared" si="6"/>
        <v>-2.5919999999999988E-2</v>
      </c>
      <c r="Y60" s="35">
        <f t="shared" si="6"/>
        <v>-2.5919999999999988E-2</v>
      </c>
      <c r="Z60" s="35">
        <f t="shared" si="6"/>
        <v>-2.5919999999999988E-2</v>
      </c>
      <c r="AA60" s="35">
        <f t="shared" si="6"/>
        <v>-2.5919999999999988E-2</v>
      </c>
      <c r="AB60" s="35">
        <f t="shared" si="6"/>
        <v>-2.5919999999999988E-2</v>
      </c>
      <c r="AC60" s="35">
        <f t="shared" si="6"/>
        <v>-2.5919999999999988E-2</v>
      </c>
      <c r="AD60" s="35">
        <f t="shared" si="6"/>
        <v>-2.5919999999999988E-2</v>
      </c>
      <c r="AE60" s="35">
        <f t="shared" si="6"/>
        <v>-2.5919999999999988E-2</v>
      </c>
      <c r="AF60" s="35">
        <f t="shared" si="6"/>
        <v>-2.5919999999999988E-2</v>
      </c>
      <c r="AG60" s="35">
        <f t="shared" si="6"/>
        <v>-2.5919999999999988E-2</v>
      </c>
      <c r="AH60" s="35">
        <f t="shared" si="6"/>
        <v>-2.5919999999999988E-2</v>
      </c>
      <c r="AI60" s="35">
        <f t="shared" si="6"/>
        <v>-2.5919999999999988E-2</v>
      </c>
      <c r="AJ60" s="35">
        <f t="shared" si="6"/>
        <v>-2.5919999999999988E-2</v>
      </c>
      <c r="AK60" s="35">
        <f t="shared" si="6"/>
        <v>-2.5919999999999988E-2</v>
      </c>
      <c r="AL60" s="35">
        <f t="shared" si="6"/>
        <v>-2.5919999999999988E-2</v>
      </c>
      <c r="AM60" s="35">
        <f t="shared" si="6"/>
        <v>-2.5919999999999988E-2</v>
      </c>
      <c r="AN60" s="35">
        <f t="shared" si="6"/>
        <v>-2.5919999999999988E-2</v>
      </c>
      <c r="AO60" s="35">
        <f t="shared" si="6"/>
        <v>-2.5919999999999988E-2</v>
      </c>
      <c r="AP60" s="35">
        <f t="shared" si="6"/>
        <v>-2.5919999999999988E-2</v>
      </c>
      <c r="AQ60" s="35">
        <f t="shared" si="6"/>
        <v>-2.5919999999999988E-2</v>
      </c>
      <c r="AR60" s="35">
        <f t="shared" si="6"/>
        <v>-2.5919999999999988E-2</v>
      </c>
      <c r="AS60" s="35">
        <f t="shared" si="6"/>
        <v>-2.5919999999999988E-2</v>
      </c>
      <c r="AT60" s="35">
        <f t="shared" si="6"/>
        <v>-2.5919999999999988E-2</v>
      </c>
      <c r="AU60" s="35">
        <f t="shared" si="6"/>
        <v>-2.5919999999999988E-2</v>
      </c>
      <c r="AV60" s="35">
        <f t="shared" si="6"/>
        <v>-2.5919999999999988E-2</v>
      </c>
      <c r="AW60" s="35">
        <f t="shared" si="6"/>
        <v>-2.5919999999999988E-2</v>
      </c>
      <c r="AX60" s="35">
        <f t="shared" si="6"/>
        <v>-2.5919999999999988E-2</v>
      </c>
      <c r="AY60" s="35">
        <f t="shared" si="6"/>
        <v>-1.9493333333333324E-2</v>
      </c>
      <c r="AZ60" s="35">
        <f t="shared" si="6"/>
        <v>-1.306666666666666E-2</v>
      </c>
      <c r="BA60" s="35">
        <f t="shared" si="6"/>
        <v>-6.6399999999999966E-3</v>
      </c>
      <c r="BB60" s="35">
        <f t="shared" si="6"/>
        <v>-2.1333333333332927E-4</v>
      </c>
      <c r="BC60" s="35">
        <f t="shared" si="6"/>
        <v>-4.4986666666666661E-2</v>
      </c>
      <c r="BD60" s="35">
        <f t="shared" si="6"/>
        <v>-3.8559999999999997E-2</v>
      </c>
    </row>
    <row r="61" spans="1:56" ht="17.25" hidden="1" customHeight="1" outlineLevel="1" x14ac:dyDescent="0.35">
      <c r="A61" s="116"/>
      <c r="B61" s="9" t="s">
        <v>35</v>
      </c>
      <c r="C61" s="9" t="s">
        <v>62</v>
      </c>
      <c r="D61" s="9" t="s">
        <v>40</v>
      </c>
      <c r="E61" s="35">
        <v>0</v>
      </c>
      <c r="F61" s="35">
        <f>E62</f>
        <v>-0.28919999999999996</v>
      </c>
      <c r="G61" s="35">
        <f t="shared" ref="G61:BD61" si="7">F62</f>
        <v>-0.57197333333333322</v>
      </c>
      <c r="H61" s="35">
        <f t="shared" si="7"/>
        <v>-0.84831999999999996</v>
      </c>
      <c r="I61" s="35">
        <f t="shared" si="7"/>
        <v>-1.1182399999999999</v>
      </c>
      <c r="J61" s="35">
        <f t="shared" si="7"/>
        <v>0.92226666666666701</v>
      </c>
      <c r="K61" s="35">
        <f t="shared" si="7"/>
        <v>0.61400000000000032</v>
      </c>
      <c r="L61" s="35">
        <f t="shared" si="7"/>
        <v>-1.9918399999999998</v>
      </c>
      <c r="M61" s="35">
        <f t="shared" si="7"/>
        <v>-2.236053333333333</v>
      </c>
      <c r="N61" s="35">
        <f t="shared" si="7"/>
        <v>-0.16983999999999932</v>
      </c>
      <c r="O61" s="35">
        <f t="shared" si="7"/>
        <v>-0.45239999999999936</v>
      </c>
      <c r="P61" s="35">
        <f t="shared" si="7"/>
        <v>-0.7285333333333327</v>
      </c>
      <c r="Q61" s="35">
        <f t="shared" si="7"/>
        <v>-0.99823999999999935</v>
      </c>
      <c r="R61" s="35">
        <f t="shared" si="7"/>
        <v>-0.97231999999999941</v>
      </c>
      <c r="S61" s="35">
        <f t="shared" si="7"/>
        <v>-0.94639999999999946</v>
      </c>
      <c r="T61" s="35">
        <f t="shared" si="7"/>
        <v>-0.92047999999999952</v>
      </c>
      <c r="U61" s="35">
        <f t="shared" si="7"/>
        <v>-0.89455999999999958</v>
      </c>
      <c r="V61" s="35">
        <f t="shared" si="7"/>
        <v>-0.86863999999999963</v>
      </c>
      <c r="W61" s="35">
        <f t="shared" si="7"/>
        <v>-0.84271999999999969</v>
      </c>
      <c r="X61" s="35">
        <f t="shared" si="7"/>
        <v>-0.81679999999999975</v>
      </c>
      <c r="Y61" s="35">
        <f t="shared" si="7"/>
        <v>-0.79087999999999981</v>
      </c>
      <c r="Z61" s="35">
        <f t="shared" si="7"/>
        <v>-0.76495999999999986</v>
      </c>
      <c r="AA61" s="35">
        <f t="shared" si="7"/>
        <v>-0.73903999999999992</v>
      </c>
      <c r="AB61" s="35">
        <f t="shared" si="7"/>
        <v>-0.71311999999999998</v>
      </c>
      <c r="AC61" s="35">
        <f t="shared" si="7"/>
        <v>-0.68720000000000003</v>
      </c>
      <c r="AD61" s="35">
        <f t="shared" si="7"/>
        <v>-0.66128000000000009</v>
      </c>
      <c r="AE61" s="35">
        <f t="shared" si="7"/>
        <v>-0.63536000000000015</v>
      </c>
      <c r="AF61" s="35">
        <f t="shared" si="7"/>
        <v>-0.6094400000000002</v>
      </c>
      <c r="AG61" s="35">
        <f t="shared" si="7"/>
        <v>-0.58352000000000026</v>
      </c>
      <c r="AH61" s="35">
        <f t="shared" si="7"/>
        <v>-0.55760000000000032</v>
      </c>
      <c r="AI61" s="35">
        <f t="shared" si="7"/>
        <v>-0.53168000000000037</v>
      </c>
      <c r="AJ61" s="35">
        <f t="shared" si="7"/>
        <v>-0.50576000000000043</v>
      </c>
      <c r="AK61" s="35">
        <f t="shared" si="7"/>
        <v>-0.47984000000000043</v>
      </c>
      <c r="AL61" s="35">
        <f t="shared" si="7"/>
        <v>-0.45392000000000043</v>
      </c>
      <c r="AM61" s="35">
        <f t="shared" si="7"/>
        <v>-0.42800000000000044</v>
      </c>
      <c r="AN61" s="35">
        <f t="shared" si="7"/>
        <v>-0.40208000000000044</v>
      </c>
      <c r="AO61" s="35">
        <f t="shared" si="7"/>
        <v>-0.37616000000000044</v>
      </c>
      <c r="AP61" s="35">
        <f t="shared" si="7"/>
        <v>-0.35024000000000044</v>
      </c>
      <c r="AQ61" s="35">
        <f t="shared" si="7"/>
        <v>-0.32432000000000044</v>
      </c>
      <c r="AR61" s="35">
        <f t="shared" si="7"/>
        <v>-0.29840000000000044</v>
      </c>
      <c r="AS61" s="35">
        <f t="shared" si="7"/>
        <v>-0.27248000000000044</v>
      </c>
      <c r="AT61" s="35">
        <f t="shared" si="7"/>
        <v>-0.24656000000000045</v>
      </c>
      <c r="AU61" s="35">
        <f t="shared" si="7"/>
        <v>-0.22064000000000045</v>
      </c>
      <c r="AV61" s="35">
        <f t="shared" si="7"/>
        <v>-0.19472000000000045</v>
      </c>
      <c r="AW61" s="35">
        <f t="shared" si="7"/>
        <v>-0.16880000000000045</v>
      </c>
      <c r="AX61" s="35">
        <f t="shared" si="7"/>
        <v>-0.14288000000000045</v>
      </c>
      <c r="AY61" s="35">
        <f t="shared" si="7"/>
        <v>-0.11696000000000047</v>
      </c>
      <c r="AZ61" s="35">
        <f t="shared" si="7"/>
        <v>-9.7466666666667146E-2</v>
      </c>
      <c r="BA61" s="35">
        <f t="shared" si="7"/>
        <v>-8.4400000000000489E-2</v>
      </c>
      <c r="BB61" s="35">
        <f t="shared" si="7"/>
        <v>-7.7760000000000495E-2</v>
      </c>
      <c r="BC61" s="35">
        <f t="shared" si="7"/>
        <v>-7.7546666666667166E-2</v>
      </c>
      <c r="BD61" s="35">
        <f t="shared" si="7"/>
        <v>-3.2560000000000505E-2</v>
      </c>
    </row>
    <row r="62" spans="1:56" ht="16.5" hidden="1" customHeight="1" outlineLevel="1" x14ac:dyDescent="0.3">
      <c r="A62" s="116"/>
      <c r="B62" s="9" t="s">
        <v>34</v>
      </c>
      <c r="C62" s="9" t="s">
        <v>69</v>
      </c>
      <c r="D62" s="9" t="s">
        <v>40</v>
      </c>
      <c r="E62" s="35">
        <f t="shared" ref="E62:BD62" si="8">E28-E60+E61</f>
        <v>-0.28919999999999996</v>
      </c>
      <c r="F62" s="35">
        <f t="shared" si="8"/>
        <v>-0.57197333333333322</v>
      </c>
      <c r="G62" s="35">
        <f t="shared" si="8"/>
        <v>-0.84831999999999996</v>
      </c>
      <c r="H62" s="35">
        <f t="shared" si="8"/>
        <v>-1.1182399999999999</v>
      </c>
      <c r="I62" s="35">
        <f t="shared" si="8"/>
        <v>0.92226666666666701</v>
      </c>
      <c r="J62" s="35">
        <f t="shared" si="8"/>
        <v>0.61400000000000032</v>
      </c>
      <c r="K62" s="35">
        <f t="shared" si="8"/>
        <v>-1.9918399999999998</v>
      </c>
      <c r="L62" s="35">
        <f t="shared" si="8"/>
        <v>-2.236053333333333</v>
      </c>
      <c r="M62" s="35">
        <f t="shared" si="8"/>
        <v>-0.16983999999999932</v>
      </c>
      <c r="N62" s="35">
        <f t="shared" si="8"/>
        <v>-0.45239999999999936</v>
      </c>
      <c r="O62" s="35">
        <f t="shared" si="8"/>
        <v>-0.7285333333333327</v>
      </c>
      <c r="P62" s="35">
        <f t="shared" si="8"/>
        <v>-0.99823999999999935</v>
      </c>
      <c r="Q62" s="35">
        <f t="shared" si="8"/>
        <v>-0.97231999999999941</v>
      </c>
      <c r="R62" s="35">
        <f t="shared" si="8"/>
        <v>-0.94639999999999946</v>
      </c>
      <c r="S62" s="35">
        <f t="shared" si="8"/>
        <v>-0.92047999999999952</v>
      </c>
      <c r="T62" s="35">
        <f t="shared" si="8"/>
        <v>-0.89455999999999958</v>
      </c>
      <c r="U62" s="35">
        <f t="shared" si="8"/>
        <v>-0.86863999999999963</v>
      </c>
      <c r="V62" s="35">
        <f t="shared" si="8"/>
        <v>-0.84271999999999969</v>
      </c>
      <c r="W62" s="35">
        <f t="shared" si="8"/>
        <v>-0.81679999999999975</v>
      </c>
      <c r="X62" s="35">
        <f t="shared" si="8"/>
        <v>-0.79087999999999981</v>
      </c>
      <c r="Y62" s="35">
        <f t="shared" si="8"/>
        <v>-0.76495999999999986</v>
      </c>
      <c r="Z62" s="35">
        <f t="shared" si="8"/>
        <v>-0.73903999999999992</v>
      </c>
      <c r="AA62" s="35">
        <f t="shared" si="8"/>
        <v>-0.71311999999999998</v>
      </c>
      <c r="AB62" s="35">
        <f t="shared" si="8"/>
        <v>-0.68720000000000003</v>
      </c>
      <c r="AC62" s="35">
        <f t="shared" si="8"/>
        <v>-0.66128000000000009</v>
      </c>
      <c r="AD62" s="35">
        <f t="shared" si="8"/>
        <v>-0.63536000000000015</v>
      </c>
      <c r="AE62" s="35">
        <f t="shared" si="8"/>
        <v>-0.6094400000000002</v>
      </c>
      <c r="AF62" s="35">
        <f t="shared" si="8"/>
        <v>-0.58352000000000026</v>
      </c>
      <c r="AG62" s="35">
        <f t="shared" si="8"/>
        <v>-0.55760000000000032</v>
      </c>
      <c r="AH62" s="35">
        <f t="shared" si="8"/>
        <v>-0.53168000000000037</v>
      </c>
      <c r="AI62" s="35">
        <f t="shared" si="8"/>
        <v>-0.50576000000000043</v>
      </c>
      <c r="AJ62" s="35">
        <f t="shared" si="8"/>
        <v>-0.47984000000000043</v>
      </c>
      <c r="AK62" s="35">
        <f t="shared" si="8"/>
        <v>-0.45392000000000043</v>
      </c>
      <c r="AL62" s="35">
        <f t="shared" si="8"/>
        <v>-0.42800000000000044</v>
      </c>
      <c r="AM62" s="35">
        <f t="shared" si="8"/>
        <v>-0.40208000000000044</v>
      </c>
      <c r="AN62" s="35">
        <f t="shared" si="8"/>
        <v>-0.37616000000000044</v>
      </c>
      <c r="AO62" s="35">
        <f t="shared" si="8"/>
        <v>-0.35024000000000044</v>
      </c>
      <c r="AP62" s="35">
        <f t="shared" si="8"/>
        <v>-0.32432000000000044</v>
      </c>
      <c r="AQ62" s="35">
        <f t="shared" si="8"/>
        <v>-0.29840000000000044</v>
      </c>
      <c r="AR62" s="35">
        <f t="shared" si="8"/>
        <v>-0.27248000000000044</v>
      </c>
      <c r="AS62" s="35">
        <f t="shared" si="8"/>
        <v>-0.24656000000000045</v>
      </c>
      <c r="AT62" s="35">
        <f t="shared" si="8"/>
        <v>-0.22064000000000045</v>
      </c>
      <c r="AU62" s="35">
        <f t="shared" si="8"/>
        <v>-0.19472000000000045</v>
      </c>
      <c r="AV62" s="35">
        <f t="shared" si="8"/>
        <v>-0.16880000000000045</v>
      </c>
      <c r="AW62" s="35">
        <f t="shared" si="8"/>
        <v>-0.14288000000000045</v>
      </c>
      <c r="AX62" s="35">
        <f t="shared" si="8"/>
        <v>-0.11696000000000047</v>
      </c>
      <c r="AY62" s="35">
        <f t="shared" si="8"/>
        <v>-9.7466666666667146E-2</v>
      </c>
      <c r="AZ62" s="35">
        <f t="shared" si="8"/>
        <v>-8.4400000000000489E-2</v>
      </c>
      <c r="BA62" s="35">
        <f t="shared" si="8"/>
        <v>-7.7760000000000495E-2</v>
      </c>
      <c r="BB62" s="35">
        <f t="shared" si="8"/>
        <v>-7.7546666666667166E-2</v>
      </c>
      <c r="BC62" s="35">
        <f t="shared" si="8"/>
        <v>-3.2560000000000505E-2</v>
      </c>
      <c r="BD62" s="35">
        <f t="shared" si="8"/>
        <v>5.9999999999994919E-3</v>
      </c>
    </row>
    <row r="63" spans="1:56" ht="16.5" collapsed="1" x14ac:dyDescent="0.3">
      <c r="A63" s="116"/>
      <c r="B63" s="9" t="s">
        <v>8</v>
      </c>
      <c r="C63" s="11" t="s">
        <v>68</v>
      </c>
      <c r="D63" s="9" t="s">
        <v>40</v>
      </c>
      <c r="E63" s="35">
        <f>AVERAGE(E61:E62)*'Fixed data'!$C$3</f>
        <v>-6.9841799999999996E-3</v>
      </c>
      <c r="F63" s="35">
        <f>AVERAGE(F61:F62)*'Fixed data'!$C$3</f>
        <v>-2.0797335999999996E-2</v>
      </c>
      <c r="G63" s="35">
        <f>AVERAGE(G61:G62)*'Fixed data'!$C$3</f>
        <v>-3.4300084000000002E-2</v>
      </c>
      <c r="H63" s="35">
        <f>AVERAGE(H61:H62)*'Fixed data'!$C$3</f>
        <v>-4.7492423999999998E-2</v>
      </c>
      <c r="I63" s="35">
        <f>AVERAGE(I61:I62)*'Fixed data'!$C$3</f>
        <v>-4.7327559999999899E-3</v>
      </c>
      <c r="J63" s="35">
        <f>AVERAGE(J61:J62)*'Fixed data'!$C$3</f>
        <v>3.7100840000000017E-2</v>
      </c>
      <c r="K63" s="35">
        <f>AVERAGE(K61:K62)*'Fixed data'!$C$3</f>
        <v>-3.3274835999999988E-2</v>
      </c>
      <c r="L63" s="35">
        <f>AVERAGE(L61:L62)*'Fixed data'!$C$3</f>
        <v>-0.10210362399999998</v>
      </c>
      <c r="M63" s="35">
        <f>AVERAGE(M61:M62)*'Fixed data'!$C$3</f>
        <v>-5.8102323999999976E-2</v>
      </c>
      <c r="N63" s="35">
        <f>AVERAGE(N61:N62)*'Fixed data'!$C$3</f>
        <v>-1.5027095999999969E-2</v>
      </c>
      <c r="O63" s="35">
        <f>AVERAGE(O61:O62)*'Fixed data'!$C$3</f>
        <v>-2.8519539999999972E-2</v>
      </c>
      <c r="P63" s="35">
        <f>AVERAGE(P61:P62)*'Fixed data'!$C$3</f>
        <v>-4.1701575999999976E-2</v>
      </c>
      <c r="Q63" s="35">
        <f>AVERAGE(Q61:Q62)*'Fixed data'!$C$3</f>
        <v>-4.7589023999999973E-2</v>
      </c>
      <c r="R63" s="35">
        <f>AVERAGE(R61:R62)*'Fixed data'!$C$3</f>
        <v>-4.6337087999999978E-2</v>
      </c>
      <c r="S63" s="35">
        <f>AVERAGE(S61:S62)*'Fixed data'!$C$3</f>
        <v>-4.5085151999999976E-2</v>
      </c>
      <c r="T63" s="35">
        <f>AVERAGE(T61:T62)*'Fixed data'!$C$3</f>
        <v>-4.383321599999998E-2</v>
      </c>
      <c r="U63" s="35">
        <f>AVERAGE(U61:U62)*'Fixed data'!$C$3</f>
        <v>-4.2581279999999985E-2</v>
      </c>
      <c r="V63" s="35">
        <f>AVERAGE(V61:V62)*'Fixed data'!$C$3</f>
        <v>-4.1329343999999983E-2</v>
      </c>
      <c r="W63" s="35">
        <f>AVERAGE(W61:W62)*'Fixed data'!$C$3</f>
        <v>-4.0077407999999988E-2</v>
      </c>
      <c r="X63" s="35">
        <f>AVERAGE(X61:X62)*'Fixed data'!$C$3</f>
        <v>-3.8825471999999993E-2</v>
      </c>
      <c r="Y63" s="35">
        <f>AVERAGE(Y61:Y62)*'Fixed data'!$C$3</f>
        <v>-3.7573535999999991E-2</v>
      </c>
      <c r="Z63" s="35">
        <f>AVERAGE(Z61:Z62)*'Fixed data'!$C$3</f>
        <v>-3.6321599999999996E-2</v>
      </c>
      <c r="AA63" s="35">
        <f>AVERAGE(AA61:AA62)*'Fixed data'!$C$3</f>
        <v>-3.5069664E-2</v>
      </c>
      <c r="AB63" s="35">
        <f>AVERAGE(AB61:AB62)*'Fixed data'!$C$3</f>
        <v>-3.3817728000000005E-2</v>
      </c>
      <c r="AC63" s="35">
        <f>AVERAGE(AC61:AC62)*'Fixed data'!$C$3</f>
        <v>-3.2565792000000003E-2</v>
      </c>
      <c r="AD63" s="35">
        <f>AVERAGE(AD61:AD62)*'Fixed data'!$C$3</f>
        <v>-3.1313856000000008E-2</v>
      </c>
      <c r="AE63" s="35">
        <f>AVERAGE(AE61:AE62)*'Fixed data'!$C$3</f>
        <v>-3.0061920000000009E-2</v>
      </c>
      <c r="AF63" s="35">
        <f>AVERAGE(AF61:AF62)*'Fixed data'!$C$3</f>
        <v>-2.8809984000000014E-2</v>
      </c>
      <c r="AG63" s="35">
        <f>AVERAGE(AG61:AG62)*'Fixed data'!$C$3</f>
        <v>-2.7558048000000016E-2</v>
      </c>
      <c r="AH63" s="35">
        <f>AVERAGE(AH61:AH62)*'Fixed data'!$C$3</f>
        <v>-2.6306112000000017E-2</v>
      </c>
      <c r="AI63" s="35">
        <f>AVERAGE(AI61:AI62)*'Fixed data'!$C$3</f>
        <v>-2.5054176000000022E-2</v>
      </c>
      <c r="AJ63" s="35">
        <f>AVERAGE(AJ61:AJ62)*'Fixed data'!$C$3</f>
        <v>-2.3802240000000023E-2</v>
      </c>
      <c r="AK63" s="35">
        <f>AVERAGE(AK61:AK62)*'Fixed data'!$C$3</f>
        <v>-2.2550304000000021E-2</v>
      </c>
      <c r="AL63" s="35">
        <f>AVERAGE(AL61:AL62)*'Fixed data'!$C$3</f>
        <v>-2.1298368000000022E-2</v>
      </c>
      <c r="AM63" s="35">
        <f>AVERAGE(AM61:AM62)*'Fixed data'!$C$3</f>
        <v>-2.004643200000002E-2</v>
      </c>
      <c r="AN63" s="35">
        <f>AVERAGE(AN61:AN62)*'Fixed data'!$C$3</f>
        <v>-1.8794496000000025E-2</v>
      </c>
      <c r="AO63" s="35">
        <f>AVERAGE(AO61:AO62)*'Fixed data'!$C$3</f>
        <v>-1.754256000000002E-2</v>
      </c>
      <c r="AP63" s="35">
        <f>AVERAGE(AP61:AP62)*'Fixed data'!$C$3</f>
        <v>-1.6290624000000024E-2</v>
      </c>
      <c r="AQ63" s="35">
        <f>AVERAGE(AQ61:AQ62)*'Fixed data'!$C$3</f>
        <v>-1.5038688000000021E-2</v>
      </c>
      <c r="AR63" s="35">
        <f>AVERAGE(AR61:AR62)*'Fixed data'!$C$3</f>
        <v>-1.3786752000000024E-2</v>
      </c>
      <c r="AS63" s="35">
        <f>AVERAGE(AS61:AS62)*'Fixed data'!$C$3</f>
        <v>-1.2534816000000022E-2</v>
      </c>
      <c r="AT63" s="35">
        <f>AVERAGE(AT61:AT62)*'Fixed data'!$C$3</f>
        <v>-1.1282880000000023E-2</v>
      </c>
      <c r="AU63" s="35">
        <f>AVERAGE(AU61:AU62)*'Fixed data'!$C$3</f>
        <v>-1.0030944000000023E-2</v>
      </c>
      <c r="AV63" s="35">
        <f>AVERAGE(AV61:AV62)*'Fixed data'!$C$3</f>
        <v>-8.7790080000000222E-3</v>
      </c>
      <c r="AW63" s="35">
        <f>AVERAGE(AW61:AW62)*'Fixed data'!$C$3</f>
        <v>-7.5270720000000218E-3</v>
      </c>
      <c r="AX63" s="35">
        <f>AVERAGE(AX61:AX62)*'Fixed data'!$C$3</f>
        <v>-6.2751360000000223E-3</v>
      </c>
      <c r="AY63" s="35">
        <f>AVERAGE(AY61:AY62)*'Fixed data'!$C$3</f>
        <v>-5.1784040000000227E-3</v>
      </c>
      <c r="AZ63" s="35">
        <f>AVERAGE(AZ61:AZ62)*'Fixed data'!$C$3</f>
        <v>-4.392080000000023E-3</v>
      </c>
      <c r="BA63" s="35">
        <f>AVERAGE(BA61:BA62)*'Fixed data'!$C$3</f>
        <v>-3.916164000000024E-3</v>
      </c>
      <c r="BB63" s="35">
        <f>AVERAGE(BB61:BB62)*'Fixed data'!$C$3</f>
        <v>-3.7506560000000241E-3</v>
      </c>
      <c r="BC63" s="35">
        <f>AVERAGE(BC61:BC62)*'Fixed data'!$C$3</f>
        <v>-2.6590760000000245E-3</v>
      </c>
      <c r="BD63" s="35">
        <f>AVERAGE(BD61:BD62)*'Fixed data'!$C$3</f>
        <v>-6.4142400000002453E-4</v>
      </c>
    </row>
    <row r="64" spans="1:56" ht="15.75" thickBot="1" x14ac:dyDescent="0.35">
      <c r="A64" s="115"/>
      <c r="B64" s="12" t="s">
        <v>95</v>
      </c>
      <c r="C64" s="12" t="s">
        <v>45</v>
      </c>
      <c r="D64" s="12" t="s">
        <v>40</v>
      </c>
      <c r="E64" s="54">
        <f t="shared" ref="E64:BD64" si="9">E29+E60+E63</f>
        <v>-7.9284179999999982E-2</v>
      </c>
      <c r="F64" s="54">
        <f t="shared" si="9"/>
        <v>-9.9524002666666639E-2</v>
      </c>
      <c r="G64" s="54">
        <f t="shared" si="9"/>
        <v>-0.11945341733333331</v>
      </c>
      <c r="H64" s="54">
        <f t="shared" si="9"/>
        <v>-0.13907242399999997</v>
      </c>
      <c r="I64" s="54">
        <f t="shared" si="9"/>
        <v>0.47326057733333315</v>
      </c>
      <c r="J64" s="54">
        <f t="shared" si="9"/>
        <v>-1.6132493333333282E-2</v>
      </c>
      <c r="K64" s="54">
        <f t="shared" si="9"/>
        <v>-0.66893483599999992</v>
      </c>
      <c r="L64" s="54">
        <f t="shared" si="9"/>
        <v>-0.2193902906666666</v>
      </c>
      <c r="M64" s="54">
        <f t="shared" si="9"/>
        <v>0.39418434266666652</v>
      </c>
      <c r="N64" s="54">
        <f t="shared" si="9"/>
        <v>-9.3967095999999917E-2</v>
      </c>
      <c r="O64" s="54">
        <f t="shared" si="9"/>
        <v>-0.1138862066666666</v>
      </c>
      <c r="P64" s="54">
        <f t="shared" si="9"/>
        <v>-0.13349490933333327</v>
      </c>
      <c r="Q64" s="54">
        <f t="shared" si="9"/>
        <v>-7.3509023999999965E-2</v>
      </c>
      <c r="R64" s="54">
        <f t="shared" si="9"/>
        <v>-7.2257087999999969E-2</v>
      </c>
      <c r="S64" s="54">
        <f t="shared" si="9"/>
        <v>-7.100515199999996E-2</v>
      </c>
      <c r="T64" s="54">
        <f t="shared" si="9"/>
        <v>-6.9753215999999965E-2</v>
      </c>
      <c r="U64" s="54">
        <f t="shared" si="9"/>
        <v>-6.850127999999997E-2</v>
      </c>
      <c r="V64" s="54">
        <f t="shared" si="9"/>
        <v>-6.7249343999999975E-2</v>
      </c>
      <c r="W64" s="54">
        <f t="shared" si="9"/>
        <v>-6.599740799999998E-2</v>
      </c>
      <c r="X64" s="54">
        <f t="shared" si="9"/>
        <v>-6.4745471999999984E-2</v>
      </c>
      <c r="Y64" s="54">
        <f t="shared" si="9"/>
        <v>-6.3493535999999975E-2</v>
      </c>
      <c r="Z64" s="54">
        <f t="shared" si="9"/>
        <v>-6.224159999999998E-2</v>
      </c>
      <c r="AA64" s="54">
        <f t="shared" si="9"/>
        <v>-6.0989663999999985E-2</v>
      </c>
      <c r="AB64" s="54">
        <f t="shared" si="9"/>
        <v>-5.973772799999999E-2</v>
      </c>
      <c r="AC64" s="54">
        <f t="shared" si="9"/>
        <v>-5.8485791999999995E-2</v>
      </c>
      <c r="AD64" s="54">
        <f t="shared" si="9"/>
        <v>-5.7233856E-2</v>
      </c>
      <c r="AE64" s="54">
        <f t="shared" si="9"/>
        <v>-5.5981919999999998E-2</v>
      </c>
      <c r="AF64" s="54">
        <f t="shared" si="9"/>
        <v>-5.4729984000000002E-2</v>
      </c>
      <c r="AG64" s="54">
        <f t="shared" si="9"/>
        <v>-5.3478048E-2</v>
      </c>
      <c r="AH64" s="54">
        <f t="shared" si="9"/>
        <v>-5.2226112000000005E-2</v>
      </c>
      <c r="AI64" s="54">
        <f t="shared" si="9"/>
        <v>-5.097417600000001E-2</v>
      </c>
      <c r="AJ64" s="54">
        <f t="shared" si="9"/>
        <v>-4.9722240000000015E-2</v>
      </c>
      <c r="AK64" s="54">
        <f t="shared" si="9"/>
        <v>-4.8470304000000006E-2</v>
      </c>
      <c r="AL64" s="54">
        <f t="shared" si="9"/>
        <v>-4.7218368000000011E-2</v>
      </c>
      <c r="AM64" s="54">
        <f t="shared" si="9"/>
        <v>-4.5966432000000008E-2</v>
      </c>
      <c r="AN64" s="54">
        <f t="shared" si="9"/>
        <v>-4.4714496000000013E-2</v>
      </c>
      <c r="AO64" s="54">
        <f t="shared" si="9"/>
        <v>-4.3462560000000011E-2</v>
      </c>
      <c r="AP64" s="54">
        <f t="shared" si="9"/>
        <v>-4.2210624000000016E-2</v>
      </c>
      <c r="AQ64" s="54">
        <f t="shared" si="9"/>
        <v>-4.0958688000000007E-2</v>
      </c>
      <c r="AR64" s="54">
        <f t="shared" si="9"/>
        <v>-3.9706752000000012E-2</v>
      </c>
      <c r="AS64" s="54">
        <f t="shared" si="9"/>
        <v>-3.845481600000001E-2</v>
      </c>
      <c r="AT64" s="54">
        <f t="shared" si="9"/>
        <v>-3.7202880000000008E-2</v>
      </c>
      <c r="AU64" s="54">
        <f t="shared" si="9"/>
        <v>-3.5950944000000012E-2</v>
      </c>
      <c r="AV64" s="54">
        <f t="shared" si="9"/>
        <v>-3.469900800000001E-2</v>
      </c>
      <c r="AW64" s="54">
        <f t="shared" si="9"/>
        <v>-3.3447072000000008E-2</v>
      </c>
      <c r="AX64" s="54">
        <f t="shared" si="9"/>
        <v>-3.2195136000000013E-2</v>
      </c>
      <c r="AY64" s="54">
        <f t="shared" si="9"/>
        <v>-2.4671737333333346E-2</v>
      </c>
      <c r="AZ64" s="54">
        <f t="shared" si="9"/>
        <v>-1.7458746666666684E-2</v>
      </c>
      <c r="BA64" s="54">
        <f t="shared" si="9"/>
        <v>-1.0556164000000021E-2</v>
      </c>
      <c r="BB64" s="54">
        <f t="shared" si="9"/>
        <v>-3.9639893333333533E-3</v>
      </c>
      <c r="BC64" s="54">
        <f t="shared" si="9"/>
        <v>-4.7645742666666685E-2</v>
      </c>
      <c r="BD64" s="54">
        <f t="shared" si="9"/>
        <v>-3.9201424000000019E-2</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-7.9284179999999982E-2</v>
      </c>
      <c r="F77" s="55">
        <f>IF('Fixed data'!$G$19=FALSE,F64+F76,F64)</f>
        <v>-9.9524002666666639E-2</v>
      </c>
      <c r="G77" s="55">
        <f>IF('Fixed data'!$G$19=FALSE,G64+G76,G64)</f>
        <v>-0.11945341733333331</v>
      </c>
      <c r="H77" s="55">
        <f>IF('Fixed data'!$G$19=FALSE,H64+H76,H64)</f>
        <v>-0.13907242399999997</v>
      </c>
      <c r="I77" s="55">
        <f>IF('Fixed data'!$G$19=FALSE,I64+I76,I64)</f>
        <v>0.47326057733333315</v>
      </c>
      <c r="J77" s="55">
        <f>IF('Fixed data'!$G$19=FALSE,J64+J76,J64)</f>
        <v>-1.6132493333333282E-2</v>
      </c>
      <c r="K77" s="55">
        <f>IF('Fixed data'!$G$19=FALSE,K64+K76,K64)</f>
        <v>-0.66893483599999992</v>
      </c>
      <c r="L77" s="55">
        <f>IF('Fixed data'!$G$19=FALSE,L64+L76,L64)</f>
        <v>-0.2193902906666666</v>
      </c>
      <c r="M77" s="55">
        <f>IF('Fixed data'!$G$19=FALSE,M64+M76,M64)</f>
        <v>0.39418434266666652</v>
      </c>
      <c r="N77" s="55">
        <f>IF('Fixed data'!$G$19=FALSE,N64+N76,N64)</f>
        <v>-9.3967095999999917E-2</v>
      </c>
      <c r="O77" s="55">
        <f>IF('Fixed data'!$G$19=FALSE,O64+O76,O64)</f>
        <v>-0.1138862066666666</v>
      </c>
      <c r="P77" s="55">
        <f>IF('Fixed data'!$G$19=FALSE,P64+P76,P64)</f>
        <v>-0.13349490933333327</v>
      </c>
      <c r="Q77" s="55">
        <f>IF('Fixed data'!$G$19=FALSE,Q64+Q76,Q64)</f>
        <v>-7.3509023999999965E-2</v>
      </c>
      <c r="R77" s="55">
        <f>IF('Fixed data'!$G$19=FALSE,R64+R76,R64)</f>
        <v>-7.2257087999999969E-2</v>
      </c>
      <c r="S77" s="55">
        <f>IF('Fixed data'!$G$19=FALSE,S64+S76,S64)</f>
        <v>-7.100515199999996E-2</v>
      </c>
      <c r="T77" s="55">
        <f>IF('Fixed data'!$G$19=FALSE,T64+T76,T64)</f>
        <v>-6.9753215999999965E-2</v>
      </c>
      <c r="U77" s="55">
        <f>IF('Fixed data'!$G$19=FALSE,U64+U76,U64)</f>
        <v>-6.850127999999997E-2</v>
      </c>
      <c r="V77" s="55">
        <f>IF('Fixed data'!$G$19=FALSE,V64+V76,V64)</f>
        <v>-6.7249343999999975E-2</v>
      </c>
      <c r="W77" s="55">
        <f>IF('Fixed data'!$G$19=FALSE,W64+W76,W64)</f>
        <v>-6.599740799999998E-2</v>
      </c>
      <c r="X77" s="55">
        <f>IF('Fixed data'!$G$19=FALSE,X64+X76,X64)</f>
        <v>-6.4745471999999984E-2</v>
      </c>
      <c r="Y77" s="55">
        <f>IF('Fixed data'!$G$19=FALSE,Y64+Y76,Y64)</f>
        <v>-6.3493535999999975E-2</v>
      </c>
      <c r="Z77" s="55">
        <f>IF('Fixed data'!$G$19=FALSE,Z64+Z76,Z64)</f>
        <v>-6.224159999999998E-2</v>
      </c>
      <c r="AA77" s="55">
        <f>IF('Fixed data'!$G$19=FALSE,AA64+AA76,AA64)</f>
        <v>-6.0989663999999985E-2</v>
      </c>
      <c r="AB77" s="55">
        <f>IF('Fixed data'!$G$19=FALSE,AB64+AB76,AB64)</f>
        <v>-5.973772799999999E-2</v>
      </c>
      <c r="AC77" s="55">
        <f>IF('Fixed data'!$G$19=FALSE,AC64+AC76,AC64)</f>
        <v>-5.8485791999999995E-2</v>
      </c>
      <c r="AD77" s="55">
        <f>IF('Fixed data'!$G$19=FALSE,AD64+AD76,AD64)</f>
        <v>-5.7233856E-2</v>
      </c>
      <c r="AE77" s="55">
        <f>IF('Fixed data'!$G$19=FALSE,AE64+AE76,AE64)</f>
        <v>-5.5981919999999998E-2</v>
      </c>
      <c r="AF77" s="55">
        <f>IF('Fixed data'!$G$19=FALSE,AF64+AF76,AF64)</f>
        <v>-5.4729984000000002E-2</v>
      </c>
      <c r="AG77" s="55">
        <f>IF('Fixed data'!$G$19=FALSE,AG64+AG76,AG64)</f>
        <v>-5.3478048E-2</v>
      </c>
      <c r="AH77" s="55">
        <f>IF('Fixed data'!$G$19=FALSE,AH64+AH76,AH64)</f>
        <v>-5.2226112000000005E-2</v>
      </c>
      <c r="AI77" s="55">
        <f>IF('Fixed data'!$G$19=FALSE,AI64+AI76,AI64)</f>
        <v>-5.097417600000001E-2</v>
      </c>
      <c r="AJ77" s="55">
        <f>IF('Fixed data'!$G$19=FALSE,AJ64+AJ76,AJ64)</f>
        <v>-4.9722240000000015E-2</v>
      </c>
      <c r="AK77" s="55">
        <f>IF('Fixed data'!$G$19=FALSE,AK64+AK76,AK64)</f>
        <v>-4.8470304000000006E-2</v>
      </c>
      <c r="AL77" s="55">
        <f>IF('Fixed data'!$G$19=FALSE,AL64+AL76,AL64)</f>
        <v>-4.7218368000000011E-2</v>
      </c>
      <c r="AM77" s="55">
        <f>IF('Fixed data'!$G$19=FALSE,AM64+AM76,AM64)</f>
        <v>-4.5966432000000008E-2</v>
      </c>
      <c r="AN77" s="55">
        <f>IF('Fixed data'!$G$19=FALSE,AN64+AN76,AN64)</f>
        <v>-4.4714496000000013E-2</v>
      </c>
      <c r="AO77" s="55">
        <f>IF('Fixed data'!$G$19=FALSE,AO64+AO76,AO64)</f>
        <v>-4.3462560000000011E-2</v>
      </c>
      <c r="AP77" s="55">
        <f>IF('Fixed data'!$G$19=FALSE,AP64+AP76,AP64)</f>
        <v>-4.2210624000000016E-2</v>
      </c>
      <c r="AQ77" s="55">
        <f>IF('Fixed data'!$G$19=FALSE,AQ64+AQ76,AQ64)</f>
        <v>-4.0958688000000007E-2</v>
      </c>
      <c r="AR77" s="55">
        <f>IF('Fixed data'!$G$19=FALSE,AR64+AR76,AR64)</f>
        <v>-3.9706752000000012E-2</v>
      </c>
      <c r="AS77" s="55">
        <f>IF('Fixed data'!$G$19=FALSE,AS64+AS76,AS64)</f>
        <v>-3.845481600000001E-2</v>
      </c>
      <c r="AT77" s="55">
        <f>IF('Fixed data'!$G$19=FALSE,AT64+AT76,AT64)</f>
        <v>-3.7202880000000008E-2</v>
      </c>
      <c r="AU77" s="55">
        <f>IF('Fixed data'!$G$19=FALSE,AU64+AU76,AU64)</f>
        <v>-3.5950944000000012E-2</v>
      </c>
      <c r="AV77" s="55">
        <f>IF('Fixed data'!$G$19=FALSE,AV64+AV76,AV64)</f>
        <v>-3.469900800000001E-2</v>
      </c>
      <c r="AW77" s="55">
        <f>IF('Fixed data'!$G$19=FALSE,AW64+AW76,AW64)</f>
        <v>-3.3447072000000008E-2</v>
      </c>
      <c r="AX77" s="55">
        <f>IF('Fixed data'!$G$19=FALSE,AX64+AX76,AX64)</f>
        <v>-3.2195136000000013E-2</v>
      </c>
      <c r="AY77" s="55">
        <f>IF('Fixed data'!$G$19=FALSE,AY64+AY76,AY64)</f>
        <v>-2.4671737333333346E-2</v>
      </c>
      <c r="AZ77" s="55">
        <f>IF('Fixed data'!$G$19=FALSE,AZ64+AZ76,AZ64)</f>
        <v>-1.7458746666666684E-2</v>
      </c>
      <c r="BA77" s="55">
        <f>IF('Fixed data'!$G$19=FALSE,BA64+BA76,BA64)</f>
        <v>-1.0556164000000021E-2</v>
      </c>
      <c r="BB77" s="55">
        <f>IF('Fixed data'!$G$19=FALSE,BB64+BB76,BB64)</f>
        <v>-3.9639893333333533E-3</v>
      </c>
      <c r="BC77" s="55">
        <f>IF('Fixed data'!$G$19=FALSE,BC64+BC76,BC64)</f>
        <v>-4.7645742666666685E-2</v>
      </c>
      <c r="BD77" s="55">
        <f>IF('Fixed data'!$G$19=FALSE,BD64+BD76,BD64)</f>
        <v>-3.9201424000000019E-2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-7.6603072463768102E-2</v>
      </c>
      <c r="F80" s="56">
        <f t="shared" ref="F80:BD80" si="11">F77*F78</f>
        <v>-9.2906721432627737E-2</v>
      </c>
      <c r="G80" s="56">
        <f t="shared" si="11"/>
        <v>-0.10774013843091809</v>
      </c>
      <c r="H80" s="56">
        <f t="shared" si="11"/>
        <v>-0.12119358298200038</v>
      </c>
      <c r="I80" s="56">
        <f t="shared" si="11"/>
        <v>0.39847270704664001</v>
      </c>
      <c r="J80" s="56">
        <f t="shared" si="11"/>
        <v>-1.3123793720957152E-2</v>
      </c>
      <c r="K80" s="56">
        <f t="shared" si="11"/>
        <v>-0.52577673438251293</v>
      </c>
      <c r="L80" s="56">
        <f t="shared" si="11"/>
        <v>-0.16660752205390883</v>
      </c>
      <c r="M80" s="56">
        <f t="shared" si="11"/>
        <v>0.28922526096673723</v>
      </c>
      <c r="N80" s="56">
        <f t="shared" si="11"/>
        <v>-6.6615042224072218E-2</v>
      </c>
      <c r="O80" s="56">
        <f t="shared" si="11"/>
        <v>-7.8005869109216655E-2</v>
      </c>
      <c r="P80" s="56">
        <f t="shared" si="11"/>
        <v>-8.8344701403421516E-2</v>
      </c>
      <c r="Q80" s="56">
        <f t="shared" si="11"/>
        <v>-4.700197522389829E-2</v>
      </c>
      <c r="R80" s="56">
        <f t="shared" si="11"/>
        <v>-4.4639113184819085E-2</v>
      </c>
      <c r="S80" s="56">
        <f t="shared" si="11"/>
        <v>-4.2382309102828288E-2</v>
      </c>
      <c r="T80" s="56">
        <f t="shared" si="11"/>
        <v>-4.0227092028318479E-2</v>
      </c>
      <c r="U80" s="56">
        <f t="shared" si="11"/>
        <v>-3.8169172112106207E-2</v>
      </c>
      <c r="V80" s="56">
        <f t="shared" si="11"/>
        <v>-3.6204433469851215E-2</v>
      </c>
      <c r="W80" s="56">
        <f t="shared" si="11"/>
        <v>-3.4328927321977926E-2</v>
      </c>
      <c r="X80" s="56">
        <f t="shared" si="11"/>
        <v>-3.2538865398625959E-2</v>
      </c>
      <c r="Y80" s="56">
        <f t="shared" si="11"/>
        <v>-3.0830613599549868E-2</v>
      </c>
      <c r="Z80" s="56">
        <f t="shared" si="11"/>
        <v>-2.9200685899266977E-2</v>
      </c>
      <c r="AA80" s="56">
        <f t="shared" si="11"/>
        <v>-2.7645738488116665E-2</v>
      </c>
      <c r="AB80" s="56">
        <f t="shared" si="11"/>
        <v>-2.6162564140245537E-2</v>
      </c>
      <c r="AC80" s="56">
        <f t="shared" si="11"/>
        <v>-2.4748086799870797E-2</v>
      </c>
      <c r="AD80" s="56">
        <f t="shared" si="11"/>
        <v>-2.3399356377499601E-2</v>
      </c>
      <c r="AE80" s="56">
        <f t="shared" si="11"/>
        <v>-2.2113543748095287E-2</v>
      </c>
      <c r="AF80" s="56">
        <f t="shared" si="11"/>
        <v>-2.0887935943483062E-2</v>
      </c>
      <c r="AG80" s="56">
        <f t="shared" si="11"/>
        <v>-1.9719931531578014E-2</v>
      </c>
      <c r="AH80" s="56">
        <f t="shared" si="11"/>
        <v>-1.8607036175297832E-2</v>
      </c>
      <c r="AI80" s="56">
        <f t="shared" si="11"/>
        <v>-2.0389015135178167E-2</v>
      </c>
      <c r="AJ80" s="56">
        <f t="shared" si="11"/>
        <v>-1.9308987212246408E-2</v>
      </c>
      <c r="AK80" s="56">
        <f t="shared" si="11"/>
        <v>-1.8274576795220491E-2</v>
      </c>
      <c r="AL80" s="56">
        <f t="shared" si="11"/>
        <v>-1.7284042780571038E-2</v>
      </c>
      <c r="AM80" s="56">
        <f t="shared" si="11"/>
        <v>-1.6335706789288189E-2</v>
      </c>
      <c r="AN80" s="56">
        <f t="shared" si="11"/>
        <v>-1.5427950990067524E-2</v>
      </c>
      <c r="AO80" s="56">
        <f t="shared" si="11"/>
        <v>-1.4559215996089085E-2</v>
      </c>
      <c r="AP80" s="56">
        <f t="shared" si="11"/>
        <v>-1.3727998832949376E-2</v>
      </c>
      <c r="AQ80" s="56">
        <f t="shared" si="11"/>
        <v>-1.2932850975385634E-2</v>
      </c>
      <c r="AR80" s="56">
        <f t="shared" si="11"/>
        <v>-1.217237645050904E-2</v>
      </c>
      <c r="AS80" s="56">
        <f t="shared" si="11"/>
        <v>-1.1445230005337906E-2</v>
      </c>
      <c r="AT80" s="56">
        <f t="shared" si="11"/>
        <v>-1.0750115336494528E-2</v>
      </c>
      <c r="AU80" s="56">
        <f t="shared" si="11"/>
        <v>-1.0085783379998893E-2</v>
      </c>
      <c r="AV80" s="56">
        <f t="shared" si="11"/>
        <v>-9.4510306591603262E-3</v>
      </c>
      <c r="AW80" s="56">
        <f t="shared" si="11"/>
        <v>-8.8446976886335914E-3</v>
      </c>
      <c r="AX80" s="56">
        <f t="shared" si="11"/>
        <v>-8.2656674327692276E-3</v>
      </c>
      <c r="AY80" s="56">
        <f t="shared" si="11"/>
        <v>-6.149646777553937E-3</v>
      </c>
      <c r="AZ80" s="56">
        <f t="shared" si="11"/>
        <v>-4.2249957594048147E-3</v>
      </c>
      <c r="BA80" s="56">
        <f t="shared" si="11"/>
        <v>-2.480173816136385E-3</v>
      </c>
      <c r="BB80" s="56">
        <f t="shared" si="11"/>
        <v>-9.0421403114440484E-4</v>
      </c>
      <c r="BC80" s="56">
        <f t="shared" si="11"/>
        <v>-1.0551777887482934E-2</v>
      </c>
      <c r="BD80" s="56">
        <f t="shared" si="11"/>
        <v>-8.4288079481949114E-3</v>
      </c>
    </row>
    <row r="81" spans="1:56" x14ac:dyDescent="0.3">
      <c r="A81" s="75"/>
      <c r="B81" s="15" t="s">
        <v>18</v>
      </c>
      <c r="C81" s="15"/>
      <c r="D81" s="14" t="s">
        <v>40</v>
      </c>
      <c r="E81" s="57">
        <f>+E80</f>
        <v>-7.6603072463768102E-2</v>
      </c>
      <c r="F81" s="57">
        <f t="shared" ref="F81:BD81" si="12">+E81+F80</f>
        <v>-0.16950979389639584</v>
      </c>
      <c r="G81" s="57">
        <f t="shared" si="12"/>
        <v>-0.27724993232731393</v>
      </c>
      <c r="H81" s="57">
        <f t="shared" si="12"/>
        <v>-0.39844351530931432</v>
      </c>
      <c r="I81" s="57">
        <f t="shared" si="12"/>
        <v>2.9191737325684475E-5</v>
      </c>
      <c r="J81" s="57">
        <f t="shared" si="12"/>
        <v>-1.3094601983631467E-2</v>
      </c>
      <c r="K81" s="57">
        <f t="shared" si="12"/>
        <v>-0.53887133636614437</v>
      </c>
      <c r="L81" s="57">
        <f t="shared" si="12"/>
        <v>-0.7054788584200532</v>
      </c>
      <c r="M81" s="57">
        <f t="shared" si="12"/>
        <v>-0.41625359745331597</v>
      </c>
      <c r="N81" s="57">
        <f t="shared" si="12"/>
        <v>-0.48286863967738819</v>
      </c>
      <c r="O81" s="57">
        <f t="shared" si="12"/>
        <v>-0.56087450878660483</v>
      </c>
      <c r="P81" s="57">
        <f t="shared" si="12"/>
        <v>-0.64921921019002637</v>
      </c>
      <c r="Q81" s="57">
        <f t="shared" si="12"/>
        <v>-0.69622118541392464</v>
      </c>
      <c r="R81" s="57">
        <f t="shared" si="12"/>
        <v>-0.74086029859874369</v>
      </c>
      <c r="S81" s="57">
        <f t="shared" si="12"/>
        <v>-0.78324260770157195</v>
      </c>
      <c r="T81" s="57">
        <f t="shared" si="12"/>
        <v>-0.82346969972989048</v>
      </c>
      <c r="U81" s="57">
        <f t="shared" si="12"/>
        <v>-0.86163887184199672</v>
      </c>
      <c r="V81" s="57">
        <f t="shared" si="12"/>
        <v>-0.89784330531184797</v>
      </c>
      <c r="W81" s="57">
        <f t="shared" si="12"/>
        <v>-0.93217223263382587</v>
      </c>
      <c r="X81" s="57">
        <f t="shared" si="12"/>
        <v>-0.96471109803245181</v>
      </c>
      <c r="Y81" s="57">
        <f t="shared" si="12"/>
        <v>-0.99554171163200167</v>
      </c>
      <c r="Z81" s="57">
        <f t="shared" si="12"/>
        <v>-1.0247423975312686</v>
      </c>
      <c r="AA81" s="57">
        <f t="shared" si="12"/>
        <v>-1.0523881360193852</v>
      </c>
      <c r="AB81" s="57">
        <f t="shared" si="12"/>
        <v>-1.0785507001596306</v>
      </c>
      <c r="AC81" s="57">
        <f t="shared" si="12"/>
        <v>-1.1032987869595015</v>
      </c>
      <c r="AD81" s="57">
        <f t="shared" si="12"/>
        <v>-1.1266981433370011</v>
      </c>
      <c r="AE81" s="57">
        <f t="shared" si="12"/>
        <v>-1.1488116870850964</v>
      </c>
      <c r="AF81" s="57">
        <f t="shared" si="12"/>
        <v>-1.1696996230285794</v>
      </c>
      <c r="AG81" s="57">
        <f t="shared" si="12"/>
        <v>-1.1894195545601574</v>
      </c>
      <c r="AH81" s="57">
        <f t="shared" si="12"/>
        <v>-1.2080265907354553</v>
      </c>
      <c r="AI81" s="57">
        <f t="shared" si="12"/>
        <v>-1.2284156058706335</v>
      </c>
      <c r="AJ81" s="57">
        <f t="shared" si="12"/>
        <v>-1.24772459308288</v>
      </c>
      <c r="AK81" s="57">
        <f t="shared" si="12"/>
        <v>-1.2659991698781006</v>
      </c>
      <c r="AL81" s="57">
        <f t="shared" si="12"/>
        <v>-1.2832832126586715</v>
      </c>
      <c r="AM81" s="57">
        <f t="shared" si="12"/>
        <v>-1.2996189194479597</v>
      </c>
      <c r="AN81" s="57">
        <f t="shared" si="12"/>
        <v>-1.3150468704380271</v>
      </c>
      <c r="AO81" s="57">
        <f t="shared" si="12"/>
        <v>-1.3296060864341162</v>
      </c>
      <c r="AP81" s="57">
        <f t="shared" si="12"/>
        <v>-1.3433340852670654</v>
      </c>
      <c r="AQ81" s="57">
        <f t="shared" si="12"/>
        <v>-1.3562669362424511</v>
      </c>
      <c r="AR81" s="57">
        <f t="shared" si="12"/>
        <v>-1.3684393126929602</v>
      </c>
      <c r="AS81" s="57">
        <f t="shared" si="12"/>
        <v>-1.379884542698298</v>
      </c>
      <c r="AT81" s="57">
        <f t="shared" si="12"/>
        <v>-1.3906346580347926</v>
      </c>
      <c r="AU81" s="57">
        <f t="shared" si="12"/>
        <v>-1.4007204414147916</v>
      </c>
      <c r="AV81" s="57">
        <f t="shared" si="12"/>
        <v>-1.410171472073952</v>
      </c>
      <c r="AW81" s="57">
        <f t="shared" si="12"/>
        <v>-1.4190161697625856</v>
      </c>
      <c r="AX81" s="57">
        <f t="shared" si="12"/>
        <v>-1.4272818371953548</v>
      </c>
      <c r="AY81" s="57">
        <f t="shared" si="12"/>
        <v>-1.4334314839729088</v>
      </c>
      <c r="AZ81" s="57">
        <f t="shared" si="12"/>
        <v>-1.4376564797323135</v>
      </c>
      <c r="BA81" s="57">
        <f t="shared" si="12"/>
        <v>-1.4401366535484499</v>
      </c>
      <c r="BB81" s="57">
        <f t="shared" si="12"/>
        <v>-1.4410408675795943</v>
      </c>
      <c r="BC81" s="57">
        <f t="shared" si="12"/>
        <v>-1.4515926454670771</v>
      </c>
      <c r="BD81" s="57">
        <f t="shared" si="12"/>
        <v>-1.460021453415272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2013-06-26T14:23:00Z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