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8535" windowWidth="17400" windowHeight="4335" tabRatio="601" firstSheet="1" activeTab="4"/>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s>
  <calcPr calcId="145621"/>
</workbook>
</file>

<file path=xl/calcChain.xml><?xml version="1.0" encoding="utf-8"?>
<calcChain xmlns="http://schemas.openxmlformats.org/spreadsheetml/2006/main">
  <c r="J30" i="29" l="1"/>
  <c r="I30" i="29"/>
  <c r="H30" i="29"/>
  <c r="G30" i="29"/>
  <c r="C30" i="29"/>
  <c r="D11" i="29"/>
  <c r="E13" i="33"/>
  <c r="F13" i="33"/>
  <c r="G13" i="33"/>
  <c r="H13" i="33" s="1"/>
  <c r="I13" i="33" s="1"/>
  <c r="J13" i="33" s="1"/>
  <c r="K13" i="33" s="1"/>
  <c r="L13" i="33" s="1"/>
  <c r="BD87" i="33"/>
  <c r="BC87" i="33"/>
  <c r="BB87" i="33"/>
  <c r="BA87" i="33"/>
  <c r="BA66" i="33" s="1"/>
  <c r="BA76" i="33" s="1"/>
  <c r="AZ87" i="33"/>
  <c r="AY87" i="33"/>
  <c r="AX87" i="33"/>
  <c r="AW87" i="33"/>
  <c r="AW66" i="33" s="1"/>
  <c r="AV87" i="33"/>
  <c r="AU87" i="33"/>
  <c r="AT87" i="33"/>
  <c r="AS87" i="33"/>
  <c r="AS66" i="33" s="1"/>
  <c r="AR87" i="33"/>
  <c r="AQ87" i="33"/>
  <c r="AP87" i="33"/>
  <c r="AO87" i="33"/>
  <c r="AO66" i="33" s="1"/>
  <c r="AN87" i="33"/>
  <c r="AM87" i="33"/>
  <c r="AL87" i="33"/>
  <c r="AK87" i="33"/>
  <c r="AK66" i="33" s="1"/>
  <c r="AJ87" i="33"/>
  <c r="AI87" i="33"/>
  <c r="AH87" i="33"/>
  <c r="AG87" i="33"/>
  <c r="AG66" i="33" s="1"/>
  <c r="AF87" i="33"/>
  <c r="AE87" i="33"/>
  <c r="AD87" i="33"/>
  <c r="AC87" i="33"/>
  <c r="AC66" i="33" s="1"/>
  <c r="AB87" i="33"/>
  <c r="AA87" i="33"/>
  <c r="Z87" i="33"/>
  <c r="Y87" i="33"/>
  <c r="Y66" i="33" s="1"/>
  <c r="X87" i="33"/>
  <c r="W87" i="33"/>
  <c r="V87" i="33"/>
  <c r="U87" i="33"/>
  <c r="U66" i="33" s="1"/>
  <c r="U76" i="33" s="1"/>
  <c r="T87" i="33"/>
  <c r="S87" i="33"/>
  <c r="R87" i="33"/>
  <c r="Q87" i="33"/>
  <c r="Q66" i="33" s="1"/>
  <c r="P87" i="33"/>
  <c r="O87" i="33"/>
  <c r="N87" i="33"/>
  <c r="M87" i="33"/>
  <c r="M66" i="33" s="1"/>
  <c r="L87" i="33"/>
  <c r="K87" i="33"/>
  <c r="J87" i="33"/>
  <c r="I87" i="33"/>
  <c r="I66" i="33" s="1"/>
  <c r="H87" i="33"/>
  <c r="G87" i="33"/>
  <c r="F87" i="33"/>
  <c r="E87" i="33"/>
  <c r="E6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B66" i="33"/>
  <c r="AZ66" i="33"/>
  <c r="AY66" i="33"/>
  <c r="AX66" i="33"/>
  <c r="AV66" i="33"/>
  <c r="AU66" i="33"/>
  <c r="AT66" i="33"/>
  <c r="AR66" i="33"/>
  <c r="AQ66" i="33"/>
  <c r="AP66" i="33"/>
  <c r="AN66" i="33"/>
  <c r="AM66" i="33"/>
  <c r="AL66" i="33"/>
  <c r="AJ66" i="33"/>
  <c r="AI66" i="33"/>
  <c r="AH66" i="33"/>
  <c r="AF66" i="33"/>
  <c r="AE66" i="33"/>
  <c r="AD66" i="33"/>
  <c r="AB66" i="33"/>
  <c r="AA66" i="33"/>
  <c r="Z66" i="33"/>
  <c r="X66" i="33"/>
  <c r="W66" i="33"/>
  <c r="V66" i="33"/>
  <c r="T66" i="33"/>
  <c r="S66" i="33"/>
  <c r="R66" i="33"/>
  <c r="P66" i="33"/>
  <c r="O66" i="33"/>
  <c r="N66" i="33"/>
  <c r="L66" i="33"/>
  <c r="K66" i="33"/>
  <c r="J66" i="33"/>
  <c r="H66" i="33"/>
  <c r="G66" i="33"/>
  <c r="F66" i="33"/>
  <c r="BD65" i="33"/>
  <c r="BD76" i="33" s="1"/>
  <c r="BC65" i="33"/>
  <c r="BC76" i="33" s="1"/>
  <c r="BB65" i="33"/>
  <c r="BB76" i="33" s="1"/>
  <c r="BA65" i="33"/>
  <c r="AZ65" i="33"/>
  <c r="AZ76" i="33" s="1"/>
  <c r="AY65" i="33"/>
  <c r="AY76" i="33" s="1"/>
  <c r="AX65" i="33"/>
  <c r="AX76" i="33" s="1"/>
  <c r="AW65" i="33"/>
  <c r="AV65" i="33"/>
  <c r="AV76" i="33" s="1"/>
  <c r="AU65" i="33"/>
  <c r="AU76" i="33" s="1"/>
  <c r="AT65" i="33"/>
  <c r="AT76" i="33" s="1"/>
  <c r="AS65" i="33"/>
  <c r="AR65" i="33"/>
  <c r="AR76" i="33" s="1"/>
  <c r="AQ65" i="33"/>
  <c r="AQ76" i="33" s="1"/>
  <c r="AP65" i="33"/>
  <c r="AP76" i="33" s="1"/>
  <c r="AO65" i="33"/>
  <c r="AN65" i="33"/>
  <c r="AN76" i="33" s="1"/>
  <c r="AM65" i="33"/>
  <c r="AM76" i="33" s="1"/>
  <c r="AL65" i="33"/>
  <c r="AL76" i="33" s="1"/>
  <c r="AK65" i="33"/>
  <c r="AJ65" i="33"/>
  <c r="AJ76" i="33" s="1"/>
  <c r="AI65" i="33"/>
  <c r="AI76" i="33" s="1"/>
  <c r="AH65" i="33"/>
  <c r="AH76" i="33" s="1"/>
  <c r="AG65" i="33"/>
  <c r="AF65" i="33"/>
  <c r="AF76" i="33" s="1"/>
  <c r="AE65" i="33"/>
  <c r="AE76" i="33" s="1"/>
  <c r="AD65" i="33"/>
  <c r="AD76" i="33" s="1"/>
  <c r="AC65" i="33"/>
  <c r="AB65" i="33"/>
  <c r="AB76" i="33" s="1"/>
  <c r="AA65" i="33"/>
  <c r="AA76" i="33" s="1"/>
  <c r="Z65" i="33"/>
  <c r="Z76" i="33" s="1"/>
  <c r="Y65" i="33"/>
  <c r="X65" i="33"/>
  <c r="X76" i="33" s="1"/>
  <c r="W65" i="33"/>
  <c r="W76" i="33" s="1"/>
  <c r="V65" i="33"/>
  <c r="V76" i="33" s="1"/>
  <c r="U65" i="33"/>
  <c r="T65" i="33"/>
  <c r="T76" i="33" s="1"/>
  <c r="S65" i="33"/>
  <c r="S76" i="33" s="1"/>
  <c r="R65" i="33"/>
  <c r="R76" i="33" s="1"/>
  <c r="Q65" i="33"/>
  <c r="P65" i="33"/>
  <c r="P76" i="33" s="1"/>
  <c r="O65" i="33"/>
  <c r="O76" i="33" s="1"/>
  <c r="N65" i="33"/>
  <c r="N76" i="33" s="1"/>
  <c r="M65" i="33"/>
  <c r="L65" i="33"/>
  <c r="L76" i="33" s="1"/>
  <c r="K65" i="33"/>
  <c r="K76" i="33" s="1"/>
  <c r="J65" i="33"/>
  <c r="J76" i="33" s="1"/>
  <c r="I65" i="33"/>
  <c r="H65" i="33"/>
  <c r="H76" i="33" s="1"/>
  <c r="G65" i="33"/>
  <c r="G76" i="33" s="1"/>
  <c r="F65" i="33"/>
  <c r="F76" i="33" s="1"/>
  <c r="E65" i="33"/>
  <c r="E60" i="33"/>
  <c r="H27" i="33"/>
  <c r="I27" i="33" s="1"/>
  <c r="J27" i="33" s="1"/>
  <c r="K27" i="33" s="1"/>
  <c r="L27" i="33" s="1"/>
  <c r="M27" i="33" s="1"/>
  <c r="N27" i="33" s="1"/>
  <c r="O27" i="33" s="1"/>
  <c r="P27" i="33" s="1"/>
  <c r="Q27" i="33" s="1"/>
  <c r="R27" i="33" s="1"/>
  <c r="S27" i="33" s="1"/>
  <c r="T27" i="33" s="1"/>
  <c r="U27" i="33" s="1"/>
  <c r="V27" i="33" s="1"/>
  <c r="G27" i="33"/>
  <c r="F27" i="33"/>
  <c r="BB26" i="33"/>
  <c r="AW26" i="33"/>
  <c r="AS26" i="33"/>
  <c r="AL26" i="33"/>
  <c r="AG26" i="33"/>
  <c r="AC26" i="33"/>
  <c r="AA26" i="33"/>
  <c r="V26" i="33"/>
  <c r="Q26" i="33"/>
  <c r="M26" i="33"/>
  <c r="M28" i="33" s="1"/>
  <c r="BD25" i="33"/>
  <c r="BD26" i="33" s="1"/>
  <c r="BC25" i="33"/>
  <c r="BC26" i="33" s="1"/>
  <c r="BB25" i="33"/>
  <c r="BA25" i="33"/>
  <c r="BA26" i="33" s="1"/>
  <c r="AZ25" i="33"/>
  <c r="AZ26" i="33" s="1"/>
  <c r="AY25" i="33"/>
  <c r="AY26" i="33" s="1"/>
  <c r="AX25" i="33"/>
  <c r="AX26" i="33" s="1"/>
  <c r="AW25" i="33"/>
  <c r="AV25" i="33"/>
  <c r="AU25" i="33"/>
  <c r="AU26" i="33" s="1"/>
  <c r="AT25" i="33"/>
  <c r="AS25" i="33"/>
  <c r="AR25" i="33"/>
  <c r="AQ25" i="33"/>
  <c r="AQ26" i="33" s="1"/>
  <c r="AP25" i="33"/>
  <c r="AO25" i="33"/>
  <c r="AO26" i="33" s="1"/>
  <c r="AN25" i="33"/>
  <c r="AM25" i="33"/>
  <c r="AM26" i="33" s="1"/>
  <c r="AL25" i="33"/>
  <c r="AK25" i="33"/>
  <c r="AK26" i="33" s="1"/>
  <c r="AJ25" i="33"/>
  <c r="AI25" i="33"/>
  <c r="AH25" i="33"/>
  <c r="AG25" i="33"/>
  <c r="AF25" i="33"/>
  <c r="AE25" i="33"/>
  <c r="AE26" i="33" s="1"/>
  <c r="AD25" i="33"/>
  <c r="AC25" i="33"/>
  <c r="AB25" i="33"/>
  <c r="AA25" i="33"/>
  <c r="Z25" i="33"/>
  <c r="Y25" i="33"/>
  <c r="Y26" i="33" s="1"/>
  <c r="X25" i="33"/>
  <c r="W25" i="33"/>
  <c r="W26" i="33" s="1"/>
  <c r="V25" i="33"/>
  <c r="U25" i="33"/>
  <c r="U26" i="33" s="1"/>
  <c r="T25" i="33"/>
  <c r="S25" i="33"/>
  <c r="R25" i="33"/>
  <c r="Q25" i="33"/>
  <c r="P25" i="33"/>
  <c r="O25" i="33"/>
  <c r="O26" i="33" s="1"/>
  <c r="N25" i="33"/>
  <c r="M25" i="33"/>
  <c r="J25" i="33"/>
  <c r="I25" i="33"/>
  <c r="L19" i="33"/>
  <c r="L25" i="33" s="1"/>
  <c r="K19" i="33"/>
  <c r="K25" i="33" s="1"/>
  <c r="J19" i="33"/>
  <c r="I19" i="33"/>
  <c r="H19" i="33"/>
  <c r="H25" i="33" s="1"/>
  <c r="G19" i="33"/>
  <c r="G25" i="33" s="1"/>
  <c r="F19" i="33"/>
  <c r="F25" i="33" s="1"/>
  <c r="E19" i="33"/>
  <c r="E25" i="33" s="1"/>
  <c r="AW18" i="33"/>
  <c r="AV18" i="33"/>
  <c r="AV26" i="33" s="1"/>
  <c r="AU18" i="33"/>
  <c r="AT18" i="33"/>
  <c r="AT26" i="33" s="1"/>
  <c r="AS18" i="33"/>
  <c r="AR18" i="33"/>
  <c r="AR26" i="33" s="1"/>
  <c r="AQ18" i="33"/>
  <c r="AP18" i="33"/>
  <c r="AP26" i="33" s="1"/>
  <c r="AO18" i="33"/>
  <c r="AN18" i="33"/>
  <c r="AN26" i="33" s="1"/>
  <c r="AM18" i="33"/>
  <c r="AL18" i="33"/>
  <c r="AK18" i="33"/>
  <c r="AJ18" i="33"/>
  <c r="AJ26" i="33" s="1"/>
  <c r="AI18" i="33"/>
  <c r="AI26" i="33" s="1"/>
  <c r="AH18" i="33"/>
  <c r="AH26" i="33" s="1"/>
  <c r="AG18" i="33"/>
  <c r="AF18" i="33"/>
  <c r="AF26" i="33" s="1"/>
  <c r="AE18" i="33"/>
  <c r="AD18" i="33"/>
  <c r="AD26" i="33" s="1"/>
  <c r="AC18" i="33"/>
  <c r="AB18" i="33"/>
  <c r="AB26" i="33" s="1"/>
  <c r="AA18" i="33"/>
  <c r="Z18" i="33"/>
  <c r="Z26" i="33" s="1"/>
  <c r="Y18" i="33"/>
  <c r="X18" i="33"/>
  <c r="X26" i="33" s="1"/>
  <c r="W18" i="33"/>
  <c r="V18" i="33"/>
  <c r="U18" i="33"/>
  <c r="T18" i="33"/>
  <c r="T26" i="33" s="1"/>
  <c r="S18" i="33"/>
  <c r="S26" i="33" s="1"/>
  <c r="R18" i="33"/>
  <c r="R26" i="33" s="1"/>
  <c r="Q18" i="33"/>
  <c r="P18" i="33"/>
  <c r="P26" i="33" s="1"/>
  <c r="O18" i="33"/>
  <c r="N18" i="33"/>
  <c r="N26" i="33" s="1"/>
  <c r="M18" i="33"/>
  <c r="F18" i="33"/>
  <c r="F26" i="33" s="1"/>
  <c r="E18" i="33"/>
  <c r="F19" i="31"/>
  <c r="G19" i="31"/>
  <c r="H19" i="31"/>
  <c r="I19" i="31"/>
  <c r="J19" i="31"/>
  <c r="K19" i="31"/>
  <c r="L19" i="31"/>
  <c r="E19" i="31"/>
  <c r="G13" i="31"/>
  <c r="H13" i="31"/>
  <c r="I13" i="31" s="1"/>
  <c r="J13" i="31" s="1"/>
  <c r="K13" i="31" s="1"/>
  <c r="L13" i="31" s="1"/>
  <c r="F13" i="31"/>
  <c r="E13" i="31"/>
  <c r="G7" i="10"/>
  <c r="H7" i="10"/>
  <c r="I7" i="10" s="1"/>
  <c r="J7" i="10" s="1"/>
  <c r="K7" i="10" s="1"/>
  <c r="L7" i="10" s="1"/>
  <c r="F7" i="10"/>
  <c r="E7" i="10"/>
  <c r="R29" i="33" l="1"/>
  <c r="R28" i="33"/>
  <c r="U29" i="33"/>
  <c r="BA38" i="33"/>
  <c r="AW38" i="33"/>
  <c r="AS38" i="33"/>
  <c r="AO38" i="33"/>
  <c r="AK38" i="33"/>
  <c r="AG38" i="33"/>
  <c r="AC38" i="33"/>
  <c r="Y38" i="33"/>
  <c r="U38" i="33"/>
  <c r="Q38" i="33"/>
  <c r="BC38" i="33"/>
  <c r="AX38" i="33"/>
  <c r="AR38" i="33"/>
  <c r="AM38" i="33"/>
  <c r="AH38" i="33"/>
  <c r="AB38" i="33"/>
  <c r="W38" i="33"/>
  <c r="R38" i="33"/>
  <c r="AZ38" i="33"/>
  <c r="AU38" i="33"/>
  <c r="AP38" i="33"/>
  <c r="AJ38" i="33"/>
  <c r="AE38" i="33"/>
  <c r="Z38" i="33"/>
  <c r="T38" i="33"/>
  <c r="O38" i="33"/>
  <c r="BD38" i="33"/>
  <c r="AT38" i="33"/>
  <c r="AI38" i="33"/>
  <c r="X38" i="33"/>
  <c r="N38" i="33"/>
  <c r="BB38" i="33"/>
  <c r="AQ38" i="33"/>
  <c r="AF38" i="33"/>
  <c r="V38" i="33"/>
  <c r="AY38" i="33"/>
  <c r="AD38" i="33"/>
  <c r="AV38" i="33"/>
  <c r="AA38" i="33"/>
  <c r="AN38" i="33"/>
  <c r="S38" i="33"/>
  <c r="AL38" i="33"/>
  <c r="P38" i="33"/>
  <c r="W27" i="33"/>
  <c r="X27" i="33" s="1"/>
  <c r="Y27" i="33" s="1"/>
  <c r="Z27" i="33" s="1"/>
  <c r="AA27" i="33" s="1"/>
  <c r="AB27" i="33" s="1"/>
  <c r="AC27" i="33" s="1"/>
  <c r="V28" i="33"/>
  <c r="E26" i="33"/>
  <c r="N28" i="33"/>
  <c r="U28" i="33"/>
  <c r="Y28" i="33"/>
  <c r="S28" i="33"/>
  <c r="O28" i="33"/>
  <c r="V29" i="33"/>
  <c r="F28" i="33"/>
  <c r="F29" i="33" s="1"/>
  <c r="Q28" i="33"/>
  <c r="Y29" i="33"/>
  <c r="M29" i="33"/>
  <c r="C9" i="33"/>
  <c r="P28" i="33"/>
  <c r="T28" i="33"/>
  <c r="AB28" i="33"/>
  <c r="AB29" i="33" s="1"/>
  <c r="E76" i="33"/>
  <c r="AK76" i="33"/>
  <c r="I76" i="33"/>
  <c r="M76" i="33"/>
  <c r="Q76" i="33"/>
  <c r="Y76" i="33"/>
  <c r="AC76" i="33"/>
  <c r="AG76" i="33"/>
  <c r="AO76" i="33"/>
  <c r="AS76" i="33"/>
  <c r="AW76" i="33"/>
  <c r="D10" i="29"/>
  <c r="C29" i="29" s="1"/>
  <c r="D9" i="29"/>
  <c r="C28" i="29" s="1"/>
  <c r="BC45" i="33" l="1"/>
  <c r="AY45" i="33"/>
  <c r="AU45" i="33"/>
  <c r="AQ45" i="33"/>
  <c r="AM45" i="33"/>
  <c r="AI45" i="33"/>
  <c r="AE45" i="33"/>
  <c r="AA45" i="33"/>
  <c r="W45" i="33"/>
  <c r="BD45" i="33"/>
  <c r="AX45" i="33"/>
  <c r="AS45" i="33"/>
  <c r="AN45" i="33"/>
  <c r="AH45" i="33"/>
  <c r="AC45" i="33"/>
  <c r="X45" i="33"/>
  <c r="AW45" i="33"/>
  <c r="AP45" i="33"/>
  <c r="AJ45" i="33"/>
  <c r="AB45" i="33"/>
  <c r="U45" i="33"/>
  <c r="BA45" i="33"/>
  <c r="AT45" i="33"/>
  <c r="AL45" i="33"/>
  <c r="AF45" i="33"/>
  <c r="Y45" i="33"/>
  <c r="AZ45" i="33"/>
  <c r="AK45" i="33"/>
  <c r="V45" i="33"/>
  <c r="AV45" i="33"/>
  <c r="AG45" i="33"/>
  <c r="AD45" i="33"/>
  <c r="BB45" i="33"/>
  <c r="Z45" i="33"/>
  <c r="AR45" i="33"/>
  <c r="AO45" i="33"/>
  <c r="T29" i="33"/>
  <c r="BB50" i="33"/>
  <c r="AX50" i="33"/>
  <c r="AT50" i="33"/>
  <c r="AP50" i="33"/>
  <c r="AL50" i="33"/>
  <c r="AH50" i="33"/>
  <c r="AD50" i="33"/>
  <c r="Z50" i="33"/>
  <c r="BA50" i="33"/>
  <c r="AV50" i="33"/>
  <c r="AQ50" i="33"/>
  <c r="AK50" i="33"/>
  <c r="AF50" i="33"/>
  <c r="AA50" i="33"/>
  <c r="BD50" i="33"/>
  <c r="AY50" i="33"/>
  <c r="AS50" i="33"/>
  <c r="AN50" i="33"/>
  <c r="AI50" i="33"/>
  <c r="AC50" i="33"/>
  <c r="AW50" i="33"/>
  <c r="AM50" i="33"/>
  <c r="AB50" i="33"/>
  <c r="BC50" i="33"/>
  <c r="AR50" i="33"/>
  <c r="AG50" i="33"/>
  <c r="AO50" i="33"/>
  <c r="AJ50" i="33"/>
  <c r="AZ50" i="33"/>
  <c r="AU50" i="33"/>
  <c r="AE50" i="33"/>
  <c r="BC39" i="33"/>
  <c r="AY39" i="33"/>
  <c r="AU39" i="33"/>
  <c r="AQ39" i="33"/>
  <c r="AM39" i="33"/>
  <c r="AI39" i="33"/>
  <c r="AE39" i="33"/>
  <c r="AA39" i="33"/>
  <c r="W39" i="33"/>
  <c r="S39" i="33"/>
  <c r="O39" i="33"/>
  <c r="BD39" i="33"/>
  <c r="AX39" i="33"/>
  <c r="AS39" i="33"/>
  <c r="AN39" i="33"/>
  <c r="AH39" i="33"/>
  <c r="AC39" i="33"/>
  <c r="X39" i="33"/>
  <c r="R39" i="33"/>
  <c r="BA39" i="33"/>
  <c r="AV39" i="33"/>
  <c r="AP39" i="33"/>
  <c r="AK39" i="33"/>
  <c r="AF39" i="33"/>
  <c r="Z39" i="33"/>
  <c r="U39" i="33"/>
  <c r="P39" i="33"/>
  <c r="AT39" i="33"/>
  <c r="AJ39" i="33"/>
  <c r="Y39" i="33"/>
  <c r="BB39" i="33"/>
  <c r="AR39" i="33"/>
  <c r="AG39" i="33"/>
  <c r="V39" i="33"/>
  <c r="AZ39" i="33"/>
  <c r="AD39" i="33"/>
  <c r="AW39" i="33"/>
  <c r="AB39" i="33"/>
  <c r="N29" i="33"/>
  <c r="AO39" i="33"/>
  <c r="T39" i="33"/>
  <c r="AL39" i="33"/>
  <c r="Q39" i="33"/>
  <c r="BB41" i="33"/>
  <c r="AX41" i="33"/>
  <c r="AT41" i="33"/>
  <c r="AP41" i="33"/>
  <c r="AL41" i="33"/>
  <c r="AH41" i="33"/>
  <c r="AD41" i="33"/>
  <c r="Z41" i="33"/>
  <c r="V41" i="33"/>
  <c r="R41" i="33"/>
  <c r="BC41" i="33"/>
  <c r="AW41" i="33"/>
  <c r="AR41" i="33"/>
  <c r="AM41" i="33"/>
  <c r="AG41" i="33"/>
  <c r="AB41" i="33"/>
  <c r="W41" i="33"/>
  <c r="Q41" i="33"/>
  <c r="AZ41" i="33"/>
  <c r="AU41" i="33"/>
  <c r="AO41" i="33"/>
  <c r="AJ41" i="33"/>
  <c r="AE41" i="33"/>
  <c r="Y41" i="33"/>
  <c r="T41" i="33"/>
  <c r="AY41" i="33"/>
  <c r="AN41" i="33"/>
  <c r="AC41" i="33"/>
  <c r="S41" i="33"/>
  <c r="AV41" i="33"/>
  <c r="AK41" i="33"/>
  <c r="AA41" i="33"/>
  <c r="BD41" i="33"/>
  <c r="AI41" i="33"/>
  <c r="P29" i="33"/>
  <c r="BA41" i="33"/>
  <c r="AF41" i="33"/>
  <c r="AS41" i="33"/>
  <c r="X41" i="33"/>
  <c r="AQ41" i="33"/>
  <c r="U41" i="33"/>
  <c r="G18" i="33"/>
  <c r="G26" i="33" s="1"/>
  <c r="AA28" i="33"/>
  <c r="BD46" i="33"/>
  <c r="AZ46" i="33"/>
  <c r="AV46" i="33"/>
  <c r="AR46" i="33"/>
  <c r="AN46" i="33"/>
  <c r="AJ46" i="33"/>
  <c r="AF46" i="33"/>
  <c r="AB46" i="33"/>
  <c r="X46" i="33"/>
  <c r="BA46" i="33"/>
  <c r="AU46" i="33"/>
  <c r="AP46" i="33"/>
  <c r="AK46" i="33"/>
  <c r="AE46" i="33"/>
  <c r="Z46" i="33"/>
  <c r="AX46" i="33"/>
  <c r="AQ46" i="33"/>
  <c r="AI46" i="33"/>
  <c r="AC46" i="33"/>
  <c r="V46" i="33"/>
  <c r="BB46" i="33"/>
  <c r="AT46" i="33"/>
  <c r="AM46" i="33"/>
  <c r="AG46" i="33"/>
  <c r="Y46" i="33"/>
  <c r="AS46" i="33"/>
  <c r="AD46" i="33"/>
  <c r="BC46" i="33"/>
  <c r="AO46" i="33"/>
  <c r="AA46" i="33"/>
  <c r="AY46" i="33"/>
  <c r="W46" i="33"/>
  <c r="AW46" i="33"/>
  <c r="AL46" i="33"/>
  <c r="AH46" i="33"/>
  <c r="E28" i="33"/>
  <c r="E29" i="33" s="1"/>
  <c r="BB47" i="33"/>
  <c r="AX47" i="33"/>
  <c r="AT47" i="33"/>
  <c r="AP47" i="33"/>
  <c r="AL47" i="33"/>
  <c r="AH47" i="33"/>
  <c r="AD47" i="33"/>
  <c r="Z47" i="33"/>
  <c r="BD47" i="33"/>
  <c r="AY47" i="33"/>
  <c r="AS47" i="33"/>
  <c r="AN47" i="33"/>
  <c r="AI47" i="33"/>
  <c r="AC47" i="33"/>
  <c r="X47" i="33"/>
  <c r="AZ47" i="33"/>
  <c r="AR47" i="33"/>
  <c r="AK47" i="33"/>
  <c r="AE47" i="33"/>
  <c r="W47" i="33"/>
  <c r="BC47" i="33"/>
  <c r="AV47" i="33"/>
  <c r="AO47" i="33"/>
  <c r="AG47" i="33"/>
  <c r="AA47" i="33"/>
  <c r="BA47" i="33"/>
  <c r="AM47" i="33"/>
  <c r="Y47" i="33"/>
  <c r="AW47" i="33"/>
  <c r="AJ47" i="33"/>
  <c r="AU47" i="33"/>
  <c r="AQ47" i="33"/>
  <c r="AF47" i="33"/>
  <c r="AB47" i="33"/>
  <c r="W28" i="33"/>
  <c r="BD43" i="33"/>
  <c r="AZ43" i="33"/>
  <c r="AV43" i="33"/>
  <c r="AR43" i="33"/>
  <c r="AN43" i="33"/>
  <c r="AJ43" i="33"/>
  <c r="BB43" i="33"/>
  <c r="AW43" i="33"/>
  <c r="AQ43" i="33"/>
  <c r="AL43" i="33"/>
  <c r="AG43" i="33"/>
  <c r="AC43" i="33"/>
  <c r="Y43" i="33"/>
  <c r="U43" i="33"/>
  <c r="AY43" i="33"/>
  <c r="AS43" i="33"/>
  <c r="AK43" i="33"/>
  <c r="AE43" i="33"/>
  <c r="Z43" i="33"/>
  <c r="T43" i="33"/>
  <c r="BC43" i="33"/>
  <c r="AU43" i="33"/>
  <c r="AO43" i="33"/>
  <c r="AH43" i="33"/>
  <c r="AB43" i="33"/>
  <c r="W43" i="33"/>
  <c r="BA43" i="33"/>
  <c r="AM43" i="33"/>
  <c r="AA43" i="33"/>
  <c r="AX43" i="33"/>
  <c r="AI43" i="33"/>
  <c r="X43" i="33"/>
  <c r="AT43" i="33"/>
  <c r="V43" i="33"/>
  <c r="AP43" i="33"/>
  <c r="S43" i="33"/>
  <c r="AF43" i="33"/>
  <c r="AD43" i="33"/>
  <c r="BC53" i="33"/>
  <c r="AY53" i="33"/>
  <c r="AU53" i="33"/>
  <c r="AQ53" i="33"/>
  <c r="AM53" i="33"/>
  <c r="AI53" i="33"/>
  <c r="AE53" i="33"/>
  <c r="AZ53" i="33"/>
  <c r="AT53" i="33"/>
  <c r="AO53" i="33"/>
  <c r="AJ53" i="33"/>
  <c r="AD53" i="33"/>
  <c r="BB53" i="33"/>
  <c r="AW53" i="33"/>
  <c r="AR53" i="33"/>
  <c r="AL53" i="33"/>
  <c r="AG53" i="33"/>
  <c r="AV53" i="33"/>
  <c r="AK53" i="33"/>
  <c r="BA53" i="33"/>
  <c r="AP53" i="33"/>
  <c r="AF53" i="33"/>
  <c r="AN53" i="33"/>
  <c r="BD53" i="33"/>
  <c r="AH53" i="33"/>
  <c r="AX53" i="33"/>
  <c r="AS53" i="33"/>
  <c r="AC53" i="33"/>
  <c r="BC42" i="33"/>
  <c r="AY42" i="33"/>
  <c r="AU42" i="33"/>
  <c r="AQ42" i="33"/>
  <c r="AM42" i="33"/>
  <c r="AI42" i="33"/>
  <c r="AE42" i="33"/>
  <c r="AA42" i="33"/>
  <c r="W42" i="33"/>
  <c r="S42" i="33"/>
  <c r="BA42" i="33"/>
  <c r="AV42" i="33"/>
  <c r="AP42" i="33"/>
  <c r="AK42" i="33"/>
  <c r="AF42" i="33"/>
  <c r="Z42" i="33"/>
  <c r="U42" i="33"/>
  <c r="BD42" i="33"/>
  <c r="AX42" i="33"/>
  <c r="AS42" i="33"/>
  <c r="AN42" i="33"/>
  <c r="AH42" i="33"/>
  <c r="AC42" i="33"/>
  <c r="X42" i="33"/>
  <c r="R42" i="33"/>
  <c r="BB42" i="33"/>
  <c r="AR42" i="33"/>
  <c r="AG42" i="33"/>
  <c r="V42" i="33"/>
  <c r="AZ42" i="33"/>
  <c r="AO42" i="33"/>
  <c r="AD42" i="33"/>
  <c r="T42" i="33"/>
  <c r="AL42" i="33"/>
  <c r="AJ42" i="33"/>
  <c r="AW42" i="33"/>
  <c r="AB42" i="33"/>
  <c r="AT42" i="33"/>
  <c r="Y42" i="33"/>
  <c r="BB40" i="33"/>
  <c r="AX40" i="33"/>
  <c r="AT40" i="33"/>
  <c r="AP40" i="33"/>
  <c r="AL40" i="33"/>
  <c r="AH40" i="33"/>
  <c r="AD40" i="33"/>
  <c r="Z40" i="33"/>
  <c r="V40" i="33"/>
  <c r="R40" i="33"/>
  <c r="AZ40" i="33"/>
  <c r="AU40" i="33"/>
  <c r="AO40" i="33"/>
  <c r="AJ40" i="33"/>
  <c r="AE40" i="33"/>
  <c r="Y40" i="33"/>
  <c r="T40" i="33"/>
  <c r="BC40" i="33"/>
  <c r="AW40" i="33"/>
  <c r="AR40" i="33"/>
  <c r="AM40" i="33"/>
  <c r="AG40" i="33"/>
  <c r="AB40" i="33"/>
  <c r="W40" i="33"/>
  <c r="Q40" i="33"/>
  <c r="AV40" i="33"/>
  <c r="AK40" i="33"/>
  <c r="AA40" i="33"/>
  <c r="P40" i="33"/>
  <c r="BD40" i="33"/>
  <c r="AS40" i="33"/>
  <c r="AI40" i="33"/>
  <c r="X40" i="33"/>
  <c r="BA40" i="33"/>
  <c r="AF40" i="33"/>
  <c r="AY40" i="33"/>
  <c r="AC40" i="33"/>
  <c r="AQ40" i="33"/>
  <c r="U40" i="33"/>
  <c r="AN40" i="33"/>
  <c r="S40" i="33"/>
  <c r="BC44" i="33"/>
  <c r="AY44" i="33"/>
  <c r="AU44" i="33"/>
  <c r="AQ44" i="33"/>
  <c r="AM44" i="33"/>
  <c r="AI44" i="33"/>
  <c r="AE44" i="33"/>
  <c r="AA44" i="33"/>
  <c r="W44" i="33"/>
  <c r="BB44" i="33"/>
  <c r="AW44" i="33"/>
  <c r="AR44" i="33"/>
  <c r="AL44" i="33"/>
  <c r="AG44" i="33"/>
  <c r="AB44" i="33"/>
  <c r="V44" i="33"/>
  <c r="AX44" i="33"/>
  <c r="AP44" i="33"/>
  <c r="AJ44" i="33"/>
  <c r="AC44" i="33"/>
  <c r="U44" i="33"/>
  <c r="BA44" i="33"/>
  <c r="AT44" i="33"/>
  <c r="AN44" i="33"/>
  <c r="AF44" i="33"/>
  <c r="Y44" i="33"/>
  <c r="AS44" i="33"/>
  <c r="AD44" i="33"/>
  <c r="BD44" i="33"/>
  <c r="AO44" i="33"/>
  <c r="Z44" i="33"/>
  <c r="AK44" i="33"/>
  <c r="AH44" i="33"/>
  <c r="AZ44" i="33"/>
  <c r="X44" i="33"/>
  <c r="AV44" i="33"/>
  <c r="T44" i="33"/>
  <c r="AC28" i="33"/>
  <c r="AD27" i="33"/>
  <c r="X28" i="33"/>
  <c r="AY31" i="33"/>
  <c r="AU31" i="33"/>
  <c r="AQ31" i="33"/>
  <c r="AM31" i="33"/>
  <c r="AI31" i="33"/>
  <c r="AE31" i="33"/>
  <c r="AA31" i="33"/>
  <c r="W31" i="33"/>
  <c r="S31" i="33"/>
  <c r="O31" i="33"/>
  <c r="K31" i="33"/>
  <c r="G31" i="33"/>
  <c r="AV31" i="33"/>
  <c r="AP31" i="33"/>
  <c r="AK31" i="33"/>
  <c r="AF31" i="33"/>
  <c r="Z31" i="33"/>
  <c r="U31" i="33"/>
  <c r="P31" i="33"/>
  <c r="J31" i="33"/>
  <c r="AT31" i="33"/>
  <c r="AO31" i="33"/>
  <c r="AJ31" i="33"/>
  <c r="AD31" i="33"/>
  <c r="Y31" i="33"/>
  <c r="T31" i="33"/>
  <c r="N31" i="33"/>
  <c r="I31" i="33"/>
  <c r="AS31" i="33"/>
  <c r="AH31" i="33"/>
  <c r="X31" i="33"/>
  <c r="M31" i="33"/>
  <c r="AR31" i="33"/>
  <c r="AG31" i="33"/>
  <c r="V31" i="33"/>
  <c r="L31" i="33"/>
  <c r="AX31" i="33"/>
  <c r="AN31" i="33"/>
  <c r="AC31" i="33"/>
  <c r="R31" i="33"/>
  <c r="H31" i="33"/>
  <c r="AW31" i="33"/>
  <c r="AL31" i="33"/>
  <c r="AB31" i="33"/>
  <c r="Q31" i="33"/>
  <c r="O29" i="33"/>
  <c r="S29" i="33"/>
  <c r="Z28" i="33"/>
  <c r="Q29" i="33"/>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BD51" i="33" l="1"/>
  <c r="AZ51" i="33"/>
  <c r="AV51" i="33"/>
  <c r="AR51" i="33"/>
  <c r="AN51" i="33"/>
  <c r="AJ51" i="33"/>
  <c r="AF51" i="33"/>
  <c r="AB51" i="33"/>
  <c r="BC51" i="33"/>
  <c r="AX51" i="33"/>
  <c r="AS51" i="33"/>
  <c r="AM51" i="33"/>
  <c r="AH51" i="33"/>
  <c r="AC51" i="33"/>
  <c r="BA51" i="33"/>
  <c r="AU51" i="33"/>
  <c r="AP51" i="33"/>
  <c r="AK51" i="33"/>
  <c r="AE51" i="33"/>
  <c r="AY51" i="33"/>
  <c r="AO51" i="33"/>
  <c r="AD51" i="33"/>
  <c r="AT51" i="33"/>
  <c r="AI51" i="33"/>
  <c r="BB51" i="33"/>
  <c r="AG51" i="33"/>
  <c r="AW51" i="33"/>
  <c r="AA51" i="33"/>
  <c r="AQ51" i="33"/>
  <c r="AL51" i="33"/>
  <c r="Z29" i="33"/>
  <c r="BD54" i="33"/>
  <c r="AZ54" i="33"/>
  <c r="AV54" i="33"/>
  <c r="AR54" i="33"/>
  <c r="AN54" i="33"/>
  <c r="AJ54" i="33"/>
  <c r="AF54" i="33"/>
  <c r="AY54" i="33"/>
  <c r="AT54" i="33"/>
  <c r="AO54" i="33"/>
  <c r="AI54" i="33"/>
  <c r="AD54" i="33"/>
  <c r="BB54" i="33"/>
  <c r="AW54" i="33"/>
  <c r="AQ54" i="33"/>
  <c r="AL54" i="33"/>
  <c r="AG54" i="33"/>
  <c r="BA54" i="33"/>
  <c r="AP54" i="33"/>
  <c r="AE54" i="33"/>
  <c r="AU54" i="33"/>
  <c r="AK54" i="33"/>
  <c r="BC54" i="33"/>
  <c r="AH54" i="33"/>
  <c r="AX54" i="33"/>
  <c r="AS54" i="33"/>
  <c r="AM54" i="33"/>
  <c r="AC29" i="33"/>
  <c r="BA48" i="33"/>
  <c r="AW48" i="33"/>
  <c r="AS48" i="33"/>
  <c r="AO48" i="33"/>
  <c r="AK48" i="33"/>
  <c r="AG48" i="33"/>
  <c r="AC48" i="33"/>
  <c r="Y48" i="33"/>
  <c r="BC48" i="33"/>
  <c r="AX48" i="33"/>
  <c r="AR48" i="33"/>
  <c r="AM48" i="33"/>
  <c r="AH48" i="33"/>
  <c r="AB48" i="33"/>
  <c r="BB48" i="33"/>
  <c r="AU48" i="33"/>
  <c r="AN48" i="33"/>
  <c r="AF48" i="33"/>
  <c r="Z48" i="33"/>
  <c r="AY48" i="33"/>
  <c r="AQ48" i="33"/>
  <c r="AJ48" i="33"/>
  <c r="AD48" i="33"/>
  <c r="AV48" i="33"/>
  <c r="AI48" i="33"/>
  <c r="AT48" i="33"/>
  <c r="AE48" i="33"/>
  <c r="AP48" i="33"/>
  <c r="AL48" i="33"/>
  <c r="BD48" i="33"/>
  <c r="AA48" i="33"/>
  <c r="AZ48" i="33"/>
  <c r="X48" i="33"/>
  <c r="W29" i="33"/>
  <c r="H18" i="33"/>
  <c r="H26" i="33" s="1"/>
  <c r="BA49" i="33"/>
  <c r="AW49" i="33"/>
  <c r="AS49" i="33"/>
  <c r="AO49" i="33"/>
  <c r="AK49" i="33"/>
  <c r="AG49" i="33"/>
  <c r="AC49" i="33"/>
  <c r="Y49" i="33"/>
  <c r="AZ49" i="33"/>
  <c r="AU49" i="33"/>
  <c r="AP49" i="33"/>
  <c r="AJ49" i="33"/>
  <c r="BC49" i="33"/>
  <c r="AX49" i="33"/>
  <c r="AR49" i="33"/>
  <c r="AM49" i="33"/>
  <c r="AH49" i="33"/>
  <c r="AB49" i="33"/>
  <c r="AV49" i="33"/>
  <c r="AL49" i="33"/>
  <c r="AD49" i="33"/>
  <c r="BB49" i="33"/>
  <c r="AQ49" i="33"/>
  <c r="AF49" i="33"/>
  <c r="Z49" i="33"/>
  <c r="AY49" i="33"/>
  <c r="AE49" i="33"/>
  <c r="AT49" i="33"/>
  <c r="AA49" i="33"/>
  <c r="AN49" i="33"/>
  <c r="AI49" i="33"/>
  <c r="BD49" i="33"/>
  <c r="X29" i="33"/>
  <c r="E62" i="33"/>
  <c r="AU30" i="33"/>
  <c r="AQ30" i="33"/>
  <c r="AM30" i="33"/>
  <c r="AI30" i="33"/>
  <c r="AE30" i="33"/>
  <c r="AA30" i="33"/>
  <c r="W30" i="33"/>
  <c r="S30" i="33"/>
  <c r="O30" i="33"/>
  <c r="K30" i="33"/>
  <c r="G30" i="33"/>
  <c r="G60" i="33" s="1"/>
  <c r="AW30" i="33"/>
  <c r="AR30" i="33"/>
  <c r="AL30" i="33"/>
  <c r="AG30" i="33"/>
  <c r="AB30" i="33"/>
  <c r="V30" i="33"/>
  <c r="Q30" i="33"/>
  <c r="L30" i="33"/>
  <c r="F30" i="33"/>
  <c r="F60" i="33" s="1"/>
  <c r="AV30" i="33"/>
  <c r="AP30" i="33"/>
  <c r="AK30" i="33"/>
  <c r="AF30" i="33"/>
  <c r="Z30" i="33"/>
  <c r="U30" i="33"/>
  <c r="P30" i="33"/>
  <c r="J30" i="33"/>
  <c r="AT30" i="33"/>
  <c r="AJ30" i="33"/>
  <c r="Y30" i="33"/>
  <c r="N30" i="33"/>
  <c r="AS30" i="33"/>
  <c r="AH30" i="33"/>
  <c r="X30" i="33"/>
  <c r="M30" i="33"/>
  <c r="AO30" i="33"/>
  <c r="AD30" i="33"/>
  <c r="T30" i="33"/>
  <c r="I30" i="33"/>
  <c r="AX30" i="33"/>
  <c r="AN30" i="33"/>
  <c r="AC30" i="33"/>
  <c r="R30" i="33"/>
  <c r="H30" i="33"/>
  <c r="G28" i="33"/>
  <c r="G29" i="33" s="1"/>
  <c r="AE27" i="33"/>
  <c r="AD28" i="33"/>
  <c r="BC52" i="33"/>
  <c r="AY52" i="33"/>
  <c r="AU52" i="33"/>
  <c r="AQ52" i="33"/>
  <c r="AM52" i="33"/>
  <c r="AI52" i="33"/>
  <c r="AE52" i="33"/>
  <c r="BA52" i="33"/>
  <c r="AV52" i="33"/>
  <c r="AP52" i="33"/>
  <c r="AK52" i="33"/>
  <c r="AF52" i="33"/>
  <c r="BD52" i="33"/>
  <c r="AX52" i="33"/>
  <c r="AS52" i="33"/>
  <c r="AN52" i="33"/>
  <c r="AH52" i="33"/>
  <c r="AC52" i="33"/>
  <c r="BB52" i="33"/>
  <c r="AR52" i="33"/>
  <c r="AG52" i="33"/>
  <c r="AW52" i="33"/>
  <c r="AL52" i="33"/>
  <c r="AB52" i="33"/>
  <c r="AT52" i="33"/>
  <c r="AO52" i="33"/>
  <c r="AJ52" i="33"/>
  <c r="AD52" i="33"/>
  <c r="AZ52" i="33"/>
  <c r="AA29" i="33"/>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L18" i="31"/>
  <c r="K18" i="31"/>
  <c r="K26" i="31" s="1"/>
  <c r="J18" i="31"/>
  <c r="J26" i="31" s="1"/>
  <c r="I18" i="31"/>
  <c r="I26" i="31" s="1"/>
  <c r="H18" i="31"/>
  <c r="G18" i="31"/>
  <c r="G26" i="31" s="1"/>
  <c r="F18" i="31"/>
  <c r="F26" i="31" s="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E63" i="33" l="1"/>
  <c r="E64" i="33" s="1"/>
  <c r="E77" i="33" s="1"/>
  <c r="E80" i="33" s="1"/>
  <c r="E81" i="33" s="1"/>
  <c r="F61" i="33"/>
  <c r="F62" i="33" s="1"/>
  <c r="G61" i="33" s="1"/>
  <c r="G62" i="33" s="1"/>
  <c r="H61" i="33" s="1"/>
  <c r="AY32" i="33"/>
  <c r="AU32" i="33"/>
  <c r="AQ32" i="33"/>
  <c r="AM32" i="33"/>
  <c r="AI32" i="33"/>
  <c r="AE32" i="33"/>
  <c r="AA32" i="33"/>
  <c r="W32" i="33"/>
  <c r="S32" i="33"/>
  <c r="O32" i="33"/>
  <c r="K32" i="33"/>
  <c r="AZ32" i="33"/>
  <c r="AT32" i="33"/>
  <c r="AO32" i="33"/>
  <c r="AJ32" i="33"/>
  <c r="AD32" i="33"/>
  <c r="Y32" i="33"/>
  <c r="T32" i="33"/>
  <c r="N32" i="33"/>
  <c r="I32" i="33"/>
  <c r="AX32" i="33"/>
  <c r="AS32" i="33"/>
  <c r="AN32" i="33"/>
  <c r="AH32" i="33"/>
  <c r="AC32" i="33"/>
  <c r="X32" i="33"/>
  <c r="R32" i="33"/>
  <c r="M32" i="33"/>
  <c r="H32" i="33"/>
  <c r="AR32" i="33"/>
  <c r="AG32" i="33"/>
  <c r="V32" i="33"/>
  <c r="L32" i="33"/>
  <c r="AP32" i="33"/>
  <c r="AF32" i="33"/>
  <c r="U32" i="33"/>
  <c r="J32" i="33"/>
  <c r="AW32" i="33"/>
  <c r="AL32" i="33"/>
  <c r="AB32" i="33"/>
  <c r="Q32" i="33"/>
  <c r="AV32" i="33"/>
  <c r="AK32" i="33"/>
  <c r="Z32" i="33"/>
  <c r="P32" i="33"/>
  <c r="H28" i="33"/>
  <c r="H29" i="33" s="1"/>
  <c r="BB55" i="33"/>
  <c r="AX55" i="33"/>
  <c r="AT55" i="33"/>
  <c r="AP55" i="33"/>
  <c r="AL55" i="33"/>
  <c r="AH55" i="33"/>
  <c r="AZ55" i="33"/>
  <c r="AU55" i="33"/>
  <c r="AO55" i="33"/>
  <c r="AJ55" i="33"/>
  <c r="AE55" i="33"/>
  <c r="BC55" i="33"/>
  <c r="AW55" i="33"/>
  <c r="AR55" i="33"/>
  <c r="AM55" i="33"/>
  <c r="AG55" i="33"/>
  <c r="AV55" i="33"/>
  <c r="AK55" i="33"/>
  <c r="BA55" i="33"/>
  <c r="AQ55" i="33"/>
  <c r="AF55" i="33"/>
  <c r="AY55" i="33"/>
  <c r="AS55" i="33"/>
  <c r="AN55" i="33"/>
  <c r="BD55" i="33"/>
  <c r="AI55" i="33"/>
  <c r="AD29" i="33"/>
  <c r="I18" i="33"/>
  <c r="I26" i="33" s="1"/>
  <c r="AF27" i="33"/>
  <c r="AE28" i="33"/>
  <c r="H60" i="33"/>
  <c r="H26" i="31"/>
  <c r="L26"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H28" i="31"/>
  <c r="H29" i="31" s="1"/>
  <c r="J28" i="31"/>
  <c r="J29" i="31" s="1"/>
  <c r="L28" i="31"/>
  <c r="L29" i="31" s="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I28" i="31"/>
  <c r="I29" i="31" s="1"/>
  <c r="K28" i="31"/>
  <c r="K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I28" i="33" l="1"/>
  <c r="G63" i="33"/>
  <c r="G64" i="33" s="1"/>
  <c r="G77" i="33" s="1"/>
  <c r="G80" i="33" s="1"/>
  <c r="H62" i="33"/>
  <c r="I61" i="33" s="1"/>
  <c r="AY33" i="33"/>
  <c r="AU33" i="33"/>
  <c r="AQ33" i="33"/>
  <c r="AM33" i="33"/>
  <c r="AI33" i="33"/>
  <c r="AE33" i="33"/>
  <c r="AA33" i="33"/>
  <c r="W33" i="33"/>
  <c r="S33" i="33"/>
  <c r="O33" i="33"/>
  <c r="K33" i="33"/>
  <c r="AX33" i="33"/>
  <c r="AS33" i="33"/>
  <c r="AN33" i="33"/>
  <c r="AH33" i="33"/>
  <c r="AC33" i="33"/>
  <c r="X33" i="33"/>
  <c r="R33" i="33"/>
  <c r="M33" i="33"/>
  <c r="AW33" i="33"/>
  <c r="AR33" i="33"/>
  <c r="AL33" i="33"/>
  <c r="AG33" i="33"/>
  <c r="AB33" i="33"/>
  <c r="V33" i="33"/>
  <c r="Q33" i="33"/>
  <c r="L33" i="33"/>
  <c r="BA33" i="33"/>
  <c r="AP33" i="33"/>
  <c r="AF33" i="33"/>
  <c r="U33" i="33"/>
  <c r="J33" i="33"/>
  <c r="AZ33" i="33"/>
  <c r="AO33" i="33"/>
  <c r="AD33" i="33"/>
  <c r="T33" i="33"/>
  <c r="I33" i="33"/>
  <c r="I60" i="33" s="1"/>
  <c r="AV33" i="33"/>
  <c r="AK33" i="33"/>
  <c r="Z33" i="33"/>
  <c r="P33" i="33"/>
  <c r="AT33" i="33"/>
  <c r="AJ33" i="33"/>
  <c r="Y33" i="33"/>
  <c r="N33" i="33"/>
  <c r="F63" i="33"/>
  <c r="F64" i="33" s="1"/>
  <c r="F77" i="33" s="1"/>
  <c r="F80" i="33" s="1"/>
  <c r="F81" i="33" s="1"/>
  <c r="BA56" i="33"/>
  <c r="AW56" i="33"/>
  <c r="AS56" i="33"/>
  <c r="AO56" i="33"/>
  <c r="AK56" i="33"/>
  <c r="AG56" i="33"/>
  <c r="BB56" i="33"/>
  <c r="AV56" i="33"/>
  <c r="AQ56" i="33"/>
  <c r="AL56" i="33"/>
  <c r="AF56" i="33"/>
  <c r="BD56" i="33"/>
  <c r="AY56" i="33"/>
  <c r="AT56" i="33"/>
  <c r="AN56" i="33"/>
  <c r="AI56" i="33"/>
  <c r="BC56" i="33"/>
  <c r="AR56" i="33"/>
  <c r="AH56" i="33"/>
  <c r="AX56" i="33"/>
  <c r="AM56" i="33"/>
  <c r="AU56" i="33"/>
  <c r="AP56" i="33"/>
  <c r="AJ56" i="33"/>
  <c r="AZ56" i="33"/>
  <c r="AE29" i="33"/>
  <c r="AG27" i="33"/>
  <c r="AF28" i="33"/>
  <c r="J18" i="33"/>
  <c r="J26"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G81" i="33" l="1"/>
  <c r="AH27" i="33"/>
  <c r="AG28" i="33"/>
  <c r="K18" i="33"/>
  <c r="K26" i="33" s="1"/>
  <c r="L18" i="33"/>
  <c r="L26" i="33" s="1"/>
  <c r="J28" i="33"/>
  <c r="J29" i="33" s="1"/>
  <c r="H63" i="33"/>
  <c r="H64" i="33" s="1"/>
  <c r="H77" i="33" s="1"/>
  <c r="H80" i="33" s="1"/>
  <c r="H81" i="33" s="1"/>
  <c r="I62" i="33"/>
  <c r="J61" i="33" s="1"/>
  <c r="BA34" i="33"/>
  <c r="AW34" i="33"/>
  <c r="AY34" i="33"/>
  <c r="AU34" i="33"/>
  <c r="AQ34" i="33"/>
  <c r="AM34" i="33"/>
  <c r="AI34" i="33"/>
  <c r="AE34" i="33"/>
  <c r="AA34" i="33"/>
  <c r="W34" i="33"/>
  <c r="S34" i="33"/>
  <c r="O34" i="33"/>
  <c r="K34" i="33"/>
  <c r="AX34" i="33"/>
  <c r="AR34" i="33"/>
  <c r="AL34" i="33"/>
  <c r="AG34" i="33"/>
  <c r="AB34" i="33"/>
  <c r="V34" i="33"/>
  <c r="Q34" i="33"/>
  <c r="L34" i="33"/>
  <c r="AV34" i="33"/>
  <c r="AP34" i="33"/>
  <c r="AK34" i="33"/>
  <c r="AF34" i="33"/>
  <c r="Z34" i="33"/>
  <c r="U34" i="33"/>
  <c r="P34" i="33"/>
  <c r="J34" i="33"/>
  <c r="J60" i="33" s="1"/>
  <c r="BB34" i="33"/>
  <c r="AO34" i="33"/>
  <c r="AD34" i="33"/>
  <c r="T34" i="33"/>
  <c r="AZ34" i="33"/>
  <c r="AN34" i="33"/>
  <c r="AC34" i="33"/>
  <c r="R34" i="33"/>
  <c r="AT34" i="33"/>
  <c r="AJ34" i="33"/>
  <c r="Y34" i="33"/>
  <c r="N34" i="33"/>
  <c r="AS34" i="33"/>
  <c r="AH34" i="33"/>
  <c r="X34" i="33"/>
  <c r="M34" i="33"/>
  <c r="BA57" i="33"/>
  <c r="AW57" i="33"/>
  <c r="AS57" i="33"/>
  <c r="AO57" i="33"/>
  <c r="AK57" i="33"/>
  <c r="AG57" i="33"/>
  <c r="BD57" i="33"/>
  <c r="AY57" i="33"/>
  <c r="AT57" i="33"/>
  <c r="AN57" i="33"/>
  <c r="AI57" i="33"/>
  <c r="BB57" i="33"/>
  <c r="AV57" i="33"/>
  <c r="AQ57" i="33"/>
  <c r="AL57" i="33"/>
  <c r="AZ57" i="33"/>
  <c r="AP57" i="33"/>
  <c r="AU57" i="33"/>
  <c r="AJ57" i="33"/>
  <c r="AR57" i="33"/>
  <c r="AM57" i="33"/>
  <c r="BC57" i="33"/>
  <c r="AH57" i="33"/>
  <c r="AX57" i="33"/>
  <c r="AF29" i="33"/>
  <c r="I29" i="33"/>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I63" i="33" l="1"/>
  <c r="K28" i="33"/>
  <c r="K29" i="33" s="1"/>
  <c r="AI27" i="33"/>
  <c r="AH28" i="33"/>
  <c r="L28" i="33"/>
  <c r="I64" i="33"/>
  <c r="I77" i="33" s="1"/>
  <c r="I80" i="33" s="1"/>
  <c r="I81" i="33" s="1"/>
  <c r="BA35" i="33"/>
  <c r="AW35" i="33"/>
  <c r="AS35" i="33"/>
  <c r="AO35" i="33"/>
  <c r="AK35" i="33"/>
  <c r="AG35" i="33"/>
  <c r="AC35" i="33"/>
  <c r="Y35" i="33"/>
  <c r="U35" i="33"/>
  <c r="Q35" i="33"/>
  <c r="M35" i="33"/>
  <c r="J62" i="33"/>
  <c r="K61" i="33" s="1"/>
  <c r="BC35" i="33"/>
  <c r="AY35" i="33"/>
  <c r="AU35" i="33"/>
  <c r="AQ35" i="33"/>
  <c r="AM35" i="33"/>
  <c r="AI35" i="33"/>
  <c r="AE35" i="33"/>
  <c r="AA35" i="33"/>
  <c r="W35" i="33"/>
  <c r="S35" i="33"/>
  <c r="O35" i="33"/>
  <c r="K35" i="33"/>
  <c r="K60" i="33" s="1"/>
  <c r="BB35" i="33"/>
  <c r="AT35" i="33"/>
  <c r="AL35" i="33"/>
  <c r="AD35" i="33"/>
  <c r="V35" i="33"/>
  <c r="N35" i="33"/>
  <c r="AZ35" i="33"/>
  <c r="AR35" i="33"/>
  <c r="AJ35" i="33"/>
  <c r="AB35" i="33"/>
  <c r="T35" i="33"/>
  <c r="L35" i="33"/>
  <c r="AP35" i="33"/>
  <c r="Z35" i="33"/>
  <c r="AN35" i="33"/>
  <c r="X35" i="33"/>
  <c r="AX35" i="33"/>
  <c r="AH35" i="33"/>
  <c r="R35" i="33"/>
  <c r="AV35" i="33"/>
  <c r="AF35" i="33"/>
  <c r="P35" i="33"/>
  <c r="BA58" i="33"/>
  <c r="AW58" i="33"/>
  <c r="AS58" i="33"/>
  <c r="AO58" i="33"/>
  <c r="AK58" i="33"/>
  <c r="BC58" i="33"/>
  <c r="AX58" i="33"/>
  <c r="AR58" i="33"/>
  <c r="AM58" i="33"/>
  <c r="AH58" i="33"/>
  <c r="BB58" i="33"/>
  <c r="AU58" i="33"/>
  <c r="AN58" i="33"/>
  <c r="AY58" i="33"/>
  <c r="AQ58" i="33"/>
  <c r="AJ58" i="33"/>
  <c r="BD58" i="33"/>
  <c r="AP58" i="33"/>
  <c r="AV58" i="33"/>
  <c r="AI58" i="33"/>
  <c r="AT58" i="33"/>
  <c r="AL58" i="33"/>
  <c r="AZ58" i="33"/>
  <c r="AG29" i="33"/>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BC59" i="33" l="1"/>
  <c r="AY59" i="33"/>
  <c r="AU59" i="33"/>
  <c r="AQ59" i="33"/>
  <c r="AM59" i="33"/>
  <c r="AI59" i="33"/>
  <c r="BB59" i="33"/>
  <c r="AW59" i="33"/>
  <c r="AR59" i="33"/>
  <c r="AL59" i="33"/>
  <c r="BA59" i="33"/>
  <c r="AT59" i="33"/>
  <c r="AN59" i="33"/>
  <c r="AX59" i="33"/>
  <c r="AP59" i="33"/>
  <c r="AJ59" i="33"/>
  <c r="AV59" i="33"/>
  <c r="BD59" i="33"/>
  <c r="AO59" i="33"/>
  <c r="AZ59" i="33"/>
  <c r="AS59" i="33"/>
  <c r="AK59" i="33"/>
  <c r="AH29" i="33"/>
  <c r="BD37" i="33"/>
  <c r="AZ37" i="33"/>
  <c r="AV37" i="33"/>
  <c r="BC37" i="33"/>
  <c r="AX37" i="33"/>
  <c r="AS37" i="33"/>
  <c r="AO37" i="33"/>
  <c r="AK37" i="33"/>
  <c r="AG37" i="33"/>
  <c r="AC37" i="33"/>
  <c r="Y37" i="33"/>
  <c r="Y60" i="33" s="1"/>
  <c r="U37" i="33"/>
  <c r="Q37" i="33"/>
  <c r="M37" i="33"/>
  <c r="BA37" i="33"/>
  <c r="AU37" i="33"/>
  <c r="AQ37" i="33"/>
  <c r="AM37" i="33"/>
  <c r="AI37" i="33"/>
  <c r="AE37" i="33"/>
  <c r="AA37" i="33"/>
  <c r="W37" i="33"/>
  <c r="S37" i="33"/>
  <c r="O37" i="33"/>
  <c r="AT37" i="33"/>
  <c r="AL37" i="33"/>
  <c r="AD37" i="33"/>
  <c r="V37" i="33"/>
  <c r="N37" i="33"/>
  <c r="BB37" i="33"/>
  <c r="AR37" i="33"/>
  <c r="AJ37" i="33"/>
  <c r="AB37" i="33"/>
  <c r="T37" i="33"/>
  <c r="AY37" i="33"/>
  <c r="AH37" i="33"/>
  <c r="R37" i="33"/>
  <c r="AW37" i="33"/>
  <c r="AF37" i="33"/>
  <c r="P37" i="33"/>
  <c r="AP37" i="33"/>
  <c r="Z37" i="33"/>
  <c r="AN37" i="33"/>
  <c r="X37" i="33"/>
  <c r="J63" i="33"/>
  <c r="J64" i="33" s="1"/>
  <c r="J77" i="33" s="1"/>
  <c r="J80" i="33" s="1"/>
  <c r="J81" i="33" s="1"/>
  <c r="K62" i="33"/>
  <c r="L61" i="33" s="1"/>
  <c r="BA36" i="33"/>
  <c r="BA60" i="33" s="1"/>
  <c r="AW36" i="33"/>
  <c r="AS36" i="33"/>
  <c r="AO36" i="33"/>
  <c r="AK36" i="33"/>
  <c r="AG36" i="33"/>
  <c r="AC36" i="33"/>
  <c r="Y36" i="33"/>
  <c r="U36" i="33"/>
  <c r="U60" i="33" s="1"/>
  <c r="Q36" i="33"/>
  <c r="M36" i="33"/>
  <c r="BC36" i="33"/>
  <c r="AY36" i="33"/>
  <c r="AU36" i="33"/>
  <c r="AQ36" i="33"/>
  <c r="AQ60" i="33" s="1"/>
  <c r="AM36" i="33"/>
  <c r="AI36" i="33"/>
  <c r="AE36" i="33"/>
  <c r="AA36" i="33"/>
  <c r="W36" i="33"/>
  <c r="S36" i="33"/>
  <c r="O36" i="33"/>
  <c r="AX36" i="33"/>
  <c r="AX60" i="33" s="1"/>
  <c r="AP36" i="33"/>
  <c r="AH36" i="33"/>
  <c r="Z36" i="33"/>
  <c r="R36" i="33"/>
  <c r="BD36" i="33"/>
  <c r="AV36" i="33"/>
  <c r="AN36" i="33"/>
  <c r="AF36" i="33"/>
  <c r="X36" i="33"/>
  <c r="P36" i="33"/>
  <c r="AT36" i="33"/>
  <c r="AD36" i="33"/>
  <c r="N36" i="33"/>
  <c r="AR36" i="33"/>
  <c r="AB36" i="33"/>
  <c r="L36" i="33"/>
  <c r="L60" i="33" s="1"/>
  <c r="BB36" i="33"/>
  <c r="BB60" i="33" s="1"/>
  <c r="AL36" i="33"/>
  <c r="V36" i="33"/>
  <c r="AZ36" i="33"/>
  <c r="AJ36" i="33"/>
  <c r="T36" i="33"/>
  <c r="V60" i="33"/>
  <c r="L29" i="33"/>
  <c r="AJ27" i="33"/>
  <c r="AI28" i="33"/>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K63" i="33" l="1"/>
  <c r="K64" i="33" s="1"/>
  <c r="K77" i="33" s="1"/>
  <c r="K80" i="33" s="1"/>
  <c r="AH60" i="33"/>
  <c r="AZ60" i="33"/>
  <c r="AF60" i="33"/>
  <c r="AD60" i="33"/>
  <c r="BD60" i="33"/>
  <c r="M60" i="33"/>
  <c r="AC60" i="33"/>
  <c r="AT60" i="33"/>
  <c r="Z60" i="33"/>
  <c r="L62" i="33"/>
  <c r="M61" i="33" s="1"/>
  <c r="M62" i="33" s="1"/>
  <c r="N61" i="33" s="1"/>
  <c r="AS60" i="33"/>
  <c r="AV60" i="33"/>
  <c r="AM60" i="33"/>
  <c r="BC60" i="33"/>
  <c r="S60" i="33"/>
  <c r="AN60" i="33"/>
  <c r="AI29" i="33"/>
  <c r="R60" i="33"/>
  <c r="AB60" i="33"/>
  <c r="N60" i="33"/>
  <c r="AA60" i="33"/>
  <c r="Q60" i="33"/>
  <c r="AG60" i="33"/>
  <c r="AO60" i="33"/>
  <c r="AP60" i="33"/>
  <c r="AU60" i="33"/>
  <c r="AR60" i="33"/>
  <c r="K81" i="33"/>
  <c r="T60" i="33"/>
  <c r="W60" i="33"/>
  <c r="AJ60" i="33"/>
  <c r="AW60" i="33"/>
  <c r="AK27" i="33"/>
  <c r="AJ28" i="33"/>
  <c r="X60" i="33"/>
  <c r="P60" i="33"/>
  <c r="O60" i="33"/>
  <c r="AE60" i="33"/>
  <c r="AK60" i="33"/>
  <c r="AL60" i="33"/>
  <c r="AI60" i="33"/>
  <c r="AY60" i="33"/>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M63" i="33" l="1"/>
  <c r="M64" i="33" s="1"/>
  <c r="M77" i="33" s="1"/>
  <c r="M80" i="33" s="1"/>
  <c r="L63" i="33"/>
  <c r="L64" i="33" s="1"/>
  <c r="L77" i="33" s="1"/>
  <c r="L80" i="33" s="1"/>
  <c r="L81" i="33" s="1"/>
  <c r="M81" i="33" s="1"/>
  <c r="N62" i="33"/>
  <c r="O61" i="33" s="1"/>
  <c r="O62" i="33" s="1"/>
  <c r="P61" i="33" s="1"/>
  <c r="AL27" i="33"/>
  <c r="AK28" i="33"/>
  <c r="AJ29" i="33"/>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O63" i="33" l="1"/>
  <c r="O64" i="33" s="1"/>
  <c r="O77" i="33" s="1"/>
  <c r="O80" i="33" s="1"/>
  <c r="P62" i="33"/>
  <c r="Q61" i="33" s="1"/>
  <c r="AM27" i="33"/>
  <c r="AL28" i="33"/>
  <c r="AK29" i="33"/>
  <c r="N63" i="33"/>
  <c r="N64" i="33" s="1"/>
  <c r="N77" i="33" s="1"/>
  <c r="N80" i="33" s="1"/>
  <c r="N81" i="33" s="1"/>
  <c r="O81" i="33" s="1"/>
  <c r="H81" i="31"/>
  <c r="D46" i="20"/>
  <c r="M12" i="20"/>
  <c r="K63" i="31"/>
  <c r="K64" i="31" s="1"/>
  <c r="I87" i="31"/>
  <c r="I66" i="31" s="1"/>
  <c r="I76" i="31" s="1"/>
  <c r="I77" i="31" s="1"/>
  <c r="I80" i="31" s="1"/>
  <c r="I81" i="31" s="1"/>
  <c r="I30" i="10"/>
  <c r="I14" i="10" s="1"/>
  <c r="I24" i="10" s="1"/>
  <c r="L62" i="31"/>
  <c r="M61" i="31" s="1"/>
  <c r="AN27" i="33" l="1"/>
  <c r="AM28" i="33"/>
  <c r="Q62" i="33"/>
  <c r="R61" i="33" s="1"/>
  <c r="AL29" i="33"/>
  <c r="P63" i="33"/>
  <c r="P64" i="33" s="1"/>
  <c r="P77" i="33" s="1"/>
  <c r="P80" i="33" s="1"/>
  <c r="P81" i="33" s="1"/>
  <c r="D47" i="20"/>
  <c r="N12" i="20"/>
  <c r="J30" i="10"/>
  <c r="J14" i="10" s="1"/>
  <c r="J24" i="10" s="1"/>
  <c r="J87" i="31"/>
  <c r="J66" i="31" s="1"/>
  <c r="J76" i="31" s="1"/>
  <c r="J77" i="31" s="1"/>
  <c r="J80" i="31" s="1"/>
  <c r="J81" i="31" s="1"/>
  <c r="L63" i="31"/>
  <c r="L64" i="31" s="1"/>
  <c r="M62" i="31"/>
  <c r="N61" i="31" s="1"/>
  <c r="Q63" i="33" l="1"/>
  <c r="Q64" i="33" s="1"/>
  <c r="Q77" i="33" s="1"/>
  <c r="Q80" i="33" s="1"/>
  <c r="Q81" i="33" s="1"/>
  <c r="AM29" i="33"/>
  <c r="AO27" i="33"/>
  <c r="AN28" i="33"/>
  <c r="R62" i="33"/>
  <c r="S61" i="33" s="1"/>
  <c r="K87" i="31"/>
  <c r="K66" i="31" s="1"/>
  <c r="K76" i="31" s="1"/>
  <c r="K77" i="31" s="1"/>
  <c r="K80" i="31" s="1"/>
  <c r="K81" i="31" s="1"/>
  <c r="K30" i="10"/>
  <c r="K14" i="10" s="1"/>
  <c r="K24" i="10" s="1"/>
  <c r="D48" i="20"/>
  <c r="O12" i="20"/>
  <c r="M63" i="31"/>
  <c r="M64" i="31" s="1"/>
  <c r="N62" i="31"/>
  <c r="O61" i="31" s="1"/>
  <c r="S62" i="33" l="1"/>
  <c r="T61" i="33" s="1"/>
  <c r="AP27" i="33"/>
  <c r="AO28" i="33"/>
  <c r="R63" i="33"/>
  <c r="R64" i="33" s="1"/>
  <c r="R77" i="33" s="1"/>
  <c r="R80" i="33" s="1"/>
  <c r="R81" i="33" s="1"/>
  <c r="AN29" i="33"/>
  <c r="D49" i="20"/>
  <c r="P12" i="20"/>
  <c r="L30" i="10"/>
  <c r="L14" i="10" s="1"/>
  <c r="L24" i="10" s="1"/>
  <c r="L87" i="31"/>
  <c r="L66" i="31" s="1"/>
  <c r="L76" i="31" s="1"/>
  <c r="L77" i="31" s="1"/>
  <c r="L80" i="31" s="1"/>
  <c r="L81" i="31" s="1"/>
  <c r="O62" i="31"/>
  <c r="P61" i="31" s="1"/>
  <c r="N63" i="31"/>
  <c r="N64" i="31" s="1"/>
  <c r="AO29" i="33" l="1"/>
  <c r="AQ27" i="33"/>
  <c r="AP28" i="33"/>
  <c r="T62" i="33"/>
  <c r="U61" i="33" s="1"/>
  <c r="S63" i="33"/>
  <c r="S64" i="33" s="1"/>
  <c r="S77" i="33" s="1"/>
  <c r="S80" i="33" s="1"/>
  <c r="S81" i="33" s="1"/>
  <c r="D50" i="20"/>
  <c r="Q12" i="20"/>
  <c r="M87" i="31"/>
  <c r="M66" i="31" s="1"/>
  <c r="M76" i="31" s="1"/>
  <c r="M77" i="31" s="1"/>
  <c r="M80" i="31" s="1"/>
  <c r="M81" i="31" s="1"/>
  <c r="M30" i="10"/>
  <c r="M14" i="10" s="1"/>
  <c r="M24" i="10" s="1"/>
  <c r="P62" i="31"/>
  <c r="Q61" i="31" s="1"/>
  <c r="O63" i="31"/>
  <c r="O64" i="31" s="1"/>
  <c r="U62" i="33" l="1"/>
  <c r="V61" i="33" s="1"/>
  <c r="AR27" i="33"/>
  <c r="AQ28" i="33"/>
  <c r="T63" i="33"/>
  <c r="T64" i="33" s="1"/>
  <c r="T77" i="33" s="1"/>
  <c r="T80" i="33" s="1"/>
  <c r="T81" i="33" s="1"/>
  <c r="AP29" i="33"/>
  <c r="R12" i="20"/>
  <c r="D51" i="20"/>
  <c r="N30" i="10"/>
  <c r="N14" i="10" s="1"/>
  <c r="N24" i="10" s="1"/>
  <c r="N87" i="31"/>
  <c r="N66" i="31" s="1"/>
  <c r="N76" i="31" s="1"/>
  <c r="N77" i="31" s="1"/>
  <c r="N80" i="31" s="1"/>
  <c r="N81" i="31" s="1"/>
  <c r="Q62" i="31"/>
  <c r="R61" i="31" s="1"/>
  <c r="P63" i="31"/>
  <c r="P64" i="31" s="1"/>
  <c r="AQ29" i="33" l="1"/>
  <c r="C4" i="33"/>
  <c r="AS27" i="33"/>
  <c r="AR28" i="33"/>
  <c r="V62" i="33"/>
  <c r="W61" i="33" s="1"/>
  <c r="U63" i="33"/>
  <c r="U64" i="33" s="1"/>
  <c r="U77" i="33" s="1"/>
  <c r="U80" i="33" s="1"/>
  <c r="U81" i="33" s="1"/>
  <c r="O87" i="31"/>
  <c r="O66" i="31" s="1"/>
  <c r="O76" i="31" s="1"/>
  <c r="O77" i="31" s="1"/>
  <c r="O80" i="31" s="1"/>
  <c r="O81" i="31" s="1"/>
  <c r="O30" i="10"/>
  <c r="O14" i="10" s="1"/>
  <c r="O24" i="10" s="1"/>
  <c r="D52" i="20"/>
  <c r="S12" i="20"/>
  <c r="R62" i="31"/>
  <c r="S61" i="31" s="1"/>
  <c r="Q63" i="31"/>
  <c r="Q64" i="31" s="1"/>
  <c r="V63" i="33" l="1"/>
  <c r="V64" i="33" s="1"/>
  <c r="V77" i="33" s="1"/>
  <c r="V80" i="33" s="1"/>
  <c r="V81" i="33" s="1"/>
  <c r="W62" i="33"/>
  <c r="X61" i="33" s="1"/>
  <c r="AR29" i="33"/>
  <c r="AT27" i="33"/>
  <c r="AS28" i="33"/>
  <c r="P30" i="10"/>
  <c r="P14" i="10" s="1"/>
  <c r="P24" i="10" s="1"/>
  <c r="P87" i="31"/>
  <c r="P66" i="31" s="1"/>
  <c r="P76" i="31" s="1"/>
  <c r="P77" i="31" s="1"/>
  <c r="P80" i="31" s="1"/>
  <c r="P81" i="31" s="1"/>
  <c r="D53" i="20"/>
  <c r="T12" i="20"/>
  <c r="S62" i="31"/>
  <c r="T61" i="31" s="1"/>
  <c r="R63" i="31"/>
  <c r="R64" i="31" s="1"/>
  <c r="W63" i="33" l="1"/>
  <c r="W64" i="33" s="1"/>
  <c r="W77" i="33" s="1"/>
  <c r="W80" i="33" s="1"/>
  <c r="W81" i="33" s="1"/>
  <c r="AS29" i="33"/>
  <c r="AU27" i="33"/>
  <c r="AT28" i="33"/>
  <c r="X62" i="33"/>
  <c r="Y61" i="33" s="1"/>
  <c r="Q87" i="31"/>
  <c r="Q66" i="31" s="1"/>
  <c r="Q76" i="31" s="1"/>
  <c r="Q77" i="31" s="1"/>
  <c r="Q80" i="31" s="1"/>
  <c r="Q81" i="31" s="1"/>
  <c r="Q30" i="10"/>
  <c r="Q14" i="10" s="1"/>
  <c r="Q24" i="10" s="1"/>
  <c r="D54" i="20"/>
  <c r="U12" i="20"/>
  <c r="T62" i="31"/>
  <c r="U61" i="31" s="1"/>
  <c r="S63" i="31"/>
  <c r="S64" i="31" s="1"/>
  <c r="Y62" i="33" l="1"/>
  <c r="Z61" i="33" s="1"/>
  <c r="AV27" i="33"/>
  <c r="AU28" i="33"/>
  <c r="X63" i="33"/>
  <c r="X64" i="33" s="1"/>
  <c r="X77" i="33" s="1"/>
  <c r="X80" i="33" s="1"/>
  <c r="X81" i="33" s="1"/>
  <c r="AT29" i="33"/>
  <c r="R30" i="10"/>
  <c r="R14" i="10" s="1"/>
  <c r="R24" i="10" s="1"/>
  <c r="R87" i="31"/>
  <c r="R66" i="31" s="1"/>
  <c r="R76" i="31" s="1"/>
  <c r="R77" i="31" s="1"/>
  <c r="R80" i="31" s="1"/>
  <c r="R81" i="31" s="1"/>
  <c r="D55" i="20"/>
  <c r="V12" i="20"/>
  <c r="U62" i="31"/>
  <c r="V61" i="31" s="1"/>
  <c r="T63" i="31"/>
  <c r="T64" i="31" s="1"/>
  <c r="AW27" i="33" l="1"/>
  <c r="AW28" i="33" s="1"/>
  <c r="AV28" i="33"/>
  <c r="Z62" i="33"/>
  <c r="AA61" i="33" s="1"/>
  <c r="AU29" i="33"/>
  <c r="Y63" i="33"/>
  <c r="Y64" i="33" s="1"/>
  <c r="Y77" i="33" s="1"/>
  <c r="Y80" i="33" s="1"/>
  <c r="Y81" i="33" s="1"/>
  <c r="S87" i="31"/>
  <c r="S66" i="31" s="1"/>
  <c r="S76" i="31" s="1"/>
  <c r="S77" i="31" s="1"/>
  <c r="S80" i="31" s="1"/>
  <c r="S81" i="31" s="1"/>
  <c r="S30" i="10"/>
  <c r="S14" i="10" s="1"/>
  <c r="S24" i="10" s="1"/>
  <c r="D56" i="20"/>
  <c r="W12" i="20"/>
  <c r="V62" i="31"/>
  <c r="W61" i="31" s="1"/>
  <c r="U63" i="31"/>
  <c r="U64" i="31" s="1"/>
  <c r="AA62" i="33" l="1"/>
  <c r="AB61" i="33" s="1"/>
  <c r="AW29" i="33"/>
  <c r="AV29" i="33"/>
  <c r="Z63" i="33"/>
  <c r="Z64" i="33" s="1"/>
  <c r="Z77" i="33" s="1"/>
  <c r="Z80" i="33" s="1"/>
  <c r="Z81" i="33" s="1"/>
  <c r="T30" i="10"/>
  <c r="T14" i="10" s="1"/>
  <c r="T24" i="10" s="1"/>
  <c r="T87" i="31"/>
  <c r="T66" i="31" s="1"/>
  <c r="T76" i="31" s="1"/>
  <c r="T77" i="31" s="1"/>
  <c r="T80" i="31" s="1"/>
  <c r="T81" i="31" s="1"/>
  <c r="D57" i="20"/>
  <c r="X12" i="20"/>
  <c r="W62" i="31"/>
  <c r="X61" i="31" s="1"/>
  <c r="V63" i="31"/>
  <c r="V64" i="31" s="1"/>
  <c r="AA63" i="33" l="1"/>
  <c r="AA64" i="33" s="1"/>
  <c r="AA77" i="33" s="1"/>
  <c r="AA80" i="33" s="1"/>
  <c r="AA81" i="33" s="1"/>
  <c r="AB62" i="33"/>
  <c r="AC61" i="33" s="1"/>
  <c r="U87" i="31"/>
  <c r="U66" i="31" s="1"/>
  <c r="U76" i="31" s="1"/>
  <c r="U77" i="31" s="1"/>
  <c r="U80" i="31" s="1"/>
  <c r="U81" i="31" s="1"/>
  <c r="U30" i="10"/>
  <c r="U14" i="10" s="1"/>
  <c r="U24" i="10" s="1"/>
  <c r="D58" i="20"/>
  <c r="Y12" i="20"/>
  <c r="X62" i="31"/>
  <c r="Y61" i="31" s="1"/>
  <c r="W63" i="31"/>
  <c r="W64" i="31" s="1"/>
  <c r="AC62" i="33" l="1"/>
  <c r="AD61" i="33" s="1"/>
  <c r="AB63" i="33"/>
  <c r="AB64" i="33" s="1"/>
  <c r="AB77" i="33" s="1"/>
  <c r="AB80" i="33" s="1"/>
  <c r="AB81" i="33" s="1"/>
  <c r="D59" i="20"/>
  <c r="Z12" i="20"/>
  <c r="V30" i="10"/>
  <c r="V14" i="10" s="1"/>
  <c r="V24" i="10" s="1"/>
  <c r="V87" i="31"/>
  <c r="V66" i="31" s="1"/>
  <c r="V76" i="31" s="1"/>
  <c r="V77" i="31" s="1"/>
  <c r="V80" i="31" s="1"/>
  <c r="V81" i="31" s="1"/>
  <c r="Y62" i="31"/>
  <c r="Z61" i="31" s="1"/>
  <c r="X63" i="31"/>
  <c r="X64" i="31" s="1"/>
  <c r="AD62" i="33" l="1"/>
  <c r="AE61" i="33" s="1"/>
  <c r="C5" i="33"/>
  <c r="AC63" i="33"/>
  <c r="AC64" i="33" s="1"/>
  <c r="AC77" i="33" s="1"/>
  <c r="AC80" i="33" s="1"/>
  <c r="AC81" i="33" s="1"/>
  <c r="D60" i="20"/>
  <c r="AA12" i="20"/>
  <c r="W87" i="31"/>
  <c r="W66" i="31" s="1"/>
  <c r="W76" i="31" s="1"/>
  <c r="W77" i="31" s="1"/>
  <c r="W80" i="31" s="1"/>
  <c r="W81" i="31" s="1"/>
  <c r="W30" i="10"/>
  <c r="W14" i="10" s="1"/>
  <c r="W24" i="10" s="1"/>
  <c r="Z62" i="31"/>
  <c r="AA61" i="31" s="1"/>
  <c r="Y63" i="31"/>
  <c r="Y64" i="31" s="1"/>
  <c r="AE62" i="33" l="1"/>
  <c r="AF61" i="33" s="1"/>
  <c r="AD63" i="33"/>
  <c r="AD64" i="33" s="1"/>
  <c r="AD77" i="33" s="1"/>
  <c r="AD80" i="33" s="1"/>
  <c r="AD81" i="33" s="1"/>
  <c r="D61" i="20"/>
  <c r="AB12" i="20"/>
  <c r="X30" i="10"/>
  <c r="X14" i="10" s="1"/>
  <c r="X24" i="10" s="1"/>
  <c r="X87" i="31"/>
  <c r="X66" i="31" s="1"/>
  <c r="X76" i="31" s="1"/>
  <c r="X77" i="31" s="1"/>
  <c r="X80" i="31" s="1"/>
  <c r="X81" i="31" s="1"/>
  <c r="AA62" i="31"/>
  <c r="AB61" i="31" s="1"/>
  <c r="Z63" i="31"/>
  <c r="Z64" i="31" s="1"/>
  <c r="AF62" i="33" l="1"/>
  <c r="AG61" i="33" s="1"/>
  <c r="AE63" i="33"/>
  <c r="AE64" i="33" s="1"/>
  <c r="AE77" i="33" s="1"/>
  <c r="AE80" i="33" s="1"/>
  <c r="AE81" i="33" s="1"/>
  <c r="D62" i="20"/>
  <c r="AC12" i="20"/>
  <c r="Y87" i="31"/>
  <c r="Y66" i="31" s="1"/>
  <c r="Y76" i="31" s="1"/>
  <c r="Y77" i="31" s="1"/>
  <c r="Y80" i="31" s="1"/>
  <c r="Y81" i="31" s="1"/>
  <c r="Y30" i="10"/>
  <c r="Y14" i="10" s="1"/>
  <c r="Y24" i="10" s="1"/>
  <c r="AB62" i="31"/>
  <c r="AC61" i="31" s="1"/>
  <c r="AA63" i="31"/>
  <c r="AA64" i="31" s="1"/>
  <c r="AF63" i="33" l="1"/>
  <c r="AF64" i="33" s="1"/>
  <c r="AF77" i="33" s="1"/>
  <c r="AF80" i="33" s="1"/>
  <c r="AF81" i="33" s="1"/>
  <c r="AG62" i="33"/>
  <c r="AH61" i="33" s="1"/>
  <c r="D63" i="20"/>
  <c r="AD12" i="20"/>
  <c r="Z30" i="10"/>
  <c r="Z14" i="10" s="1"/>
  <c r="Z24" i="10" s="1"/>
  <c r="Z87" i="31"/>
  <c r="Z66" i="31" s="1"/>
  <c r="Z76" i="31" s="1"/>
  <c r="Z77" i="31" s="1"/>
  <c r="Z80" i="31" s="1"/>
  <c r="Z81" i="31" s="1"/>
  <c r="AC62" i="31"/>
  <c r="AD61" i="31" s="1"/>
  <c r="AB63" i="31"/>
  <c r="AB64" i="31" s="1"/>
  <c r="AG63" i="33" l="1"/>
  <c r="AG64" i="33" s="1"/>
  <c r="AG77" i="33" s="1"/>
  <c r="AG80" i="33" s="1"/>
  <c r="AG81" i="33" s="1"/>
  <c r="AH62" i="33"/>
  <c r="AI61" i="33" s="1"/>
  <c r="D64" i="20"/>
  <c r="AE12" i="20"/>
  <c r="AA87" i="31"/>
  <c r="AA66" i="31" s="1"/>
  <c r="AA76" i="31" s="1"/>
  <c r="AA77" i="31" s="1"/>
  <c r="AA80" i="31" s="1"/>
  <c r="AA81" i="31" s="1"/>
  <c r="C4" i="31" s="1"/>
  <c r="G29" i="29" s="1"/>
  <c r="AA30" i="10"/>
  <c r="AA14" i="10" s="1"/>
  <c r="AA24" i="10" s="1"/>
  <c r="AC63" i="31"/>
  <c r="AC64" i="31" s="1"/>
  <c r="AD62" i="31"/>
  <c r="AE61" i="31" s="1"/>
  <c r="AH63" i="33" l="1"/>
  <c r="AH64" i="33" s="1"/>
  <c r="AH77" i="33" s="1"/>
  <c r="AH80" i="33" s="1"/>
  <c r="AH81" i="33" s="1"/>
  <c r="AI62" i="33"/>
  <c r="AJ61" i="33" s="1"/>
  <c r="D65" i="20"/>
  <c r="AF12" i="20"/>
  <c r="AB30" i="10"/>
  <c r="AB14" i="10" s="1"/>
  <c r="AB24" i="10" s="1"/>
  <c r="AB87" i="31"/>
  <c r="AB66" i="31" s="1"/>
  <c r="AB76" i="31" s="1"/>
  <c r="AB77" i="31" s="1"/>
  <c r="AB80" i="31" s="1"/>
  <c r="AB81" i="31" s="1"/>
  <c r="AE62" i="31"/>
  <c r="AF61" i="31" s="1"/>
  <c r="AD63" i="31"/>
  <c r="AD64" i="31" s="1"/>
  <c r="AI63" i="33" l="1"/>
  <c r="AI64" i="33" s="1"/>
  <c r="AI77" i="33" s="1"/>
  <c r="AI80" i="33" s="1"/>
  <c r="AI81" i="33" s="1"/>
  <c r="AJ62" i="33"/>
  <c r="AK61" i="33" s="1"/>
  <c r="D66" i="20"/>
  <c r="AG12" i="20"/>
  <c r="AC87" i="31"/>
  <c r="AC66" i="31" s="1"/>
  <c r="AC76" i="31" s="1"/>
  <c r="AC77" i="31" s="1"/>
  <c r="AC80" i="31" s="1"/>
  <c r="AC81" i="31" s="1"/>
  <c r="AC30" i="10"/>
  <c r="AC14" i="10" s="1"/>
  <c r="AC24" i="10" s="1"/>
  <c r="AF62" i="31"/>
  <c r="AG61" i="31" s="1"/>
  <c r="AE63" i="31"/>
  <c r="AE64" i="31" s="1"/>
  <c r="AJ63" i="33" l="1"/>
  <c r="AJ64" i="33" s="1"/>
  <c r="AJ77" i="33" s="1"/>
  <c r="AJ80" i="33" s="1"/>
  <c r="AJ81" i="33" s="1"/>
  <c r="C6" i="33" s="1"/>
  <c r="AK62" i="33"/>
  <c r="AL61" i="33" s="1"/>
  <c r="D67" i="20"/>
  <c r="AH12" i="20"/>
  <c r="AD30" i="10"/>
  <c r="AD14" i="10" s="1"/>
  <c r="AD24" i="10" s="1"/>
  <c r="AD87" i="31"/>
  <c r="AD66" i="31" s="1"/>
  <c r="AD76" i="31" s="1"/>
  <c r="AD77" i="31" s="1"/>
  <c r="AD80" i="31" s="1"/>
  <c r="AD81" i="31" s="1"/>
  <c r="AG62" i="31"/>
  <c r="AH61" i="31" s="1"/>
  <c r="AF63" i="31"/>
  <c r="AF64" i="31" s="1"/>
  <c r="AL62" i="33" l="1"/>
  <c r="AM61" i="33" s="1"/>
  <c r="AK63" i="33"/>
  <c r="AK64" i="33" s="1"/>
  <c r="AK77" i="33" s="1"/>
  <c r="AK80" i="33" s="1"/>
  <c r="AK81" i="33" s="1"/>
  <c r="D68" i="20"/>
  <c r="AI12" i="20"/>
  <c r="AE87" i="31"/>
  <c r="AE66" i="31" s="1"/>
  <c r="AE76" i="31" s="1"/>
  <c r="AE77" i="31" s="1"/>
  <c r="AE80" i="31" s="1"/>
  <c r="AE81" i="31" s="1"/>
  <c r="AE30" i="10"/>
  <c r="AE14" i="10" s="1"/>
  <c r="AE24" i="10" s="1"/>
  <c r="AH62" i="31"/>
  <c r="AI61" i="31" s="1"/>
  <c r="AG63" i="31"/>
  <c r="AG64" i="31" s="1"/>
  <c r="AM62" i="33" l="1"/>
  <c r="AN61" i="33" s="1"/>
  <c r="AL63" i="33"/>
  <c r="AL64" i="33" s="1"/>
  <c r="AL77" i="33" s="1"/>
  <c r="AL80" i="33" s="1"/>
  <c r="AL81" i="33" s="1"/>
  <c r="D69" i="20"/>
  <c r="AJ12" i="20"/>
  <c r="AF30" i="10"/>
  <c r="AF14" i="10" s="1"/>
  <c r="AF24" i="10" s="1"/>
  <c r="AF87" i="31"/>
  <c r="AF66" i="31" s="1"/>
  <c r="AF76" i="31" s="1"/>
  <c r="AF77" i="31" s="1"/>
  <c r="AF80" i="31" s="1"/>
  <c r="AF81" i="31" s="1"/>
  <c r="AI62" i="31"/>
  <c r="AJ61" i="31" s="1"/>
  <c r="AH63" i="31"/>
  <c r="AH64" i="31" s="1"/>
  <c r="AN62" i="33" l="1"/>
  <c r="AO61" i="33" s="1"/>
  <c r="AM63" i="33"/>
  <c r="AM64" i="33" s="1"/>
  <c r="AM77" i="33" s="1"/>
  <c r="AM80" i="33" s="1"/>
  <c r="AM81" i="33" s="1"/>
  <c r="D70" i="20"/>
  <c r="AK12" i="20"/>
  <c r="AG87" i="31"/>
  <c r="AG66" i="31" s="1"/>
  <c r="AG76" i="31" s="1"/>
  <c r="AG77" i="31" s="1"/>
  <c r="AG80" i="31" s="1"/>
  <c r="AG81" i="31" s="1"/>
  <c r="AG30" i="10"/>
  <c r="AG14" i="10" s="1"/>
  <c r="AG24" i="10" s="1"/>
  <c r="AJ62" i="31"/>
  <c r="AK61" i="31" s="1"/>
  <c r="AI63" i="31"/>
  <c r="AI64" i="31" s="1"/>
  <c r="AN63" i="33" l="1"/>
  <c r="AN64" i="33" s="1"/>
  <c r="AN77" i="33" s="1"/>
  <c r="AN80" i="33" s="1"/>
  <c r="AN81" i="33" s="1"/>
  <c r="AO62" i="33"/>
  <c r="AP61" i="33" s="1"/>
  <c r="D71" i="20"/>
  <c r="AL12" i="20"/>
  <c r="AH30" i="10"/>
  <c r="AH14" i="10" s="1"/>
  <c r="AH24" i="10" s="1"/>
  <c r="AH87" i="31"/>
  <c r="AH66" i="31" s="1"/>
  <c r="AH76" i="31" s="1"/>
  <c r="AH77" i="31" s="1"/>
  <c r="AH80" i="31" s="1"/>
  <c r="AH81" i="31" s="1"/>
  <c r="AK62" i="31"/>
  <c r="AL61" i="31" s="1"/>
  <c r="AJ63" i="31"/>
  <c r="AJ64" i="31" s="1"/>
  <c r="AP62" i="33" l="1"/>
  <c r="AQ61" i="33" s="1"/>
  <c r="AO63" i="33"/>
  <c r="AO64" i="33" s="1"/>
  <c r="AO77" i="33" s="1"/>
  <c r="AO80" i="33" s="1"/>
  <c r="AO81" i="33" s="1"/>
  <c r="D72" i="20"/>
  <c r="AM12" i="20"/>
  <c r="AI87" i="31"/>
  <c r="AI66" i="31" s="1"/>
  <c r="AI76" i="31" s="1"/>
  <c r="AI77" i="31" s="1"/>
  <c r="AI80" i="31" s="1"/>
  <c r="AI81" i="31" s="1"/>
  <c r="C5" i="31" s="1"/>
  <c r="H29" i="29" s="1"/>
  <c r="AI30" i="10"/>
  <c r="AI14" i="10" s="1"/>
  <c r="AI24" i="10" s="1"/>
  <c r="AK63" i="31"/>
  <c r="AK64" i="31" s="1"/>
  <c r="AL62" i="31"/>
  <c r="AM61" i="31" s="1"/>
  <c r="AQ62" i="33" l="1"/>
  <c r="AR61" i="33" s="1"/>
  <c r="AP63" i="33"/>
  <c r="AP64" i="33" s="1"/>
  <c r="AP77" i="33" s="1"/>
  <c r="AP80" i="33" s="1"/>
  <c r="AP81" i="33" s="1"/>
  <c r="D73" i="20"/>
  <c r="AN12" i="20"/>
  <c r="AJ30" i="10"/>
  <c r="AJ14" i="10" s="1"/>
  <c r="AJ24" i="10" s="1"/>
  <c r="AJ87" i="31"/>
  <c r="AJ66" i="31" s="1"/>
  <c r="AJ76" i="31" s="1"/>
  <c r="AJ77" i="31" s="1"/>
  <c r="AJ80" i="31" s="1"/>
  <c r="AJ81" i="31" s="1"/>
  <c r="AM62" i="31"/>
  <c r="AN61" i="31" s="1"/>
  <c r="AL63" i="31"/>
  <c r="AL64" i="31" s="1"/>
  <c r="AR62" i="33" l="1"/>
  <c r="AS61" i="33" s="1"/>
  <c r="AQ63" i="33"/>
  <c r="AQ64" i="33" s="1"/>
  <c r="AQ77" i="33" s="1"/>
  <c r="AQ80" i="33" s="1"/>
  <c r="AQ81" i="33" s="1"/>
  <c r="D75" i="20"/>
  <c r="AO12" i="20"/>
  <c r="AK87" i="31"/>
  <c r="AK66" i="31" s="1"/>
  <c r="AK76" i="31" s="1"/>
  <c r="AK77" i="31" s="1"/>
  <c r="AK80" i="31" s="1"/>
  <c r="AK81" i="31" s="1"/>
  <c r="AK30" i="10"/>
  <c r="AK14" i="10" s="1"/>
  <c r="AK24" i="10" s="1"/>
  <c r="AN62" i="31"/>
  <c r="AO61" i="31" s="1"/>
  <c r="AM63" i="31"/>
  <c r="AM64" i="31" s="1"/>
  <c r="AM77" i="31" s="1"/>
  <c r="AM80" i="31" s="1"/>
  <c r="AR63" i="33" l="1"/>
  <c r="AR64" i="33" s="1"/>
  <c r="AR77" i="33" s="1"/>
  <c r="AR80" i="33" s="1"/>
  <c r="AR81" i="33" s="1"/>
  <c r="AS62" i="33"/>
  <c r="AT61" i="33" s="1"/>
  <c r="AL30" i="10"/>
  <c r="AL14" i="10" s="1"/>
  <c r="AL24" i="10" s="1"/>
  <c r="AL87" i="31"/>
  <c r="AL66" i="31" s="1"/>
  <c r="AL76" i="31" s="1"/>
  <c r="AL77" i="31" s="1"/>
  <c r="AL80" i="31" s="1"/>
  <c r="AL81" i="31" s="1"/>
  <c r="AM81" i="31" s="1"/>
  <c r="AO62" i="31"/>
  <c r="AP61" i="31" s="1"/>
  <c r="AN63" i="31"/>
  <c r="AN64" i="31" s="1"/>
  <c r="AN77" i="31" s="1"/>
  <c r="AN80" i="31" s="1"/>
  <c r="AT62" i="33" l="1"/>
  <c r="AU61" i="33" s="1"/>
  <c r="AS63" i="33"/>
  <c r="AS64" i="33" s="1"/>
  <c r="AS77" i="33" s="1"/>
  <c r="AS80" i="33" s="1"/>
  <c r="AS81" i="33" s="1"/>
  <c r="AN81" i="31"/>
  <c r="AP62" i="31"/>
  <c r="AQ61" i="31" s="1"/>
  <c r="AO63" i="31"/>
  <c r="AO64" i="31" s="1"/>
  <c r="AO77" i="31" s="1"/>
  <c r="AO80" i="31" s="1"/>
  <c r="AU62" i="33" l="1"/>
  <c r="AV61" i="33" s="1"/>
  <c r="AT63" i="33"/>
  <c r="AT64" i="33" s="1"/>
  <c r="AT77" i="33" s="1"/>
  <c r="AT80" i="33" s="1"/>
  <c r="AT81" i="33" s="1"/>
  <c r="AO81" i="31"/>
  <c r="AQ62" i="31"/>
  <c r="AR61" i="31" s="1"/>
  <c r="AP63" i="31"/>
  <c r="AP64" i="31" s="1"/>
  <c r="AP77" i="31" s="1"/>
  <c r="AP80" i="31" s="1"/>
  <c r="AP81" i="31" s="1"/>
  <c r="AU63" i="33" l="1"/>
  <c r="AU64" i="33" s="1"/>
  <c r="AU77" i="33" s="1"/>
  <c r="AU80" i="33" s="1"/>
  <c r="AU81" i="33" s="1"/>
  <c r="AV62" i="33"/>
  <c r="AW61" i="33" s="1"/>
  <c r="AR62" i="31"/>
  <c r="AS61" i="31" s="1"/>
  <c r="AQ63" i="31"/>
  <c r="AQ64" i="31" s="1"/>
  <c r="AQ77" i="31" s="1"/>
  <c r="AQ80" i="31" s="1"/>
  <c r="AQ81" i="31" s="1"/>
  <c r="AW62" i="33" l="1"/>
  <c r="AX61" i="33" s="1"/>
  <c r="AV63" i="33"/>
  <c r="AV64" i="33" s="1"/>
  <c r="AV77" i="33" s="1"/>
  <c r="AV80" i="33" s="1"/>
  <c r="AV81" i="33" s="1"/>
  <c r="C6" i="31"/>
  <c r="I29" i="29" s="1"/>
  <c r="AS62" i="31"/>
  <c r="AT61" i="31" s="1"/>
  <c r="AR63" i="31"/>
  <c r="AR64" i="31" s="1"/>
  <c r="AR77" i="31" s="1"/>
  <c r="AR80" i="31" s="1"/>
  <c r="AR81" i="31" s="1"/>
  <c r="AX62" i="33" l="1"/>
  <c r="AY61" i="33" s="1"/>
  <c r="AW63" i="33"/>
  <c r="AW64" i="33" s="1"/>
  <c r="AW77" i="33" s="1"/>
  <c r="AW80" i="33" s="1"/>
  <c r="AW81" i="33" s="1"/>
  <c r="AS63" i="31"/>
  <c r="AS64" i="31" s="1"/>
  <c r="AS77" i="31" s="1"/>
  <c r="AS80" i="31" s="1"/>
  <c r="AS81" i="31" s="1"/>
  <c r="AT62" i="31"/>
  <c r="AU61" i="31" s="1"/>
  <c r="AX63" i="33" l="1"/>
  <c r="AX64" i="33" s="1"/>
  <c r="AX77" i="33" s="1"/>
  <c r="AX80" i="33" s="1"/>
  <c r="AX81" i="33" s="1"/>
  <c r="C7" i="33"/>
  <c r="AY62" i="33"/>
  <c r="AZ61" i="33" s="1"/>
  <c r="AU62" i="31"/>
  <c r="AV61" i="31" s="1"/>
  <c r="AT63" i="31"/>
  <c r="AT64" i="31" s="1"/>
  <c r="AT77" i="31" s="1"/>
  <c r="AT80" i="31" s="1"/>
  <c r="AT81" i="31" s="1"/>
  <c r="AZ62" i="33" l="1"/>
  <c r="BA61" i="33" s="1"/>
  <c r="AY63" i="33"/>
  <c r="AY64" i="33" s="1"/>
  <c r="AY77" i="33" s="1"/>
  <c r="AY80" i="33" s="1"/>
  <c r="AY81" i="33" s="1"/>
  <c r="AV62" i="31"/>
  <c r="AW61" i="31" s="1"/>
  <c r="AU63" i="31"/>
  <c r="AU64" i="31" s="1"/>
  <c r="AU77" i="31" s="1"/>
  <c r="AU80" i="31" s="1"/>
  <c r="AU81" i="31" s="1"/>
  <c r="BA62" i="33" l="1"/>
  <c r="BB61" i="33" s="1"/>
  <c r="AZ63" i="33"/>
  <c r="AZ64" i="33" s="1"/>
  <c r="AZ77" i="33" s="1"/>
  <c r="AZ80" i="33" s="1"/>
  <c r="AZ81" i="33" s="1"/>
  <c r="AW62" i="31"/>
  <c r="AX61" i="31" s="1"/>
  <c r="AV63" i="31"/>
  <c r="AV64" i="31" s="1"/>
  <c r="AV77" i="31" s="1"/>
  <c r="AV80" i="31" s="1"/>
  <c r="AV81" i="31" s="1"/>
  <c r="BA63" i="33" l="1"/>
  <c r="BA64" i="33" s="1"/>
  <c r="BA77" i="33" s="1"/>
  <c r="BA80" i="33" s="1"/>
  <c r="BA81" i="33" s="1"/>
  <c r="BB62" i="33"/>
  <c r="BC61" i="33" s="1"/>
  <c r="AX62" i="31"/>
  <c r="AY61" i="31" s="1"/>
  <c r="AW63" i="31"/>
  <c r="AW64" i="31" s="1"/>
  <c r="AW77" i="31" s="1"/>
  <c r="AW80" i="31" s="1"/>
  <c r="AW81" i="31" s="1"/>
  <c r="BC62" i="33" l="1"/>
  <c r="BD61" i="33" s="1"/>
  <c r="BB63" i="33"/>
  <c r="BB64" i="33" s="1"/>
  <c r="BB77" i="33" s="1"/>
  <c r="BB80" i="33" s="1"/>
  <c r="BB81" i="33" s="1"/>
  <c r="AY62" i="31"/>
  <c r="AZ61" i="31" s="1"/>
  <c r="AX63" i="31"/>
  <c r="AX64" i="31" s="1"/>
  <c r="AX77" i="31" s="1"/>
  <c r="AX80" i="31" s="1"/>
  <c r="AX81" i="31" s="1"/>
  <c r="BD62" i="33" l="1"/>
  <c r="BD63" i="33" s="1"/>
  <c r="BD64" i="33" s="1"/>
  <c r="BD77" i="33" s="1"/>
  <c r="BD80" i="33" s="1"/>
  <c r="BC63" i="33"/>
  <c r="BC64" i="33" s="1"/>
  <c r="BC77" i="33" s="1"/>
  <c r="BC80" i="33" s="1"/>
  <c r="BC81" i="33" s="1"/>
  <c r="AZ62" i="31"/>
  <c r="BA61" i="31" s="1"/>
  <c r="AY63" i="31"/>
  <c r="AY64" i="31" s="1"/>
  <c r="AY77" i="31" s="1"/>
  <c r="AY80" i="31" s="1"/>
  <c r="AY81" i="31" s="1"/>
  <c r="BD81" i="33" l="1"/>
  <c r="BA62" i="31"/>
  <c r="BB61" i="31" s="1"/>
  <c r="AZ63" i="31"/>
  <c r="AZ64" i="31" s="1"/>
  <c r="AZ77" i="31" s="1"/>
  <c r="AZ80" i="31" s="1"/>
  <c r="AZ81" i="31" s="1"/>
  <c r="BB62" i="31" l="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<sst xmlns="http://schemas.openxmlformats.org/spreadsheetml/2006/main" count="841" uniqueCount="353">
  <si>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</si>
  <si>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</si>
  <si>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</si>
  <si>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</si>
  <si>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</si>
  <si>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</si>
  <si>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</si>
  <si>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</si>
  <si>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</si>
  <si>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</si>
  <si>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</si>
  <si>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</si>
  <si>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</si>
  <si>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</si>
  <si>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</si>
  <si>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</si>
  <si>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</si>
  <si>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</si>
  <si>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</si>
  <si>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</si>
  <si>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</si>
  <si>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</si>
  <si>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</si>
  <si>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</si>
  <si>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</si>
  <si>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</si>
  <si>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</si>
  <si>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</si>
  <si>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</si>
  <si>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</si>
  <si>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</si>
  <si>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</si>
  <si>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</si>
  <si>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</si>
  <si>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</si>
  <si>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</si>
  <si>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</si>
  <si>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</si>
  <si>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</si>
  <si>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</si>
  <si>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</si>
  <si>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</si>
  <si>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</si>
  <si>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</si>
  <si>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</si>
  <si>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</si>
  <si>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</si>
  <si>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</si>
  <si>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</si>
  <si>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</si>
  <si>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</si>
  <si>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</si>
  <si>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</si>
  <si>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</si>
  <si>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</si>
  <si>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</si>
  <si>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</si>
  <si>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</si>
  <si>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</si>
  <si>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</si>
  <si>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</si>
  <si>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</si>
  <si>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</si>
  <si>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</si>
  <si>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</si>
  <si>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</si>
  <si>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</si>
  <si>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</si>
  <si>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</si>
  <si>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</si>
  <si>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</si>
  <si>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</si>
  <si>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</si>
  <si>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</si>
  <si>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</si>
  <si>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</si>
  <si>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</si>
  <si>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</si>
  <si>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</si>
  <si>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</si>
  <si>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</si>
  <si>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</si>
  <si>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</si>
  <si>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</si>
  <si>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</si>
  <si>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</si>
  <si>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</si>
  <si>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</si>
  <si>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</si>
  <si>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</si>
  <si>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</si>
  <si>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</si>
  <si>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</si>
  <si>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</si>
  <si>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</si>
  <si>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</si>
  <si>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</si>
  <si>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</si>
  <si>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</si>
  <si>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</si>
  <si>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</si>
  <si>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</si>
  <si>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</si>
  <si>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</si>
  <si>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</si>
  <si>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</si>
  <si>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</si>
  <si>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</si>
  <si>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</si>
  <si>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</si>
  <si>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</si>
  <si>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</si>
  <si>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</si>
  <si>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</si>
  <si>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</si>
  <si>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</si>
  <si>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</si>
  <si>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</si>
  <si>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</si>
  <si>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</si>
  <si>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</si>
  <si>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</si>
  <si>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</si>
  <si>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</si>
  <si>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</si>
  <si>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</si>
  <si>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</si>
  <si>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</si>
  <si>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</si>
  <si>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</si>
  <si>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</si>
  <si>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</si>
  <si>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</si>
  <si>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</si>
  <si>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</si>
  <si>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</si>
  <si>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</si>
  <si>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</si>
  <si>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</si>
  <si>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</si>
  <si>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</si>
  <si>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</si>
  <si>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</si>
  <si>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</si>
  <si>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</si>
  <si>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</si>
  <si>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</si>
  <si>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</si>
  <si>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</si>
  <si>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</si>
  <si>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</si>
  <si>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</si>
  <si>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</si>
  <si>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</si>
  <si>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</si>
  <si>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</si>
  <si>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</si>
  <si>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</si>
  <si>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</si>
  <si>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</si>
  <si>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</si>
  <si>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</si>
  <si>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</si>
  <si>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</si>
  <si>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</si>
  <si>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</si>
  <si>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</si>
  <si>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</si>
  <si>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</si>
  <si>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</si>
  <si>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</si>
  <si>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</si>
  <si>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</si>
  <si>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</si>
  <si>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</si>
  <si>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</si>
  <si>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</si>
  <si>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</si>
  <si>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</si>
  <si>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</si>
  <si>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</si>
  <si>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</si>
  <si>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</si>
  <si>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</si>
  <si>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</si>
  <si>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</si>
  <si>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</si>
  <si>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</si>
  <si>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</si>
  <si>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</si>
  <si>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</si>
  <si>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</si>
  <si>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</si>
  <si>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</si>
  <si>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</si>
  <si>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</si>
  <si>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</si>
  <si>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</si>
  <si>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</si>
  <si>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</si>
  <si>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</si>
  <si>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</si>
  <si>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</si>
  <si>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</si>
  <si>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</si>
  <si>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</si>
  <si>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</si>
  <si>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</si>
  <si>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</si>
  <si>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</si>
  <si>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</si>
  <si>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</si>
  <si>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</si>
  <si>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</si>
  <si>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</si>
  <si>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</si>
  <si>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</si>
  <si>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</si>
  <si>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</si>
  <si>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</si>
  <si>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</si>
  <si>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</si>
  <si>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</si>
  <si>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</si>
  <si>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</si>
  <si>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</si>
  <si>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</si>
  <si>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</si>
  <si>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</si>
  <si>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</si>
  <si>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</si>
  <si>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</si>
  <si>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</si>
  <si>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</si>
  <si>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</si>
  <si>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</si>
  <si>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</si>
  <si>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</si>
  <si>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</si>
  <si>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</si>
  <si>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</si>
  <si>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</si>
  <si>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</si>
  <si>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</si>
  <si>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</si>
  <si>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</si>
  <si>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</si>
  <si>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</si>
  <si>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</si>
  <si>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</si>
  <si>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</si>
  <si>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</si>
  <si>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</si>
  <si>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</si>
  <si>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</si>
  <si>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</si>
  <si>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</si>
  <si>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</si>
  <si>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</si>
  <si>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</si>
  <si>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</si>
  <si>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</si>
  <si>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</si>
  <si>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</si>
  <si>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</si>
  <si>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</si>
  <si>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</si>
  <si>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</si>
  <si>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</si>
  <si>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</si>
  <si>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</si>
  <si>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</si>
  <si>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</si>
  <si>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</si>
  <si>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</si>
  <si>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</si>
  <si>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</si>
  <si>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</si>
  <si>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</si>
  <si>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</si>
  <si>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</si>
  <si>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</si>
  <si>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</si>
  <si>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</si>
  <si>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</si>
  <si>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</si>
  <si>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</si>
  <si>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</si>
  <si>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</si>
  <si>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</si>
  <si>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</si>
  <si>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</si>
  <si>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</si>
  <si>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</si>
  <si>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</si>
  <si>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</si>
  <si>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</si>
  <si>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</si>
  <si>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</si>
  <si>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</si>
  <si>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</si>
  <si>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</si>
  <si>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</si>
  <si>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</si>
  <si>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</si>
  <si>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</si>
  <si>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</si>
  <si>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</si>
  <si>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</si>
  <si>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</si>
  <si>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</si>
  <si>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</si>
  <si>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</si>
  <si>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</si>
  <si>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</si>
  <si>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</si>
  <si>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</si>
  <si>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</si>
  <si>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</si>
  <si>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</si>
  <si>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</si>
  <si>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</si>
  <si>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</si>
  <si>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</si>
  <si>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</si>
  <si>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</si>
  <si>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</si>
  <si>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</si>
  <si>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</si>
  <si>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</si>
  <si>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</si>
  <si>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</si>
  <si>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</si>
  <si>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</si>
  <si>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</si>
  <si>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</si>
  <si>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</si>
  <si>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</si>
  <si>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</si>
  <si>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</si>
  <si>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</si>
  <si>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In WPD, both day to day and strategic management of the Operational Fleet is an insourced activity.  This CBA compares this approach with outsourcing the activity.</t>
  </si>
  <si>
    <t>In sourced fleet management.</t>
  </si>
  <si>
    <t>Out-sourced fleet management</t>
  </si>
  <si>
    <t xml:space="preserve">Fleet management includes the following activities: 
maintenance planning and control, 
road fund licence administraion, 
updating vehicle records, 
driver support,
management of warranty claims, 
management and sourcing of third party suppliers (e.g. windscreen repair, tyre replacement)
control and provision of management information
The costs included in this CBA are for the inhouse management of WPD's operational fleet.  This is completed by a small team consisting of one Senior Transport Manager, six Area Controllers, one Technical Specialist and an administration team.  </t>
  </si>
  <si>
    <t>In-house fleet management, as included in the Baseline Scenario</t>
  </si>
  <si>
    <t>Sensitivity Analysis: Reduction of 20% in outsourced fleet management costs.</t>
  </si>
  <si>
    <t>1(i)</t>
  </si>
  <si>
    <t>Option 1(i)</t>
  </si>
  <si>
    <t>This sensitivity analysis has been completed to evaluate the best option, should third party supplier costs be reduced.  A significant reduction of 20% has been applied to third party costs.</t>
  </si>
  <si>
    <t>Fleet management includes the following activities: 
maintenance planning and control, 
road fund licence administraion, 
updating vehicle records, 
driver support,
management of warranty claims, 
management and sourcing of third party suppliers (e.g. windscreen repair, tyre replacement)
control and provision of management information
The costs included in this CBA are for the outsourced management of WPD's operational fleet.  
Although most of the activity would be completed by a third party supplier, a small in-house team would still be required to manage the interface with WPD.</t>
  </si>
  <si>
    <t>As well as advantages regarding ownership and closer control, in-sourcing of fleet management is more cost effective than out-sourcing the activity, therefore this option has been adopted.</t>
  </si>
  <si>
    <t>Out-sourcing fleet management is less cost effective than in-sourced management.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</si>
</sst>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79">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0" fontId="4" fillId="0" borderId="3" xfId="0" applyFont="1" applyBorder="1" applyAlignment="1">
      <alignment horizontal="left" vertical="top"/>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zoomScale="80" zoomScaleNormal="80" workbookViewId="0">
      <pane ySplit="3" topLeftCell="A4" activePane="bottomLeft" state="frozen"/>
      <selection pane="bottomLeft" activeCell="D14" sqref="D14:F14"/>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0" t="s">
        <v>341</v>
      </c>
      <c r="C2" s="151"/>
      <c r="D2" s="151"/>
      <c r="E2" s="151"/>
      <c r="F2" s="152"/>
      <c r="Z2" s="26" t="s">
        <v>80</v>
      </c>
    </row>
    <row r="3" spans="2:26" ht="24.75" customHeight="1" x14ac:dyDescent="0.3">
      <c r="B3" s="153"/>
      <c r="C3" s="154"/>
      <c r="D3" s="154"/>
      <c r="E3" s="154"/>
      <c r="F3" s="155"/>
    </row>
    <row r="4" spans="2:26" ht="18" customHeight="1" x14ac:dyDescent="0.3">
      <c r="B4" s="25" t="s">
        <v>79</v>
      </c>
      <c r="C4" s="27"/>
      <c r="D4" s="27"/>
      <c r="E4" s="27"/>
      <c r="F4" s="27"/>
    </row>
    <row r="5" spans="2:26" ht="24.75" customHeight="1" x14ac:dyDescent="0.3">
      <c r="B5" s="147"/>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In sourced fleet management.</v>
      </c>
      <c r="E9" s="157"/>
      <c r="F9" s="157"/>
    </row>
    <row r="10" spans="2:26" ht="22.5" customHeight="1" x14ac:dyDescent="0.3">
      <c r="B10" s="145" t="s">
        <v>226</v>
      </c>
      <c r="C10" s="146"/>
      <c r="D10" s="147" t="str">
        <f>'Option 1'!$C$1</f>
        <v>Out-sourced fleet management</v>
      </c>
      <c r="E10" s="148"/>
      <c r="F10" s="149"/>
    </row>
    <row r="11" spans="2:26" ht="22.5" customHeight="1" x14ac:dyDescent="0.3">
      <c r="B11" s="145" t="s">
        <v>348</v>
      </c>
      <c r="C11" s="146"/>
      <c r="D11" s="147" t="str">
        <f>'Option 1(i)'!$C$1</f>
        <v>Sensitivity Analysis: Reduction of 20% in outsourced fleet management costs.</v>
      </c>
      <c r="E11" s="148"/>
      <c r="F11" s="149"/>
    </row>
    <row r="12" spans="2:26" ht="22.5" customHeight="1" x14ac:dyDescent="0.3">
      <c r="B12" s="145"/>
      <c r="C12" s="146"/>
      <c r="D12" s="147"/>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45" x14ac:dyDescent="0.3">
      <c r="B28" s="30" t="s">
        <v>340</v>
      </c>
      <c r="C28" s="31" t="str">
        <f>D9</f>
        <v>In sourced fleet management.</v>
      </c>
      <c r="D28" s="30" t="s">
        <v>29</v>
      </c>
      <c r="E28" s="31" t="s">
        <v>351</v>
      </c>
      <c r="F28" s="30"/>
      <c r="G28" s="65"/>
      <c r="H28" s="65"/>
      <c r="I28" s="65"/>
      <c r="J28" s="65"/>
      <c r="K28" s="30"/>
    </row>
    <row r="29" spans="2:11" ht="30" x14ac:dyDescent="0.3">
      <c r="B29" s="138">
        <v>1</v>
      </c>
      <c r="C29" s="31" t="str">
        <f>D10</f>
        <v>Out-sourced fleet management</v>
      </c>
      <c r="D29" s="30" t="s">
        <v>80</v>
      </c>
      <c r="E29" s="31" t="s">
        <v>352</v>
      </c>
      <c r="F29" s="30"/>
      <c r="G29" s="65">
        <f>'Option 1'!$C$4</f>
        <v>-0.96328698224890297</v>
      </c>
      <c r="H29" s="65">
        <f>'Option 1'!$C$5</f>
        <v>-1.2363256181697815</v>
      </c>
      <c r="I29" s="65">
        <f>'Option 1'!$C$6</f>
        <v>-1.4167272720707125</v>
      </c>
      <c r="J29" s="65">
        <f>'Option 1'!$C$7</f>
        <v>-1.5980463703438199</v>
      </c>
      <c r="K29" s="30"/>
    </row>
    <row r="30" spans="2:11" ht="45" x14ac:dyDescent="0.3">
      <c r="B30" s="138" t="s">
        <v>347</v>
      </c>
      <c r="C30" s="31" t="str">
        <f>D11</f>
        <v>Sensitivity Analysis: Reduction of 20% in outsourced fleet management costs.</v>
      </c>
      <c r="D30" s="30"/>
      <c r="E30" s="31" t="s">
        <v>349</v>
      </c>
      <c r="F30" s="30"/>
      <c r="G30" s="65">
        <f>'Option 1(i)'!$C$4</f>
        <v>-0.32141836995641843</v>
      </c>
      <c r="H30" s="65">
        <f>'Option 1(i)'!$C$5</f>
        <v>-0.4125227188265006</v>
      </c>
      <c r="I30" s="65">
        <f>'Option 1(i)'!$C$6</f>
        <v>-0.47271703952510286</v>
      </c>
      <c r="J30" s="65">
        <f>'Option 1(i)'!$C$7</f>
        <v>-0.5332174823659791</v>
      </c>
      <c r="K30" s="30"/>
    </row>
    <row r="31" spans="2:11" ht="27.75" customHeight="1" x14ac:dyDescent="0.3">
      <c r="B31" s="30"/>
      <c r="C31" s="31"/>
      <c r="D31" s="30"/>
      <c r="E31" s="31"/>
      <c r="F31" s="30"/>
      <c r="G31" s="65"/>
      <c r="H31" s="65"/>
      <c r="I31" s="65"/>
      <c r="J31" s="65"/>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5" priority="6">
      <formula>$D28="Adopted"</formula>
    </cfRule>
  </conditionalFormatting>
  <conditionalFormatting sqref="B29:C29 E29:K29 C30">
    <cfRule type="expression" dxfId="4" priority="5">
      <formula>$D29="Adopted"</formula>
    </cfRule>
  </conditionalFormatting>
  <conditionalFormatting sqref="B30 D29 D31:D32 D30:F30">
    <cfRule type="expression" dxfId="3" priority="4">
      <formula>$D29="Adopted"</formula>
    </cfRule>
  </conditionalFormatting>
  <conditionalFormatting sqref="B31:C31 E31:K31">
    <cfRule type="expression" dxfId="2" priority="3">
      <formula>$D31="Adopted"</formula>
    </cfRule>
  </conditionalFormatting>
  <conditionalFormatting sqref="B32:C32 E32:K32">
    <cfRule type="expression" dxfId="1" priority="2">
      <formula>$D32="Adopted"</formula>
    </cfRule>
  </conditionalFormatting>
  <conditionalFormatting sqref="G30:K30">
    <cfRule type="expression" dxfId="0" priority="1">
      <formula>$D30="Adopted"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D39" sqref="D39"/>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tabSelected="1"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186</v>
      </c>
      <c r="C7" s="60"/>
      <c r="D7" s="61" t="s">
        <v>40</v>
      </c>
      <c r="E7" s="62">
        <f>-0.92</f>
        <v>-0.92</v>
      </c>
      <c r="F7" s="62">
        <f>E7</f>
        <v>-0.92</v>
      </c>
      <c r="G7" s="62">
        <f t="shared" ref="G7:L7" si="0">F7</f>
        <v>-0.92</v>
      </c>
      <c r="H7" s="62">
        <f t="shared" si="0"/>
        <v>-0.92</v>
      </c>
      <c r="I7" s="62">
        <f t="shared" si="0"/>
        <v>-0.92</v>
      </c>
      <c r="J7" s="62">
        <f t="shared" si="0"/>
        <v>-0.92</v>
      </c>
      <c r="K7" s="62">
        <f t="shared" si="0"/>
        <v>-0.92</v>
      </c>
      <c r="L7" s="62">
        <f t="shared" si="0"/>
        <v>-0.92</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-0.92</v>
      </c>
      <c r="F12" s="59">
        <f t="shared" ref="F12:AW12" si="1">SUM(F7:F11)</f>
        <v>-0.92</v>
      </c>
      <c r="G12" s="59">
        <f t="shared" si="1"/>
        <v>-0.92</v>
      </c>
      <c r="H12" s="59">
        <f t="shared" si="1"/>
        <v>-0.92</v>
      </c>
      <c r="I12" s="59">
        <f t="shared" si="1"/>
        <v>-0.92</v>
      </c>
      <c r="J12" s="59">
        <f t="shared" si="1"/>
        <v>-0.92</v>
      </c>
      <c r="K12" s="59">
        <f t="shared" si="1"/>
        <v>-0.92</v>
      </c>
      <c r="L12" s="59">
        <f t="shared" si="1"/>
        <v>-0.92</v>
      </c>
      <c r="M12" s="59">
        <f t="shared" si="1"/>
        <v>0</v>
      </c>
      <c r="N12" s="59">
        <f t="shared" si="1"/>
        <v>0</v>
      </c>
      <c r="O12" s="59">
        <f t="shared" si="1"/>
        <v>0</v>
      </c>
      <c r="P12" s="59">
        <f t="shared" si="1"/>
        <v>0</v>
      </c>
      <c r="Q12" s="59">
        <f t="shared" si="1"/>
        <v>0</v>
      </c>
      <c r="R12" s="59">
        <f t="shared" si="1"/>
        <v>0</v>
      </c>
      <c r="S12" s="59">
        <f t="shared" si="1"/>
        <v>0</v>
      </c>
      <c r="T12" s="59">
        <f t="shared" si="1"/>
        <v>0</v>
      </c>
      <c r="U12" s="59">
        <f t="shared" si="1"/>
        <v>0</v>
      </c>
      <c r="V12" s="59">
        <f t="shared" si="1"/>
        <v>0</v>
      </c>
      <c r="W12" s="59">
        <f t="shared" si="1"/>
        <v>0</v>
      </c>
      <c r="X12" s="59">
        <f t="shared" si="1"/>
        <v>0</v>
      </c>
      <c r="Y12" s="59">
        <f t="shared" si="1"/>
        <v>0</v>
      </c>
      <c r="Z12" s="59">
        <f t="shared" si="1"/>
        <v>0</v>
      </c>
      <c r="AA12" s="59">
        <f t="shared" si="1"/>
        <v>0</v>
      </c>
      <c r="AB12" s="59">
        <f t="shared" si="1"/>
        <v>0</v>
      </c>
      <c r="AC12" s="59">
        <f t="shared" si="1"/>
        <v>0</v>
      </c>
      <c r="AD12" s="59">
        <f t="shared" si="1"/>
        <v>0</v>
      </c>
      <c r="AE12" s="59">
        <f t="shared" si="1"/>
        <v>0</v>
      </c>
      <c r="AF12" s="59">
        <f t="shared" si="1"/>
        <v>0</v>
      </c>
      <c r="AG12" s="59">
        <f t="shared" si="1"/>
        <v>0</v>
      </c>
      <c r="AH12" s="59">
        <f t="shared" si="1"/>
        <v>0</v>
      </c>
      <c r="AI12" s="59">
        <f t="shared" si="1"/>
        <v>0</v>
      </c>
      <c r="AJ12" s="59">
        <f t="shared" si="1"/>
        <v>0</v>
      </c>
      <c r="AK12" s="59">
        <f t="shared" si="1"/>
        <v>0</v>
      </c>
      <c r="AL12" s="59">
        <f t="shared" si="1"/>
        <v>0</v>
      </c>
      <c r="AM12" s="59">
        <f t="shared" si="1"/>
        <v>0</v>
      </c>
      <c r="AN12" s="59">
        <f t="shared" si="1"/>
        <v>0</v>
      </c>
      <c r="AO12" s="59">
        <f t="shared" si="1"/>
        <v>0</v>
      </c>
      <c r="AP12" s="59">
        <f t="shared" si="1"/>
        <v>0</v>
      </c>
      <c r="AQ12" s="59">
        <f t="shared" si="1"/>
        <v>0</v>
      </c>
      <c r="AR12" s="59">
        <f t="shared" si="1"/>
        <v>0</v>
      </c>
      <c r="AS12" s="59">
        <f t="shared" si="1"/>
        <v>0</v>
      </c>
      <c r="AT12" s="59">
        <f t="shared" si="1"/>
        <v>0</v>
      </c>
      <c r="AU12" s="59">
        <f t="shared" si="1"/>
        <v>0</v>
      </c>
      <c r="AV12" s="59">
        <f t="shared" si="1"/>
        <v>0</v>
      </c>
      <c r="AW12" s="59">
        <f t="shared" si="1"/>
        <v>0</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0</v>
      </c>
      <c r="F24" s="53">
        <f t="shared" ref="F24:BD24" si="2">SUM(F13:F23)</f>
        <v>0</v>
      </c>
      <c r="G24" s="53">
        <f t="shared" si="2"/>
        <v>0</v>
      </c>
      <c r="H24" s="53">
        <f t="shared" si="2"/>
        <v>0</v>
      </c>
      <c r="I24" s="53">
        <f t="shared" si="2"/>
        <v>0</v>
      </c>
      <c r="J24" s="53">
        <f t="shared" si="2"/>
        <v>0</v>
      </c>
      <c r="K24" s="53">
        <f t="shared" si="2"/>
        <v>0</v>
      </c>
      <c r="L24" s="53">
        <f t="shared" si="2"/>
        <v>0</v>
      </c>
      <c r="M24" s="53">
        <f t="shared" si="2"/>
        <v>0</v>
      </c>
      <c r="N24" s="53">
        <f t="shared" si="2"/>
        <v>0</v>
      </c>
      <c r="O24" s="53">
        <f t="shared" si="2"/>
        <v>0</v>
      </c>
      <c r="P24" s="53">
        <f t="shared" si="2"/>
        <v>0</v>
      </c>
      <c r="Q24" s="53">
        <f t="shared" si="2"/>
        <v>0</v>
      </c>
      <c r="R24" s="53">
        <f t="shared" si="2"/>
        <v>0</v>
      </c>
      <c r="S24" s="53">
        <f t="shared" si="2"/>
        <v>0</v>
      </c>
      <c r="T24" s="53">
        <f t="shared" si="2"/>
        <v>0</v>
      </c>
      <c r="U24" s="53">
        <f t="shared" si="2"/>
        <v>0</v>
      </c>
      <c r="V24" s="53">
        <f t="shared" si="2"/>
        <v>0</v>
      </c>
      <c r="W24" s="53">
        <f t="shared" si="2"/>
        <v>0</v>
      </c>
      <c r="X24" s="53">
        <f t="shared" si="2"/>
        <v>0</v>
      </c>
      <c r="Y24" s="53">
        <f t="shared" si="2"/>
        <v>0</v>
      </c>
      <c r="Z24" s="53">
        <f t="shared" si="2"/>
        <v>0</v>
      </c>
      <c r="AA24" s="53">
        <f t="shared" si="2"/>
        <v>0</v>
      </c>
      <c r="AB24" s="53">
        <f t="shared" si="2"/>
        <v>0</v>
      </c>
      <c r="AC24" s="53">
        <f t="shared" si="2"/>
        <v>0</v>
      </c>
      <c r="AD24" s="53">
        <f t="shared" si="2"/>
        <v>0</v>
      </c>
      <c r="AE24" s="53">
        <f t="shared" si="2"/>
        <v>0</v>
      </c>
      <c r="AF24" s="53">
        <f t="shared" si="2"/>
        <v>0</v>
      </c>
      <c r="AG24" s="53">
        <f t="shared" si="2"/>
        <v>0</v>
      </c>
      <c r="AH24" s="53">
        <f t="shared" si="2"/>
        <v>0</v>
      </c>
      <c r="AI24" s="53">
        <f t="shared" si="2"/>
        <v>0</v>
      </c>
      <c r="AJ24" s="53">
        <f t="shared" si="2"/>
        <v>0</v>
      </c>
      <c r="AK24" s="53">
        <f t="shared" si="2"/>
        <v>0</v>
      </c>
      <c r="AL24" s="53">
        <f t="shared" si="2"/>
        <v>0</v>
      </c>
      <c r="AM24" s="53">
        <f t="shared" si="2"/>
        <v>0</v>
      </c>
      <c r="AN24" s="53">
        <f t="shared" si="2"/>
        <v>0</v>
      </c>
      <c r="AO24" s="53">
        <f t="shared" si="2"/>
        <v>0</v>
      </c>
      <c r="AP24" s="53">
        <f t="shared" si="2"/>
        <v>0</v>
      </c>
      <c r="AQ24" s="53">
        <f t="shared" si="2"/>
        <v>0</v>
      </c>
      <c r="AR24" s="53">
        <f t="shared" si="2"/>
        <v>0</v>
      </c>
      <c r="AS24" s="53">
        <f t="shared" si="2"/>
        <v>0</v>
      </c>
      <c r="AT24" s="53">
        <f t="shared" si="2"/>
        <v>0</v>
      </c>
      <c r="AU24" s="53">
        <f t="shared" si="2"/>
        <v>0</v>
      </c>
      <c r="AV24" s="53">
        <f t="shared" si="2"/>
        <v>0</v>
      </c>
      <c r="AW24" s="53">
        <f t="shared" si="2"/>
        <v>0</v>
      </c>
      <c r="AX24" s="53">
        <f t="shared" si="2"/>
        <v>0</v>
      </c>
      <c r="AY24" s="53">
        <f t="shared" si="2"/>
        <v>0</v>
      </c>
      <c r="AZ24" s="53">
        <f t="shared" si="2"/>
        <v>0</v>
      </c>
      <c r="BA24" s="53">
        <f t="shared" si="2"/>
        <v>0</v>
      </c>
      <c r="BB24" s="53">
        <f t="shared" si="2"/>
        <v>0</v>
      </c>
      <c r="BC24" s="53">
        <f t="shared" si="2"/>
        <v>0</v>
      </c>
      <c r="BD24" s="53">
        <f t="shared" si="2"/>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0"/>
      <c r="B32" s="4" t="s">
        <v>214</v>
      </c>
      <c r="D32" s="4" t="s">
        <v>88</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0"/>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9" sqref="C9"/>
    </sheetView>
  </sheetViews>
  <sheetFormatPr defaultRowHeight="15" x14ac:dyDescent="0.25"/>
  <cols>
    <col min="1" max="1" width="5.85546875" customWidth="1"/>
    <col min="2" max="2" width="17.5703125" bestFit="1" customWidth="1"/>
    <col min="3" max="3" width="119.28515625" customWidth="1"/>
  </cols>
  <sheetData>
    <row r="1" spans="1:3" ht="18.75" x14ac:dyDescent="0.3">
      <c r="A1" s="1" t="s">
        <v>302</v>
      </c>
    </row>
    <row r="2" spans="1:3" x14ac:dyDescent="0.25">
      <c r="A2" t="s">
        <v>77</v>
      </c>
    </row>
    <row r="4" spans="1:3" ht="15.75" thickBot="1" x14ac:dyDescent="0.3"/>
    <row r="5" spans="1:3" ht="150" x14ac:dyDescent="0.25">
      <c r="A5" s="174" t="s">
        <v>11</v>
      </c>
      <c r="B5" s="132" t="s">
        <v>186</v>
      </c>
      <c r="C5" s="135" t="s">
        <v>344</v>
      </c>
    </row>
    <row r="6" spans="1:3" x14ac:dyDescent="0.25">
      <c r="A6" s="175"/>
      <c r="B6" s="61" t="s">
        <v>197</v>
      </c>
      <c r="C6" s="133"/>
    </row>
    <row r="7" spans="1:3" x14ac:dyDescent="0.25">
      <c r="A7" s="175"/>
      <c r="B7" s="61" t="s">
        <v>197</v>
      </c>
      <c r="C7" s="133"/>
    </row>
    <row r="8" spans="1:3" x14ac:dyDescent="0.25">
      <c r="A8" s="175"/>
      <c r="B8" s="61" t="s">
        <v>197</v>
      </c>
      <c r="C8" s="133"/>
    </row>
    <row r="9" spans="1:3" x14ac:dyDescent="0.25">
      <c r="A9" s="175"/>
      <c r="B9" s="61" t="s">
        <v>197</v>
      </c>
      <c r="C9" s="133"/>
    </row>
    <row r="10" spans="1:3" ht="16.5" thickBot="1" x14ac:dyDescent="0.35">
      <c r="A10" s="176"/>
      <c r="B10" s="124" t="s">
        <v>196</v>
      </c>
      <c r="C10" s="134"/>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-0.96328698224890297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-1.2363256181697815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-1.4167272720707125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-1.5980463703438199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186</v>
      </c>
      <c r="C13" s="60"/>
      <c r="D13" s="61" t="s">
        <v>40</v>
      </c>
      <c r="E13" s="62">
        <f>-0.456-0.663</f>
        <v>-1.119</v>
      </c>
      <c r="F13" s="62">
        <f>E13</f>
        <v>-1.119</v>
      </c>
      <c r="G13" s="62">
        <f t="shared" ref="G13:L13" si="0">F13</f>
        <v>-1.119</v>
      </c>
      <c r="H13" s="62">
        <f t="shared" si="0"/>
        <v>-1.119</v>
      </c>
      <c r="I13" s="62">
        <f t="shared" si="0"/>
        <v>-1.119</v>
      </c>
      <c r="J13" s="62">
        <f t="shared" si="0"/>
        <v>-1.119</v>
      </c>
      <c r="K13" s="62">
        <f t="shared" si="0"/>
        <v>-1.119</v>
      </c>
      <c r="L13" s="62">
        <f t="shared" si="0"/>
        <v>-1.119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-1.119</v>
      </c>
      <c r="F18" s="59">
        <f t="shared" ref="F18:AW18" si="1">SUM(F13:F17)</f>
        <v>-1.119</v>
      </c>
      <c r="G18" s="59">
        <f t="shared" si="1"/>
        <v>-1.119</v>
      </c>
      <c r="H18" s="59">
        <f t="shared" si="1"/>
        <v>-1.119</v>
      </c>
      <c r="I18" s="59">
        <f t="shared" si="1"/>
        <v>-1.119</v>
      </c>
      <c r="J18" s="59">
        <f t="shared" si="1"/>
        <v>-1.119</v>
      </c>
      <c r="K18" s="59">
        <f t="shared" si="1"/>
        <v>-1.119</v>
      </c>
      <c r="L18" s="59">
        <f t="shared" si="1"/>
        <v>-1.119</v>
      </c>
      <c r="M18" s="59">
        <f t="shared" si="1"/>
        <v>0</v>
      </c>
      <c r="N18" s="59">
        <f t="shared" si="1"/>
        <v>0</v>
      </c>
      <c r="O18" s="59">
        <f t="shared" si="1"/>
        <v>0</v>
      </c>
      <c r="P18" s="59">
        <f t="shared" si="1"/>
        <v>0</v>
      </c>
      <c r="Q18" s="59">
        <f t="shared" si="1"/>
        <v>0</v>
      </c>
      <c r="R18" s="59">
        <f t="shared" si="1"/>
        <v>0</v>
      </c>
      <c r="S18" s="59">
        <f t="shared" si="1"/>
        <v>0</v>
      </c>
      <c r="T18" s="59">
        <f t="shared" si="1"/>
        <v>0</v>
      </c>
      <c r="U18" s="59">
        <f t="shared" si="1"/>
        <v>0</v>
      </c>
      <c r="V18" s="59">
        <f t="shared" si="1"/>
        <v>0</v>
      </c>
      <c r="W18" s="59">
        <f t="shared" si="1"/>
        <v>0</v>
      </c>
      <c r="X18" s="59">
        <f t="shared" si="1"/>
        <v>0</v>
      </c>
      <c r="Y18" s="59">
        <f t="shared" si="1"/>
        <v>0</v>
      </c>
      <c r="Z18" s="59">
        <f t="shared" si="1"/>
        <v>0</v>
      </c>
      <c r="AA18" s="59">
        <f t="shared" si="1"/>
        <v>0</v>
      </c>
      <c r="AB18" s="59">
        <f t="shared" si="1"/>
        <v>0</v>
      </c>
      <c r="AC18" s="59">
        <f t="shared" si="1"/>
        <v>0</v>
      </c>
      <c r="AD18" s="59">
        <f t="shared" si="1"/>
        <v>0</v>
      </c>
      <c r="AE18" s="59">
        <f t="shared" si="1"/>
        <v>0</v>
      </c>
      <c r="AF18" s="59">
        <f t="shared" si="1"/>
        <v>0</v>
      </c>
      <c r="AG18" s="59">
        <f t="shared" si="1"/>
        <v>0</v>
      </c>
      <c r="AH18" s="59">
        <f t="shared" si="1"/>
        <v>0</v>
      </c>
      <c r="AI18" s="59">
        <f t="shared" si="1"/>
        <v>0</v>
      </c>
      <c r="AJ18" s="59">
        <f t="shared" si="1"/>
        <v>0</v>
      </c>
      <c r="AK18" s="59">
        <f t="shared" si="1"/>
        <v>0</v>
      </c>
      <c r="AL18" s="59">
        <f t="shared" si="1"/>
        <v>0</v>
      </c>
      <c r="AM18" s="59">
        <f t="shared" si="1"/>
        <v>0</v>
      </c>
      <c r="AN18" s="59">
        <f t="shared" si="1"/>
        <v>0</v>
      </c>
      <c r="AO18" s="59">
        <f t="shared" si="1"/>
        <v>0</v>
      </c>
      <c r="AP18" s="59">
        <f t="shared" si="1"/>
        <v>0</v>
      </c>
      <c r="AQ18" s="59">
        <f t="shared" si="1"/>
        <v>0</v>
      </c>
      <c r="AR18" s="59">
        <f t="shared" si="1"/>
        <v>0</v>
      </c>
      <c r="AS18" s="59">
        <f t="shared" si="1"/>
        <v>0</v>
      </c>
      <c r="AT18" s="59">
        <f t="shared" si="1"/>
        <v>0</v>
      </c>
      <c r="AU18" s="59">
        <f t="shared" si="1"/>
        <v>0</v>
      </c>
      <c r="AV18" s="59">
        <f t="shared" si="1"/>
        <v>0</v>
      </c>
      <c r="AW18" s="59">
        <f t="shared" si="1"/>
        <v>0</v>
      </c>
      <c r="AX18" s="61"/>
      <c r="AY18" s="61"/>
      <c r="AZ18" s="61"/>
      <c r="BA18" s="61"/>
      <c r="BB18" s="61"/>
      <c r="BC18" s="61"/>
      <c r="BD18" s="61"/>
    </row>
    <row r="19" spans="1:56" x14ac:dyDescent="0.3">
      <c r="A19" s="177" t="s">
        <v>300</v>
      </c>
      <c r="B19" s="61" t="s">
        <v>186</v>
      </c>
      <c r="C19" s="8"/>
      <c r="D19" s="9" t="s">
        <v>40</v>
      </c>
      <c r="E19" s="33">
        <f>-'Baseline scenario'!E7</f>
        <v>0.92</v>
      </c>
      <c r="F19" s="33">
        <f>-'Baseline scenario'!F7</f>
        <v>0.92</v>
      </c>
      <c r="G19" s="33">
        <f>-'Baseline scenario'!G7</f>
        <v>0.92</v>
      </c>
      <c r="H19" s="33">
        <f>-'Baseline scenario'!H7</f>
        <v>0.92</v>
      </c>
      <c r="I19" s="33">
        <f>-'Baseline scenario'!I7</f>
        <v>0.92</v>
      </c>
      <c r="J19" s="33">
        <f>-'Baseline scenario'!J7</f>
        <v>0.92</v>
      </c>
      <c r="K19" s="33">
        <f>-'Baseline scenario'!K7</f>
        <v>0.92</v>
      </c>
      <c r="L19" s="33">
        <f>-'Baseline scenario'!L7</f>
        <v>0.92</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77"/>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77"/>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77"/>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77"/>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77"/>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78"/>
      <c r="B25" s="61" t="s">
        <v>320</v>
      </c>
      <c r="C25" s="8"/>
      <c r="D25" s="9" t="s">
        <v>40</v>
      </c>
      <c r="E25" s="67">
        <f>SUM(E19:E24)</f>
        <v>0.92</v>
      </c>
      <c r="F25" s="67">
        <f t="shared" ref="F25:BD25" si="2">SUM(F19:F24)</f>
        <v>0.92</v>
      </c>
      <c r="G25" s="67">
        <f t="shared" si="2"/>
        <v>0.92</v>
      </c>
      <c r="H25" s="67">
        <f t="shared" si="2"/>
        <v>0.92</v>
      </c>
      <c r="I25" s="67">
        <f t="shared" si="2"/>
        <v>0.92</v>
      </c>
      <c r="J25" s="67">
        <f t="shared" si="2"/>
        <v>0.92</v>
      </c>
      <c r="K25" s="67">
        <f t="shared" si="2"/>
        <v>0.92</v>
      </c>
      <c r="L25" s="67">
        <f t="shared" si="2"/>
        <v>0.92</v>
      </c>
      <c r="M25" s="67">
        <f t="shared" si="2"/>
        <v>0</v>
      </c>
      <c r="N25" s="67">
        <f t="shared" si="2"/>
        <v>0</v>
      </c>
      <c r="O25" s="67">
        <f t="shared" si="2"/>
        <v>0</v>
      </c>
      <c r="P25" s="67">
        <f t="shared" si="2"/>
        <v>0</v>
      </c>
      <c r="Q25" s="67">
        <f t="shared" si="2"/>
        <v>0</v>
      </c>
      <c r="R25" s="67">
        <f t="shared" si="2"/>
        <v>0</v>
      </c>
      <c r="S25" s="67">
        <f t="shared" si="2"/>
        <v>0</v>
      </c>
      <c r="T25" s="67">
        <f t="shared" si="2"/>
        <v>0</v>
      </c>
      <c r="U25" s="67">
        <f t="shared" si="2"/>
        <v>0</v>
      </c>
      <c r="V25" s="67">
        <f t="shared" si="2"/>
        <v>0</v>
      </c>
      <c r="W25" s="67">
        <f t="shared" si="2"/>
        <v>0</v>
      </c>
      <c r="X25" s="67">
        <f t="shared" si="2"/>
        <v>0</v>
      </c>
      <c r="Y25" s="67">
        <f t="shared" si="2"/>
        <v>0</v>
      </c>
      <c r="Z25" s="67">
        <f t="shared" si="2"/>
        <v>0</v>
      </c>
      <c r="AA25" s="67">
        <f t="shared" si="2"/>
        <v>0</v>
      </c>
      <c r="AB25" s="67">
        <f t="shared" si="2"/>
        <v>0</v>
      </c>
      <c r="AC25" s="67">
        <f t="shared" si="2"/>
        <v>0</v>
      </c>
      <c r="AD25" s="67">
        <f t="shared" si="2"/>
        <v>0</v>
      </c>
      <c r="AE25" s="67">
        <f t="shared" si="2"/>
        <v>0</v>
      </c>
      <c r="AF25" s="67">
        <f t="shared" si="2"/>
        <v>0</v>
      </c>
      <c r="AG25" s="67">
        <f t="shared" si="2"/>
        <v>0</v>
      </c>
      <c r="AH25" s="67">
        <f t="shared" si="2"/>
        <v>0</v>
      </c>
      <c r="AI25" s="67">
        <f t="shared" si="2"/>
        <v>0</v>
      </c>
      <c r="AJ25" s="67">
        <f t="shared" si="2"/>
        <v>0</v>
      </c>
      <c r="AK25" s="67">
        <f t="shared" si="2"/>
        <v>0</v>
      </c>
      <c r="AL25" s="67">
        <f t="shared" si="2"/>
        <v>0</v>
      </c>
      <c r="AM25" s="67">
        <f t="shared" si="2"/>
        <v>0</v>
      </c>
      <c r="AN25" s="67">
        <f t="shared" si="2"/>
        <v>0</v>
      </c>
      <c r="AO25" s="67">
        <f t="shared" si="2"/>
        <v>0</v>
      </c>
      <c r="AP25" s="67">
        <f t="shared" si="2"/>
        <v>0</v>
      </c>
      <c r="AQ25" s="67">
        <f t="shared" si="2"/>
        <v>0</v>
      </c>
      <c r="AR25" s="67">
        <f t="shared" si="2"/>
        <v>0</v>
      </c>
      <c r="AS25" s="67">
        <f t="shared" si="2"/>
        <v>0</v>
      </c>
      <c r="AT25" s="67">
        <f t="shared" si="2"/>
        <v>0</v>
      </c>
      <c r="AU25" s="67">
        <f t="shared" si="2"/>
        <v>0</v>
      </c>
      <c r="AV25" s="67">
        <f t="shared" si="2"/>
        <v>0</v>
      </c>
      <c r="AW25" s="67">
        <f t="shared" si="2"/>
        <v>0</v>
      </c>
      <c r="AX25" s="67">
        <f t="shared" si="2"/>
        <v>0</v>
      </c>
      <c r="AY25" s="67">
        <f t="shared" si="2"/>
        <v>0</v>
      </c>
      <c r="AZ25" s="67">
        <f t="shared" si="2"/>
        <v>0</v>
      </c>
      <c r="BA25" s="67">
        <f t="shared" si="2"/>
        <v>0</v>
      </c>
      <c r="BB25" s="67">
        <f t="shared" si="2"/>
        <v>0</v>
      </c>
      <c r="BC25" s="67">
        <f t="shared" si="2"/>
        <v>0</v>
      </c>
      <c r="BD25" s="67">
        <f t="shared" si="2"/>
        <v>0</v>
      </c>
    </row>
    <row r="26" spans="1:56" ht="15.75" thickBot="1" x14ac:dyDescent="0.35">
      <c r="A26" s="114"/>
      <c r="B26" s="57" t="s">
        <v>95</v>
      </c>
      <c r="C26" s="58" t="s">
        <v>93</v>
      </c>
      <c r="D26" s="57" t="s">
        <v>40</v>
      </c>
      <c r="E26" s="59">
        <f>E18+E25</f>
        <v>-0.19899999999999995</v>
      </c>
      <c r="F26" s="59">
        <f t="shared" ref="F26:BD26" si="3">F18+F25</f>
        <v>-0.19899999999999995</v>
      </c>
      <c r="G26" s="59">
        <f t="shared" si="3"/>
        <v>-0.19899999999999995</v>
      </c>
      <c r="H26" s="59">
        <f t="shared" si="3"/>
        <v>-0.19899999999999995</v>
      </c>
      <c r="I26" s="59">
        <f t="shared" si="3"/>
        <v>-0.19899999999999995</v>
      </c>
      <c r="J26" s="59">
        <f t="shared" si="3"/>
        <v>-0.19899999999999995</v>
      </c>
      <c r="K26" s="59">
        <f t="shared" si="3"/>
        <v>-0.19899999999999995</v>
      </c>
      <c r="L26" s="59">
        <f t="shared" si="3"/>
        <v>-0.19899999999999995</v>
      </c>
      <c r="M26" s="59">
        <f t="shared" si="3"/>
        <v>0</v>
      </c>
      <c r="N26" s="59">
        <f t="shared" si="3"/>
        <v>0</v>
      </c>
      <c r="O26" s="59">
        <f t="shared" si="3"/>
        <v>0</v>
      </c>
      <c r="P26" s="59">
        <f t="shared" si="3"/>
        <v>0</v>
      </c>
      <c r="Q26" s="59">
        <f t="shared" si="3"/>
        <v>0</v>
      </c>
      <c r="R26" s="59">
        <f t="shared" si="3"/>
        <v>0</v>
      </c>
      <c r="S26" s="59">
        <f t="shared" si="3"/>
        <v>0</v>
      </c>
      <c r="T26" s="59">
        <f t="shared" si="3"/>
        <v>0</v>
      </c>
      <c r="U26" s="59">
        <f t="shared" si="3"/>
        <v>0</v>
      </c>
      <c r="V26" s="59">
        <f t="shared" si="3"/>
        <v>0</v>
      </c>
      <c r="W26" s="59">
        <f t="shared" si="3"/>
        <v>0</v>
      </c>
      <c r="X26" s="59">
        <f t="shared" si="3"/>
        <v>0</v>
      </c>
      <c r="Y26" s="59">
        <f t="shared" si="3"/>
        <v>0</v>
      </c>
      <c r="Z26" s="59">
        <f t="shared" si="3"/>
        <v>0</v>
      </c>
      <c r="AA26" s="59">
        <f t="shared" si="3"/>
        <v>0</v>
      </c>
      <c r="AB26" s="59">
        <f t="shared" si="3"/>
        <v>0</v>
      </c>
      <c r="AC26" s="59">
        <f t="shared" si="3"/>
        <v>0</v>
      </c>
      <c r="AD26" s="59">
        <f t="shared" si="3"/>
        <v>0</v>
      </c>
      <c r="AE26" s="59">
        <f t="shared" si="3"/>
        <v>0</v>
      </c>
      <c r="AF26" s="59">
        <f t="shared" si="3"/>
        <v>0</v>
      </c>
      <c r="AG26" s="59">
        <f t="shared" si="3"/>
        <v>0</v>
      </c>
      <c r="AH26" s="59">
        <f t="shared" si="3"/>
        <v>0</v>
      </c>
      <c r="AI26" s="59">
        <f t="shared" si="3"/>
        <v>0</v>
      </c>
      <c r="AJ26" s="59">
        <f t="shared" si="3"/>
        <v>0</v>
      </c>
      <c r="AK26" s="59">
        <f t="shared" si="3"/>
        <v>0</v>
      </c>
      <c r="AL26" s="59">
        <f t="shared" si="3"/>
        <v>0</v>
      </c>
      <c r="AM26" s="59">
        <f t="shared" si="3"/>
        <v>0</v>
      </c>
      <c r="AN26" s="59">
        <f t="shared" si="3"/>
        <v>0</v>
      </c>
      <c r="AO26" s="59">
        <f t="shared" si="3"/>
        <v>0</v>
      </c>
      <c r="AP26" s="59">
        <f t="shared" si="3"/>
        <v>0</v>
      </c>
      <c r="AQ26" s="59">
        <f t="shared" si="3"/>
        <v>0</v>
      </c>
      <c r="AR26" s="59">
        <f t="shared" si="3"/>
        <v>0</v>
      </c>
      <c r="AS26" s="59">
        <f t="shared" si="3"/>
        <v>0</v>
      </c>
      <c r="AT26" s="59">
        <f t="shared" si="3"/>
        <v>0</v>
      </c>
      <c r="AU26" s="59">
        <f t="shared" si="3"/>
        <v>0</v>
      </c>
      <c r="AV26" s="59">
        <f t="shared" si="3"/>
        <v>0</v>
      </c>
      <c r="AW26" s="59">
        <f t="shared" si="3"/>
        <v>0</v>
      </c>
      <c r="AX26" s="59">
        <f t="shared" si="3"/>
        <v>0</v>
      </c>
      <c r="AY26" s="59">
        <f t="shared" si="3"/>
        <v>0</v>
      </c>
      <c r="AZ26" s="59">
        <f t="shared" si="3"/>
        <v>0</v>
      </c>
      <c r="BA26" s="59">
        <f t="shared" si="3"/>
        <v>0</v>
      </c>
      <c r="BB26" s="59">
        <f t="shared" si="3"/>
        <v>0</v>
      </c>
      <c r="BC26" s="59">
        <f t="shared" si="3"/>
        <v>0</v>
      </c>
      <c r="BD26" s="59">
        <f t="shared" si="3"/>
        <v>0</v>
      </c>
    </row>
    <row r="27" spans="1:56" x14ac:dyDescent="0.3">
      <c r="A27" s="115"/>
      <c r="B27" s="9" t="s">
        <v>13</v>
      </c>
      <c r="C27" s="8" t="s">
        <v>41</v>
      </c>
      <c r="D27" s="9" t="s">
        <v>42</v>
      </c>
      <c r="E27" s="10">
        <v>0.8</v>
      </c>
      <c r="F27" s="10">
        <f>E27</f>
        <v>0.8</v>
      </c>
      <c r="G27" s="10">
        <f t="shared" ref="G27:AW27" si="4">F27</f>
        <v>0.8</v>
      </c>
      <c r="H27" s="10">
        <f t="shared" si="4"/>
        <v>0.8</v>
      </c>
      <c r="I27" s="10">
        <f t="shared" si="4"/>
        <v>0.8</v>
      </c>
      <c r="J27" s="10">
        <f t="shared" si="4"/>
        <v>0.8</v>
      </c>
      <c r="K27" s="10">
        <f t="shared" si="4"/>
        <v>0.8</v>
      </c>
      <c r="L27" s="10">
        <f t="shared" si="4"/>
        <v>0.8</v>
      </c>
      <c r="M27" s="10">
        <f t="shared" si="4"/>
        <v>0.8</v>
      </c>
      <c r="N27" s="10">
        <f t="shared" si="4"/>
        <v>0.8</v>
      </c>
      <c r="O27" s="10">
        <f t="shared" si="4"/>
        <v>0.8</v>
      </c>
      <c r="P27" s="10">
        <f t="shared" si="4"/>
        <v>0.8</v>
      </c>
      <c r="Q27" s="10">
        <f t="shared" si="4"/>
        <v>0.8</v>
      </c>
      <c r="R27" s="10">
        <f t="shared" si="4"/>
        <v>0.8</v>
      </c>
      <c r="S27" s="10">
        <f t="shared" si="4"/>
        <v>0.8</v>
      </c>
      <c r="T27" s="10">
        <f t="shared" si="4"/>
        <v>0.8</v>
      </c>
      <c r="U27" s="10">
        <f t="shared" si="4"/>
        <v>0.8</v>
      </c>
      <c r="V27" s="10">
        <f t="shared" si="4"/>
        <v>0.8</v>
      </c>
      <c r="W27" s="10">
        <f t="shared" si="4"/>
        <v>0.8</v>
      </c>
      <c r="X27" s="10">
        <f t="shared" si="4"/>
        <v>0.8</v>
      </c>
      <c r="Y27" s="10">
        <f t="shared" si="4"/>
        <v>0.8</v>
      </c>
      <c r="Z27" s="10">
        <f t="shared" si="4"/>
        <v>0.8</v>
      </c>
      <c r="AA27" s="10">
        <f t="shared" si="4"/>
        <v>0.8</v>
      </c>
      <c r="AB27" s="10">
        <f t="shared" si="4"/>
        <v>0.8</v>
      </c>
      <c r="AC27" s="10">
        <f t="shared" si="4"/>
        <v>0.8</v>
      </c>
      <c r="AD27" s="10">
        <f t="shared" si="4"/>
        <v>0.8</v>
      </c>
      <c r="AE27" s="10">
        <f t="shared" si="4"/>
        <v>0.8</v>
      </c>
      <c r="AF27" s="10">
        <f t="shared" si="4"/>
        <v>0.8</v>
      </c>
      <c r="AG27" s="10">
        <f t="shared" si="4"/>
        <v>0.8</v>
      </c>
      <c r="AH27" s="10">
        <f t="shared" si="4"/>
        <v>0.8</v>
      </c>
      <c r="AI27" s="10">
        <f t="shared" si="4"/>
        <v>0.8</v>
      </c>
      <c r="AJ27" s="10">
        <f t="shared" si="4"/>
        <v>0.8</v>
      </c>
      <c r="AK27" s="10">
        <f t="shared" si="4"/>
        <v>0.8</v>
      </c>
      <c r="AL27" s="10">
        <f t="shared" si="4"/>
        <v>0.8</v>
      </c>
      <c r="AM27" s="10">
        <f t="shared" si="4"/>
        <v>0.8</v>
      </c>
      <c r="AN27" s="10">
        <f t="shared" si="4"/>
        <v>0.8</v>
      </c>
      <c r="AO27" s="10">
        <f t="shared" si="4"/>
        <v>0.8</v>
      </c>
      <c r="AP27" s="10">
        <f t="shared" si="4"/>
        <v>0.8</v>
      </c>
      <c r="AQ27" s="10">
        <f t="shared" si="4"/>
        <v>0.8</v>
      </c>
      <c r="AR27" s="10">
        <f t="shared" si="4"/>
        <v>0.8</v>
      </c>
      <c r="AS27" s="10">
        <f t="shared" si="4"/>
        <v>0.8</v>
      </c>
      <c r="AT27" s="10">
        <f t="shared" si="4"/>
        <v>0.8</v>
      </c>
      <c r="AU27" s="10">
        <f t="shared" si="4"/>
        <v>0.8</v>
      </c>
      <c r="AV27" s="10">
        <f t="shared" si="4"/>
        <v>0.8</v>
      </c>
      <c r="AW27" s="10">
        <f t="shared" si="4"/>
        <v>0.8</v>
      </c>
      <c r="AX27" s="11"/>
      <c r="AY27" s="11"/>
      <c r="AZ27" s="11"/>
      <c r="BA27" s="11"/>
      <c r="BB27" s="11"/>
      <c r="BC27" s="11"/>
      <c r="BD27" s="11"/>
    </row>
    <row r="28" spans="1:56" x14ac:dyDescent="0.3">
      <c r="A28" s="115"/>
      <c r="B28" s="9" t="s">
        <v>12</v>
      </c>
      <c r="C28" s="9" t="s">
        <v>43</v>
      </c>
      <c r="D28" s="9" t="s">
        <v>40</v>
      </c>
      <c r="E28" s="34">
        <f>E26*E27</f>
        <v>-0.15919999999999998</v>
      </c>
      <c r="F28" s="34">
        <f t="shared" ref="F28:AW28" si="5">F26*F27</f>
        <v>-0.15919999999999998</v>
      </c>
      <c r="G28" s="34">
        <f t="shared" si="5"/>
        <v>-0.15919999999999998</v>
      </c>
      <c r="H28" s="34">
        <f t="shared" si="5"/>
        <v>-0.15919999999999998</v>
      </c>
      <c r="I28" s="34">
        <f t="shared" si="5"/>
        <v>-0.15919999999999998</v>
      </c>
      <c r="J28" s="34">
        <f t="shared" si="5"/>
        <v>-0.15919999999999998</v>
      </c>
      <c r="K28" s="34">
        <f t="shared" si="5"/>
        <v>-0.15919999999999998</v>
      </c>
      <c r="L28" s="34">
        <f t="shared" si="5"/>
        <v>-0.15919999999999998</v>
      </c>
      <c r="M28" s="34">
        <f t="shared" si="5"/>
        <v>0</v>
      </c>
      <c r="N28" s="34">
        <f t="shared" si="5"/>
        <v>0</v>
      </c>
      <c r="O28" s="34">
        <f t="shared" si="5"/>
        <v>0</v>
      </c>
      <c r="P28" s="34">
        <f t="shared" si="5"/>
        <v>0</v>
      </c>
      <c r="Q28" s="34">
        <f t="shared" si="5"/>
        <v>0</v>
      </c>
      <c r="R28" s="34">
        <f t="shared" si="5"/>
        <v>0</v>
      </c>
      <c r="S28" s="34">
        <f t="shared" si="5"/>
        <v>0</v>
      </c>
      <c r="T28" s="34">
        <f t="shared" si="5"/>
        <v>0</v>
      </c>
      <c r="U28" s="34">
        <f t="shared" si="5"/>
        <v>0</v>
      </c>
      <c r="V28" s="34">
        <f t="shared" si="5"/>
        <v>0</v>
      </c>
      <c r="W28" s="34">
        <f t="shared" si="5"/>
        <v>0</v>
      </c>
      <c r="X28" s="34">
        <f t="shared" si="5"/>
        <v>0</v>
      </c>
      <c r="Y28" s="34">
        <f t="shared" si="5"/>
        <v>0</v>
      </c>
      <c r="Z28" s="34">
        <f t="shared" si="5"/>
        <v>0</v>
      </c>
      <c r="AA28" s="34">
        <f t="shared" si="5"/>
        <v>0</v>
      </c>
      <c r="AB28" s="34">
        <f t="shared" si="5"/>
        <v>0</v>
      </c>
      <c r="AC28" s="34">
        <f t="shared" si="5"/>
        <v>0</v>
      </c>
      <c r="AD28" s="34">
        <f t="shared" si="5"/>
        <v>0</v>
      </c>
      <c r="AE28" s="34">
        <f t="shared" si="5"/>
        <v>0</v>
      </c>
      <c r="AF28" s="34">
        <f t="shared" si="5"/>
        <v>0</v>
      </c>
      <c r="AG28" s="34">
        <f t="shared" si="5"/>
        <v>0</v>
      </c>
      <c r="AH28" s="34">
        <f t="shared" si="5"/>
        <v>0</v>
      </c>
      <c r="AI28" s="34">
        <f t="shared" si="5"/>
        <v>0</v>
      </c>
      <c r="AJ28" s="34">
        <f t="shared" si="5"/>
        <v>0</v>
      </c>
      <c r="AK28" s="34">
        <f t="shared" si="5"/>
        <v>0</v>
      </c>
      <c r="AL28" s="34">
        <f t="shared" si="5"/>
        <v>0</v>
      </c>
      <c r="AM28" s="34">
        <f t="shared" si="5"/>
        <v>0</v>
      </c>
      <c r="AN28" s="34">
        <f t="shared" si="5"/>
        <v>0</v>
      </c>
      <c r="AO28" s="34">
        <f t="shared" si="5"/>
        <v>0</v>
      </c>
      <c r="AP28" s="34">
        <f t="shared" si="5"/>
        <v>0</v>
      </c>
      <c r="AQ28" s="34">
        <f t="shared" si="5"/>
        <v>0</v>
      </c>
      <c r="AR28" s="34">
        <f t="shared" si="5"/>
        <v>0</v>
      </c>
      <c r="AS28" s="34">
        <f t="shared" si="5"/>
        <v>0</v>
      </c>
      <c r="AT28" s="34">
        <f t="shared" si="5"/>
        <v>0</v>
      </c>
      <c r="AU28" s="34">
        <f t="shared" si="5"/>
        <v>0</v>
      </c>
      <c r="AV28" s="34">
        <f t="shared" si="5"/>
        <v>0</v>
      </c>
      <c r="AW28" s="34">
        <f t="shared" si="5"/>
        <v>0</v>
      </c>
      <c r="AX28" s="34"/>
      <c r="AY28" s="34"/>
      <c r="AZ28" s="34"/>
      <c r="BA28" s="34"/>
      <c r="BB28" s="34"/>
      <c r="BC28" s="34"/>
      <c r="BD28" s="34"/>
    </row>
    <row r="29" spans="1:56" x14ac:dyDescent="0.3">
      <c r="A29" s="115"/>
      <c r="B29" s="9" t="s">
        <v>92</v>
      </c>
      <c r="C29" s="11" t="s">
        <v>44</v>
      </c>
      <c r="D29" s="9" t="s">
        <v>40</v>
      </c>
      <c r="E29" s="34">
        <f>E26-E28</f>
        <v>-3.9799999999999974E-2</v>
      </c>
      <c r="F29" s="34">
        <f t="shared" ref="F29:AW29" si="6">F26-F28</f>
        <v>-3.9799999999999974E-2</v>
      </c>
      <c r="G29" s="34">
        <f t="shared" si="6"/>
        <v>-3.9799999999999974E-2</v>
      </c>
      <c r="H29" s="34">
        <f t="shared" si="6"/>
        <v>-3.9799999999999974E-2</v>
      </c>
      <c r="I29" s="34">
        <f t="shared" si="6"/>
        <v>-3.9799999999999974E-2</v>
      </c>
      <c r="J29" s="34">
        <f t="shared" si="6"/>
        <v>-3.9799999999999974E-2</v>
      </c>
      <c r="K29" s="34">
        <f t="shared" si="6"/>
        <v>-3.9799999999999974E-2</v>
      </c>
      <c r="L29" s="34">
        <f t="shared" si="6"/>
        <v>-3.9799999999999974E-2</v>
      </c>
      <c r="M29" s="34">
        <f t="shared" si="6"/>
        <v>0</v>
      </c>
      <c r="N29" s="34">
        <f t="shared" si="6"/>
        <v>0</v>
      </c>
      <c r="O29" s="34">
        <f t="shared" si="6"/>
        <v>0</v>
      </c>
      <c r="P29" s="34">
        <f t="shared" si="6"/>
        <v>0</v>
      </c>
      <c r="Q29" s="34">
        <f t="shared" si="6"/>
        <v>0</v>
      </c>
      <c r="R29" s="34">
        <f t="shared" si="6"/>
        <v>0</v>
      </c>
      <c r="S29" s="34">
        <f t="shared" si="6"/>
        <v>0</v>
      </c>
      <c r="T29" s="34">
        <f t="shared" si="6"/>
        <v>0</v>
      </c>
      <c r="U29" s="34">
        <f t="shared" si="6"/>
        <v>0</v>
      </c>
      <c r="V29" s="34">
        <f t="shared" si="6"/>
        <v>0</v>
      </c>
      <c r="W29" s="34">
        <f t="shared" si="6"/>
        <v>0</v>
      </c>
      <c r="X29" s="34">
        <f t="shared" si="6"/>
        <v>0</v>
      </c>
      <c r="Y29" s="34">
        <f t="shared" si="6"/>
        <v>0</v>
      </c>
      <c r="Z29" s="34">
        <f t="shared" si="6"/>
        <v>0</v>
      </c>
      <c r="AA29" s="34">
        <f t="shared" si="6"/>
        <v>0</v>
      </c>
      <c r="AB29" s="34">
        <f t="shared" si="6"/>
        <v>0</v>
      </c>
      <c r="AC29" s="34">
        <f t="shared" si="6"/>
        <v>0</v>
      </c>
      <c r="AD29" s="34">
        <f t="shared" si="6"/>
        <v>0</v>
      </c>
      <c r="AE29" s="34">
        <f t="shared" si="6"/>
        <v>0</v>
      </c>
      <c r="AF29" s="34">
        <f t="shared" si="6"/>
        <v>0</v>
      </c>
      <c r="AG29" s="34">
        <f t="shared" si="6"/>
        <v>0</v>
      </c>
      <c r="AH29" s="34">
        <f t="shared" si="6"/>
        <v>0</v>
      </c>
      <c r="AI29" s="34">
        <f t="shared" si="6"/>
        <v>0</v>
      </c>
      <c r="AJ29" s="34">
        <f t="shared" si="6"/>
        <v>0</v>
      </c>
      <c r="AK29" s="34">
        <f t="shared" si="6"/>
        <v>0</v>
      </c>
      <c r="AL29" s="34">
        <f t="shared" si="6"/>
        <v>0</v>
      </c>
      <c r="AM29" s="34">
        <f t="shared" si="6"/>
        <v>0</v>
      </c>
      <c r="AN29" s="34">
        <f t="shared" si="6"/>
        <v>0</v>
      </c>
      <c r="AO29" s="34">
        <f t="shared" si="6"/>
        <v>0</v>
      </c>
      <c r="AP29" s="34">
        <f t="shared" si="6"/>
        <v>0</v>
      </c>
      <c r="AQ29" s="34">
        <f t="shared" si="6"/>
        <v>0</v>
      </c>
      <c r="AR29" s="34">
        <f t="shared" si="6"/>
        <v>0</v>
      </c>
      <c r="AS29" s="34">
        <f t="shared" si="6"/>
        <v>0</v>
      </c>
      <c r="AT29" s="34">
        <f t="shared" si="6"/>
        <v>0</v>
      </c>
      <c r="AU29" s="34">
        <f t="shared" si="6"/>
        <v>0</v>
      </c>
      <c r="AV29" s="34">
        <f t="shared" si="6"/>
        <v>0</v>
      </c>
      <c r="AW29" s="34">
        <f t="shared" si="6"/>
        <v>0</v>
      </c>
      <c r="AX29" s="34"/>
      <c r="AY29" s="34"/>
      <c r="AZ29" s="34"/>
      <c r="BA29" s="34"/>
      <c r="BB29" s="34"/>
      <c r="BC29" s="34"/>
      <c r="BD29" s="34"/>
    </row>
    <row r="30" spans="1:56" ht="16.5" hidden="1" customHeight="1" outlineLevel="1" x14ac:dyDescent="0.35">
      <c r="A30" s="115"/>
      <c r="B30" s="9" t="s">
        <v>1</v>
      </c>
      <c r="C30" s="11" t="s">
        <v>53</v>
      </c>
      <c r="D30" s="9" t="s">
        <v>40</v>
      </c>
      <c r="F30" s="34">
        <f>$E$28/'Fixed data'!$C$7</f>
        <v>-3.5377777777777773E-3</v>
      </c>
      <c r="G30" s="34">
        <f>$E$28/'Fixed data'!$C$7</f>
        <v>-3.5377777777777773E-3</v>
      </c>
      <c r="H30" s="34">
        <f>$E$28/'Fixed data'!$C$7</f>
        <v>-3.5377777777777773E-3</v>
      </c>
      <c r="I30" s="34">
        <f>$E$28/'Fixed data'!$C$7</f>
        <v>-3.5377777777777773E-3</v>
      </c>
      <c r="J30" s="34">
        <f>$E$28/'Fixed data'!$C$7</f>
        <v>-3.5377777777777773E-3</v>
      </c>
      <c r="K30" s="34">
        <f>$E$28/'Fixed data'!$C$7</f>
        <v>-3.5377777777777773E-3</v>
      </c>
      <c r="L30" s="34">
        <f>$E$28/'Fixed data'!$C$7</f>
        <v>-3.5377777777777773E-3</v>
      </c>
      <c r="M30" s="34">
        <f>$E$28/'Fixed data'!$C$7</f>
        <v>-3.5377777777777773E-3</v>
      </c>
      <c r="N30" s="34">
        <f>$E$28/'Fixed data'!$C$7</f>
        <v>-3.5377777777777773E-3</v>
      </c>
      <c r="O30" s="34">
        <f>$E$28/'Fixed data'!$C$7</f>
        <v>-3.5377777777777773E-3</v>
      </c>
      <c r="P30" s="34">
        <f>$E$28/'Fixed data'!$C$7</f>
        <v>-3.5377777777777773E-3</v>
      </c>
      <c r="Q30" s="34">
        <f>$E$28/'Fixed data'!$C$7</f>
        <v>-3.5377777777777773E-3</v>
      </c>
      <c r="R30" s="34">
        <f>$E$28/'Fixed data'!$C$7</f>
        <v>-3.5377777777777773E-3</v>
      </c>
      <c r="S30" s="34">
        <f>$E$28/'Fixed data'!$C$7</f>
        <v>-3.5377777777777773E-3</v>
      </c>
      <c r="T30" s="34">
        <f>$E$28/'Fixed data'!$C$7</f>
        <v>-3.5377777777777773E-3</v>
      </c>
      <c r="U30" s="34">
        <f>$E$28/'Fixed data'!$C$7</f>
        <v>-3.5377777777777773E-3</v>
      </c>
      <c r="V30" s="34">
        <f>$E$28/'Fixed data'!$C$7</f>
        <v>-3.5377777777777773E-3</v>
      </c>
      <c r="W30" s="34">
        <f>$E$28/'Fixed data'!$C$7</f>
        <v>-3.5377777777777773E-3</v>
      </c>
      <c r="X30" s="34">
        <f>$E$28/'Fixed data'!$C$7</f>
        <v>-3.5377777777777773E-3</v>
      </c>
      <c r="Y30" s="34">
        <f>$E$28/'Fixed data'!$C$7</f>
        <v>-3.5377777777777773E-3</v>
      </c>
      <c r="Z30" s="34">
        <f>$E$28/'Fixed data'!$C$7</f>
        <v>-3.5377777777777773E-3</v>
      </c>
      <c r="AA30" s="34">
        <f>$E$28/'Fixed data'!$C$7</f>
        <v>-3.5377777777777773E-3</v>
      </c>
      <c r="AB30" s="34">
        <f>$E$28/'Fixed data'!$C$7</f>
        <v>-3.5377777777777773E-3</v>
      </c>
      <c r="AC30" s="34">
        <f>$E$28/'Fixed data'!$C$7</f>
        <v>-3.5377777777777773E-3</v>
      </c>
      <c r="AD30" s="34">
        <f>$E$28/'Fixed data'!$C$7</f>
        <v>-3.5377777777777773E-3</v>
      </c>
      <c r="AE30" s="34">
        <f>$E$28/'Fixed data'!$C$7</f>
        <v>-3.5377777777777773E-3</v>
      </c>
      <c r="AF30" s="34">
        <f>$E$28/'Fixed data'!$C$7</f>
        <v>-3.5377777777777773E-3</v>
      </c>
      <c r="AG30" s="34">
        <f>$E$28/'Fixed data'!$C$7</f>
        <v>-3.5377777777777773E-3</v>
      </c>
      <c r="AH30" s="34">
        <f>$E$28/'Fixed data'!$C$7</f>
        <v>-3.5377777777777773E-3</v>
      </c>
      <c r="AI30" s="34">
        <f>$E$28/'Fixed data'!$C$7</f>
        <v>-3.5377777777777773E-3</v>
      </c>
      <c r="AJ30" s="34">
        <f>$E$28/'Fixed data'!$C$7</f>
        <v>-3.5377777777777773E-3</v>
      </c>
      <c r="AK30" s="34">
        <f>$E$28/'Fixed data'!$C$7</f>
        <v>-3.5377777777777773E-3</v>
      </c>
      <c r="AL30" s="34">
        <f>$E$28/'Fixed data'!$C$7</f>
        <v>-3.5377777777777773E-3</v>
      </c>
      <c r="AM30" s="34">
        <f>$E$28/'Fixed data'!$C$7</f>
        <v>-3.5377777777777773E-3</v>
      </c>
      <c r="AN30" s="34">
        <f>$E$28/'Fixed data'!$C$7</f>
        <v>-3.5377777777777773E-3</v>
      </c>
      <c r="AO30" s="34">
        <f>$E$28/'Fixed data'!$C$7</f>
        <v>-3.5377777777777773E-3</v>
      </c>
      <c r="AP30" s="34">
        <f>$E$28/'Fixed data'!$C$7</f>
        <v>-3.5377777777777773E-3</v>
      </c>
      <c r="AQ30" s="34">
        <f>$E$28/'Fixed data'!$C$7</f>
        <v>-3.5377777777777773E-3</v>
      </c>
      <c r="AR30" s="34">
        <f>$E$28/'Fixed data'!$C$7</f>
        <v>-3.5377777777777773E-3</v>
      </c>
      <c r="AS30" s="34">
        <f>$E$28/'Fixed data'!$C$7</f>
        <v>-3.5377777777777773E-3</v>
      </c>
      <c r="AT30" s="34">
        <f>$E$28/'Fixed data'!$C$7</f>
        <v>-3.5377777777777773E-3</v>
      </c>
      <c r="AU30" s="34">
        <f>$E$28/'Fixed data'!$C$7</f>
        <v>-3.5377777777777773E-3</v>
      </c>
      <c r="AV30" s="34">
        <f>$E$28/'Fixed data'!$C$7</f>
        <v>-3.5377777777777773E-3</v>
      </c>
      <c r="AW30" s="34">
        <f>$E$28/'Fixed data'!$C$7</f>
        <v>-3.5377777777777773E-3</v>
      </c>
      <c r="AX30" s="34">
        <f>$E$28/'Fixed data'!$C$7</f>
        <v>-3.5377777777777773E-3</v>
      </c>
      <c r="AY30" s="34"/>
      <c r="AZ30" s="34"/>
      <c r="BA30" s="34"/>
      <c r="BB30" s="34"/>
      <c r="BC30" s="34"/>
      <c r="BD30" s="34"/>
    </row>
    <row r="31" spans="1:56" ht="16.5" hidden="1" customHeight="1" outlineLevel="1" x14ac:dyDescent="0.35">
      <c r="A31" s="115"/>
      <c r="B31" s="9" t="s">
        <v>2</v>
      </c>
      <c r="C31" s="11" t="s">
        <v>54</v>
      </c>
      <c r="D31" s="9" t="s">
        <v>40</v>
      </c>
      <c r="F31" s="34"/>
      <c r="G31" s="34">
        <f>$F$28/'Fixed data'!$C$7</f>
        <v>-3.5377777777777773E-3</v>
      </c>
      <c r="H31" s="34">
        <f>$F$28/'Fixed data'!$C$7</f>
        <v>-3.5377777777777773E-3</v>
      </c>
      <c r="I31" s="34">
        <f>$F$28/'Fixed data'!$C$7</f>
        <v>-3.5377777777777773E-3</v>
      </c>
      <c r="J31" s="34">
        <f>$F$28/'Fixed data'!$C$7</f>
        <v>-3.5377777777777773E-3</v>
      </c>
      <c r="K31" s="34">
        <f>$F$28/'Fixed data'!$C$7</f>
        <v>-3.5377777777777773E-3</v>
      </c>
      <c r="L31" s="34">
        <f>$F$28/'Fixed data'!$C$7</f>
        <v>-3.5377777777777773E-3</v>
      </c>
      <c r="M31" s="34">
        <f>$F$28/'Fixed data'!$C$7</f>
        <v>-3.5377777777777773E-3</v>
      </c>
      <c r="N31" s="34">
        <f>$F$28/'Fixed data'!$C$7</f>
        <v>-3.5377777777777773E-3</v>
      </c>
      <c r="O31" s="34">
        <f>$F$28/'Fixed data'!$C$7</f>
        <v>-3.5377777777777773E-3</v>
      </c>
      <c r="P31" s="34">
        <f>$F$28/'Fixed data'!$C$7</f>
        <v>-3.5377777777777773E-3</v>
      </c>
      <c r="Q31" s="34">
        <f>$F$28/'Fixed data'!$C$7</f>
        <v>-3.5377777777777773E-3</v>
      </c>
      <c r="R31" s="34">
        <f>$F$28/'Fixed data'!$C$7</f>
        <v>-3.5377777777777773E-3</v>
      </c>
      <c r="S31" s="34">
        <f>$F$28/'Fixed data'!$C$7</f>
        <v>-3.5377777777777773E-3</v>
      </c>
      <c r="T31" s="34">
        <f>$F$28/'Fixed data'!$C$7</f>
        <v>-3.5377777777777773E-3</v>
      </c>
      <c r="U31" s="34">
        <f>$F$28/'Fixed data'!$C$7</f>
        <v>-3.5377777777777773E-3</v>
      </c>
      <c r="V31" s="34">
        <f>$F$28/'Fixed data'!$C$7</f>
        <v>-3.5377777777777773E-3</v>
      </c>
      <c r="W31" s="34">
        <f>$F$28/'Fixed data'!$C$7</f>
        <v>-3.5377777777777773E-3</v>
      </c>
      <c r="X31" s="34">
        <f>$F$28/'Fixed data'!$C$7</f>
        <v>-3.5377777777777773E-3</v>
      </c>
      <c r="Y31" s="34">
        <f>$F$28/'Fixed data'!$C$7</f>
        <v>-3.5377777777777773E-3</v>
      </c>
      <c r="Z31" s="34">
        <f>$F$28/'Fixed data'!$C$7</f>
        <v>-3.5377777777777773E-3</v>
      </c>
      <c r="AA31" s="34">
        <f>$F$28/'Fixed data'!$C$7</f>
        <v>-3.5377777777777773E-3</v>
      </c>
      <c r="AB31" s="34">
        <f>$F$28/'Fixed data'!$C$7</f>
        <v>-3.5377777777777773E-3</v>
      </c>
      <c r="AC31" s="34">
        <f>$F$28/'Fixed data'!$C$7</f>
        <v>-3.5377777777777773E-3</v>
      </c>
      <c r="AD31" s="34">
        <f>$F$28/'Fixed data'!$C$7</f>
        <v>-3.5377777777777773E-3</v>
      </c>
      <c r="AE31" s="34">
        <f>$F$28/'Fixed data'!$C$7</f>
        <v>-3.5377777777777773E-3</v>
      </c>
      <c r="AF31" s="34">
        <f>$F$28/'Fixed data'!$C$7</f>
        <v>-3.5377777777777773E-3</v>
      </c>
      <c r="AG31" s="34">
        <f>$F$28/'Fixed data'!$C$7</f>
        <v>-3.5377777777777773E-3</v>
      </c>
      <c r="AH31" s="34">
        <f>$F$28/'Fixed data'!$C$7</f>
        <v>-3.5377777777777773E-3</v>
      </c>
      <c r="AI31" s="34">
        <f>$F$28/'Fixed data'!$C$7</f>
        <v>-3.5377777777777773E-3</v>
      </c>
      <c r="AJ31" s="34">
        <f>$F$28/'Fixed data'!$C$7</f>
        <v>-3.5377777777777773E-3</v>
      </c>
      <c r="AK31" s="34">
        <f>$F$28/'Fixed data'!$C$7</f>
        <v>-3.5377777777777773E-3</v>
      </c>
      <c r="AL31" s="34">
        <f>$F$28/'Fixed data'!$C$7</f>
        <v>-3.5377777777777773E-3</v>
      </c>
      <c r="AM31" s="34">
        <f>$F$28/'Fixed data'!$C$7</f>
        <v>-3.5377777777777773E-3</v>
      </c>
      <c r="AN31" s="34">
        <f>$F$28/'Fixed data'!$C$7</f>
        <v>-3.5377777777777773E-3</v>
      </c>
      <c r="AO31" s="34">
        <f>$F$28/'Fixed data'!$C$7</f>
        <v>-3.5377777777777773E-3</v>
      </c>
      <c r="AP31" s="34">
        <f>$F$28/'Fixed data'!$C$7</f>
        <v>-3.5377777777777773E-3</v>
      </c>
      <c r="AQ31" s="34">
        <f>$F$28/'Fixed data'!$C$7</f>
        <v>-3.5377777777777773E-3</v>
      </c>
      <c r="AR31" s="34">
        <f>$F$28/'Fixed data'!$C$7</f>
        <v>-3.5377777777777773E-3</v>
      </c>
      <c r="AS31" s="34">
        <f>$F$28/'Fixed data'!$C$7</f>
        <v>-3.5377777777777773E-3</v>
      </c>
      <c r="AT31" s="34">
        <f>$F$28/'Fixed data'!$C$7</f>
        <v>-3.5377777777777773E-3</v>
      </c>
      <c r="AU31" s="34">
        <f>$F$28/'Fixed data'!$C$7</f>
        <v>-3.5377777777777773E-3</v>
      </c>
      <c r="AV31" s="34">
        <f>$F$28/'Fixed data'!$C$7</f>
        <v>-3.5377777777777773E-3</v>
      </c>
      <c r="AW31" s="34">
        <f>$F$28/'Fixed data'!$C$7</f>
        <v>-3.5377777777777773E-3</v>
      </c>
      <c r="AX31" s="34">
        <f>$F$28/'Fixed data'!$C$7</f>
        <v>-3.5377777777777773E-3</v>
      </c>
      <c r="AY31" s="34">
        <f>$F$28/'Fixed data'!$C$7</f>
        <v>-3.5377777777777773E-3</v>
      </c>
      <c r="AZ31" s="34"/>
      <c r="BA31" s="34"/>
      <c r="BB31" s="34"/>
      <c r="BC31" s="34"/>
      <c r="BD31" s="34"/>
    </row>
    <row r="32" spans="1:56" ht="16.5" hidden="1" customHeight="1" outlineLevel="1" x14ac:dyDescent="0.35">
      <c r="A32" s="115"/>
      <c r="B32" s="9" t="s">
        <v>3</v>
      </c>
      <c r="C32" s="11" t="s">
        <v>55</v>
      </c>
      <c r="D32" s="9" t="s">
        <v>40</v>
      </c>
      <c r="F32" s="34"/>
      <c r="G32" s="34"/>
      <c r="H32" s="34">
        <f>$G$28/'Fixed data'!$C$7</f>
        <v>-3.5377777777777773E-3</v>
      </c>
      <c r="I32" s="34">
        <f>$G$28/'Fixed data'!$C$7</f>
        <v>-3.5377777777777773E-3</v>
      </c>
      <c r="J32" s="34">
        <f>$G$28/'Fixed data'!$C$7</f>
        <v>-3.5377777777777773E-3</v>
      </c>
      <c r="K32" s="34">
        <f>$G$28/'Fixed data'!$C$7</f>
        <v>-3.5377777777777773E-3</v>
      </c>
      <c r="L32" s="34">
        <f>$G$28/'Fixed data'!$C$7</f>
        <v>-3.5377777777777773E-3</v>
      </c>
      <c r="M32" s="34">
        <f>$G$28/'Fixed data'!$C$7</f>
        <v>-3.5377777777777773E-3</v>
      </c>
      <c r="N32" s="34">
        <f>$G$28/'Fixed data'!$C$7</f>
        <v>-3.5377777777777773E-3</v>
      </c>
      <c r="O32" s="34">
        <f>$G$28/'Fixed data'!$C$7</f>
        <v>-3.5377777777777773E-3</v>
      </c>
      <c r="P32" s="34">
        <f>$G$28/'Fixed data'!$C$7</f>
        <v>-3.5377777777777773E-3</v>
      </c>
      <c r="Q32" s="34">
        <f>$G$28/'Fixed data'!$C$7</f>
        <v>-3.5377777777777773E-3</v>
      </c>
      <c r="R32" s="34">
        <f>$G$28/'Fixed data'!$C$7</f>
        <v>-3.5377777777777773E-3</v>
      </c>
      <c r="S32" s="34">
        <f>$G$28/'Fixed data'!$C$7</f>
        <v>-3.5377777777777773E-3</v>
      </c>
      <c r="T32" s="34">
        <f>$G$28/'Fixed data'!$C$7</f>
        <v>-3.5377777777777773E-3</v>
      </c>
      <c r="U32" s="34">
        <f>$G$28/'Fixed data'!$C$7</f>
        <v>-3.5377777777777773E-3</v>
      </c>
      <c r="V32" s="34">
        <f>$G$28/'Fixed data'!$C$7</f>
        <v>-3.5377777777777773E-3</v>
      </c>
      <c r="W32" s="34">
        <f>$G$28/'Fixed data'!$C$7</f>
        <v>-3.5377777777777773E-3</v>
      </c>
      <c r="X32" s="34">
        <f>$G$28/'Fixed data'!$C$7</f>
        <v>-3.5377777777777773E-3</v>
      </c>
      <c r="Y32" s="34">
        <f>$G$28/'Fixed data'!$C$7</f>
        <v>-3.5377777777777773E-3</v>
      </c>
      <c r="Z32" s="34">
        <f>$G$28/'Fixed data'!$C$7</f>
        <v>-3.5377777777777773E-3</v>
      </c>
      <c r="AA32" s="34">
        <f>$G$28/'Fixed data'!$C$7</f>
        <v>-3.5377777777777773E-3</v>
      </c>
      <c r="AB32" s="34">
        <f>$G$28/'Fixed data'!$C$7</f>
        <v>-3.5377777777777773E-3</v>
      </c>
      <c r="AC32" s="34">
        <f>$G$28/'Fixed data'!$C$7</f>
        <v>-3.5377777777777773E-3</v>
      </c>
      <c r="AD32" s="34">
        <f>$G$28/'Fixed data'!$C$7</f>
        <v>-3.5377777777777773E-3</v>
      </c>
      <c r="AE32" s="34">
        <f>$G$28/'Fixed data'!$C$7</f>
        <v>-3.5377777777777773E-3</v>
      </c>
      <c r="AF32" s="34">
        <f>$G$28/'Fixed data'!$C$7</f>
        <v>-3.5377777777777773E-3</v>
      </c>
      <c r="AG32" s="34">
        <f>$G$28/'Fixed data'!$C$7</f>
        <v>-3.5377777777777773E-3</v>
      </c>
      <c r="AH32" s="34">
        <f>$G$28/'Fixed data'!$C$7</f>
        <v>-3.5377777777777773E-3</v>
      </c>
      <c r="AI32" s="34">
        <f>$G$28/'Fixed data'!$C$7</f>
        <v>-3.5377777777777773E-3</v>
      </c>
      <c r="AJ32" s="34">
        <f>$G$28/'Fixed data'!$C$7</f>
        <v>-3.5377777777777773E-3</v>
      </c>
      <c r="AK32" s="34">
        <f>$G$28/'Fixed data'!$C$7</f>
        <v>-3.5377777777777773E-3</v>
      </c>
      <c r="AL32" s="34">
        <f>$G$28/'Fixed data'!$C$7</f>
        <v>-3.5377777777777773E-3</v>
      </c>
      <c r="AM32" s="34">
        <f>$G$28/'Fixed data'!$C$7</f>
        <v>-3.5377777777777773E-3</v>
      </c>
      <c r="AN32" s="34">
        <f>$G$28/'Fixed data'!$C$7</f>
        <v>-3.5377777777777773E-3</v>
      </c>
      <c r="AO32" s="34">
        <f>$G$28/'Fixed data'!$C$7</f>
        <v>-3.5377777777777773E-3</v>
      </c>
      <c r="AP32" s="34">
        <f>$G$28/'Fixed data'!$C$7</f>
        <v>-3.5377777777777773E-3</v>
      </c>
      <c r="AQ32" s="34">
        <f>$G$28/'Fixed data'!$C$7</f>
        <v>-3.5377777777777773E-3</v>
      </c>
      <c r="AR32" s="34">
        <f>$G$28/'Fixed data'!$C$7</f>
        <v>-3.5377777777777773E-3</v>
      </c>
      <c r="AS32" s="34">
        <f>$G$28/'Fixed data'!$C$7</f>
        <v>-3.5377777777777773E-3</v>
      </c>
      <c r="AT32" s="34">
        <f>$G$28/'Fixed data'!$C$7</f>
        <v>-3.5377777777777773E-3</v>
      </c>
      <c r="AU32" s="34">
        <f>$G$28/'Fixed data'!$C$7</f>
        <v>-3.5377777777777773E-3</v>
      </c>
      <c r="AV32" s="34">
        <f>$G$28/'Fixed data'!$C$7</f>
        <v>-3.5377777777777773E-3</v>
      </c>
      <c r="AW32" s="34">
        <f>$G$28/'Fixed data'!$C$7</f>
        <v>-3.5377777777777773E-3</v>
      </c>
      <c r="AX32" s="34">
        <f>$G$28/'Fixed data'!$C$7</f>
        <v>-3.5377777777777773E-3</v>
      </c>
      <c r="AY32" s="34">
        <f>$G$28/'Fixed data'!$C$7</f>
        <v>-3.5377777777777773E-3</v>
      </c>
      <c r="AZ32" s="34">
        <f>$G$28/'Fixed data'!$C$7</f>
        <v>-3.5377777777777773E-3</v>
      </c>
      <c r="BA32" s="34"/>
      <c r="BB32" s="34"/>
      <c r="BC32" s="34"/>
      <c r="BD32" s="34"/>
    </row>
    <row r="33" spans="1:57" ht="16.5" hidden="1" customHeight="1" outlineLevel="1" x14ac:dyDescent="0.35">
      <c r="A33" s="115"/>
      <c r="B33" s="9" t="s">
        <v>4</v>
      </c>
      <c r="C33" s="11" t="s">
        <v>56</v>
      </c>
      <c r="D33" s="9" t="s">
        <v>40</v>
      </c>
      <c r="F33" s="34"/>
      <c r="G33" s="34"/>
      <c r="H33" s="34"/>
      <c r="I33" s="34">
        <f>$H$28/'Fixed data'!$C$7</f>
        <v>-3.5377777777777773E-3</v>
      </c>
      <c r="J33" s="34">
        <f>$H$28/'Fixed data'!$C$7</f>
        <v>-3.5377777777777773E-3</v>
      </c>
      <c r="K33" s="34">
        <f>$H$28/'Fixed data'!$C$7</f>
        <v>-3.5377777777777773E-3</v>
      </c>
      <c r="L33" s="34">
        <f>$H$28/'Fixed data'!$C$7</f>
        <v>-3.5377777777777773E-3</v>
      </c>
      <c r="M33" s="34">
        <f>$H$28/'Fixed data'!$C$7</f>
        <v>-3.5377777777777773E-3</v>
      </c>
      <c r="N33" s="34">
        <f>$H$28/'Fixed data'!$C$7</f>
        <v>-3.5377777777777773E-3</v>
      </c>
      <c r="O33" s="34">
        <f>$H$28/'Fixed data'!$C$7</f>
        <v>-3.5377777777777773E-3</v>
      </c>
      <c r="P33" s="34">
        <f>$H$28/'Fixed data'!$C$7</f>
        <v>-3.5377777777777773E-3</v>
      </c>
      <c r="Q33" s="34">
        <f>$H$28/'Fixed data'!$C$7</f>
        <v>-3.5377777777777773E-3</v>
      </c>
      <c r="R33" s="34">
        <f>$H$28/'Fixed data'!$C$7</f>
        <v>-3.5377777777777773E-3</v>
      </c>
      <c r="S33" s="34">
        <f>$H$28/'Fixed data'!$C$7</f>
        <v>-3.5377777777777773E-3</v>
      </c>
      <c r="T33" s="34">
        <f>$H$28/'Fixed data'!$C$7</f>
        <v>-3.5377777777777773E-3</v>
      </c>
      <c r="U33" s="34">
        <f>$H$28/'Fixed data'!$C$7</f>
        <v>-3.5377777777777773E-3</v>
      </c>
      <c r="V33" s="34">
        <f>$H$28/'Fixed data'!$C$7</f>
        <v>-3.5377777777777773E-3</v>
      </c>
      <c r="W33" s="34">
        <f>$H$28/'Fixed data'!$C$7</f>
        <v>-3.5377777777777773E-3</v>
      </c>
      <c r="X33" s="34">
        <f>$H$28/'Fixed data'!$C$7</f>
        <v>-3.5377777777777773E-3</v>
      </c>
      <c r="Y33" s="34">
        <f>$H$28/'Fixed data'!$C$7</f>
        <v>-3.5377777777777773E-3</v>
      </c>
      <c r="Z33" s="34">
        <f>$H$28/'Fixed data'!$C$7</f>
        <v>-3.5377777777777773E-3</v>
      </c>
      <c r="AA33" s="34">
        <f>$H$28/'Fixed data'!$C$7</f>
        <v>-3.5377777777777773E-3</v>
      </c>
      <c r="AB33" s="34">
        <f>$H$28/'Fixed data'!$C$7</f>
        <v>-3.5377777777777773E-3</v>
      </c>
      <c r="AC33" s="34">
        <f>$H$28/'Fixed data'!$C$7</f>
        <v>-3.5377777777777773E-3</v>
      </c>
      <c r="AD33" s="34">
        <f>$H$28/'Fixed data'!$C$7</f>
        <v>-3.5377777777777773E-3</v>
      </c>
      <c r="AE33" s="34">
        <f>$H$28/'Fixed data'!$C$7</f>
        <v>-3.5377777777777773E-3</v>
      </c>
      <c r="AF33" s="34">
        <f>$H$28/'Fixed data'!$C$7</f>
        <v>-3.5377777777777773E-3</v>
      </c>
      <c r="AG33" s="34">
        <f>$H$28/'Fixed data'!$C$7</f>
        <v>-3.5377777777777773E-3</v>
      </c>
      <c r="AH33" s="34">
        <f>$H$28/'Fixed data'!$C$7</f>
        <v>-3.5377777777777773E-3</v>
      </c>
      <c r="AI33" s="34">
        <f>$H$28/'Fixed data'!$C$7</f>
        <v>-3.5377777777777773E-3</v>
      </c>
      <c r="AJ33" s="34">
        <f>$H$28/'Fixed data'!$C$7</f>
        <v>-3.5377777777777773E-3</v>
      </c>
      <c r="AK33" s="34">
        <f>$H$28/'Fixed data'!$C$7</f>
        <v>-3.5377777777777773E-3</v>
      </c>
      <c r="AL33" s="34">
        <f>$H$28/'Fixed data'!$C$7</f>
        <v>-3.5377777777777773E-3</v>
      </c>
      <c r="AM33" s="34">
        <f>$H$28/'Fixed data'!$C$7</f>
        <v>-3.5377777777777773E-3</v>
      </c>
      <c r="AN33" s="34">
        <f>$H$28/'Fixed data'!$C$7</f>
        <v>-3.5377777777777773E-3</v>
      </c>
      <c r="AO33" s="34">
        <f>$H$28/'Fixed data'!$C$7</f>
        <v>-3.5377777777777773E-3</v>
      </c>
      <c r="AP33" s="34">
        <f>$H$28/'Fixed data'!$C$7</f>
        <v>-3.5377777777777773E-3</v>
      </c>
      <c r="AQ33" s="34">
        <f>$H$28/'Fixed data'!$C$7</f>
        <v>-3.5377777777777773E-3</v>
      </c>
      <c r="AR33" s="34">
        <f>$H$28/'Fixed data'!$C$7</f>
        <v>-3.5377777777777773E-3</v>
      </c>
      <c r="AS33" s="34">
        <f>$H$28/'Fixed data'!$C$7</f>
        <v>-3.5377777777777773E-3</v>
      </c>
      <c r="AT33" s="34">
        <f>$H$28/'Fixed data'!$C$7</f>
        <v>-3.5377777777777773E-3</v>
      </c>
      <c r="AU33" s="34">
        <f>$H$28/'Fixed data'!$C$7</f>
        <v>-3.5377777777777773E-3</v>
      </c>
      <c r="AV33" s="34">
        <f>$H$28/'Fixed data'!$C$7</f>
        <v>-3.5377777777777773E-3</v>
      </c>
      <c r="AW33" s="34">
        <f>$H$28/'Fixed data'!$C$7</f>
        <v>-3.5377777777777773E-3</v>
      </c>
      <c r="AX33" s="34">
        <f>$H$28/'Fixed data'!$C$7</f>
        <v>-3.5377777777777773E-3</v>
      </c>
      <c r="AY33" s="34">
        <f>$H$28/'Fixed data'!$C$7</f>
        <v>-3.5377777777777773E-3</v>
      </c>
      <c r="AZ33" s="34">
        <f>$H$28/'Fixed data'!$C$7</f>
        <v>-3.5377777777777773E-3</v>
      </c>
      <c r="BA33" s="34">
        <f>$H$28/'Fixed data'!$C$7</f>
        <v>-3.5377777777777773E-3</v>
      </c>
      <c r="BB33" s="34"/>
      <c r="BC33" s="34"/>
      <c r="BD33" s="34"/>
    </row>
    <row r="34" spans="1:57" ht="16.5" hidden="1" customHeight="1" outlineLevel="1" x14ac:dyDescent="0.35">
      <c r="A34" s="115"/>
      <c r="B34" s="9" t="s">
        <v>5</v>
      </c>
      <c r="C34" s="11" t="s">
        <v>57</v>
      </c>
      <c r="D34" s="9" t="s">
        <v>40</v>
      </c>
      <c r="F34" s="34"/>
      <c r="G34" s="34"/>
      <c r="H34" s="34"/>
      <c r="I34" s="34"/>
      <c r="J34" s="34">
        <f>$I$28/'Fixed data'!$C$7</f>
        <v>-3.5377777777777773E-3</v>
      </c>
      <c r="K34" s="34">
        <f>$I$28/'Fixed data'!$C$7</f>
        <v>-3.5377777777777773E-3</v>
      </c>
      <c r="L34" s="34">
        <f>$I$28/'Fixed data'!$C$7</f>
        <v>-3.5377777777777773E-3</v>
      </c>
      <c r="M34" s="34">
        <f>$I$28/'Fixed data'!$C$7</f>
        <v>-3.5377777777777773E-3</v>
      </c>
      <c r="N34" s="34">
        <f>$I$28/'Fixed data'!$C$7</f>
        <v>-3.5377777777777773E-3</v>
      </c>
      <c r="O34" s="34">
        <f>$I$28/'Fixed data'!$C$7</f>
        <v>-3.5377777777777773E-3</v>
      </c>
      <c r="P34" s="34">
        <f>$I$28/'Fixed data'!$C$7</f>
        <v>-3.5377777777777773E-3</v>
      </c>
      <c r="Q34" s="34">
        <f>$I$28/'Fixed data'!$C$7</f>
        <v>-3.5377777777777773E-3</v>
      </c>
      <c r="R34" s="34">
        <f>$I$28/'Fixed data'!$C$7</f>
        <v>-3.5377777777777773E-3</v>
      </c>
      <c r="S34" s="34">
        <f>$I$28/'Fixed data'!$C$7</f>
        <v>-3.5377777777777773E-3</v>
      </c>
      <c r="T34" s="34">
        <f>$I$28/'Fixed data'!$C$7</f>
        <v>-3.5377777777777773E-3</v>
      </c>
      <c r="U34" s="34">
        <f>$I$28/'Fixed data'!$C$7</f>
        <v>-3.5377777777777773E-3</v>
      </c>
      <c r="V34" s="34">
        <f>$I$28/'Fixed data'!$C$7</f>
        <v>-3.5377777777777773E-3</v>
      </c>
      <c r="W34" s="34">
        <f>$I$28/'Fixed data'!$C$7</f>
        <v>-3.5377777777777773E-3</v>
      </c>
      <c r="X34" s="34">
        <f>$I$28/'Fixed data'!$C$7</f>
        <v>-3.5377777777777773E-3</v>
      </c>
      <c r="Y34" s="34">
        <f>$I$28/'Fixed data'!$C$7</f>
        <v>-3.5377777777777773E-3</v>
      </c>
      <c r="Z34" s="34">
        <f>$I$28/'Fixed data'!$C$7</f>
        <v>-3.5377777777777773E-3</v>
      </c>
      <c r="AA34" s="34">
        <f>$I$28/'Fixed data'!$C$7</f>
        <v>-3.5377777777777773E-3</v>
      </c>
      <c r="AB34" s="34">
        <f>$I$28/'Fixed data'!$C$7</f>
        <v>-3.5377777777777773E-3</v>
      </c>
      <c r="AC34" s="34">
        <f>$I$28/'Fixed data'!$C$7</f>
        <v>-3.5377777777777773E-3</v>
      </c>
      <c r="AD34" s="34">
        <f>$I$28/'Fixed data'!$C$7</f>
        <v>-3.5377777777777773E-3</v>
      </c>
      <c r="AE34" s="34">
        <f>$I$28/'Fixed data'!$C$7</f>
        <v>-3.5377777777777773E-3</v>
      </c>
      <c r="AF34" s="34">
        <f>$I$28/'Fixed data'!$C$7</f>
        <v>-3.5377777777777773E-3</v>
      </c>
      <c r="AG34" s="34">
        <f>$I$28/'Fixed data'!$C$7</f>
        <v>-3.5377777777777773E-3</v>
      </c>
      <c r="AH34" s="34">
        <f>$I$28/'Fixed data'!$C$7</f>
        <v>-3.5377777777777773E-3</v>
      </c>
      <c r="AI34" s="34">
        <f>$I$28/'Fixed data'!$C$7</f>
        <v>-3.5377777777777773E-3</v>
      </c>
      <c r="AJ34" s="34">
        <f>$I$28/'Fixed data'!$C$7</f>
        <v>-3.5377777777777773E-3</v>
      </c>
      <c r="AK34" s="34">
        <f>$I$28/'Fixed data'!$C$7</f>
        <v>-3.5377777777777773E-3</v>
      </c>
      <c r="AL34" s="34">
        <f>$I$28/'Fixed data'!$C$7</f>
        <v>-3.5377777777777773E-3</v>
      </c>
      <c r="AM34" s="34">
        <f>$I$28/'Fixed data'!$C$7</f>
        <v>-3.5377777777777773E-3</v>
      </c>
      <c r="AN34" s="34">
        <f>$I$28/'Fixed data'!$C$7</f>
        <v>-3.5377777777777773E-3</v>
      </c>
      <c r="AO34" s="34">
        <f>$I$28/'Fixed data'!$C$7</f>
        <v>-3.5377777777777773E-3</v>
      </c>
      <c r="AP34" s="34">
        <f>$I$28/'Fixed data'!$C$7</f>
        <v>-3.5377777777777773E-3</v>
      </c>
      <c r="AQ34" s="34">
        <f>$I$28/'Fixed data'!$C$7</f>
        <v>-3.5377777777777773E-3</v>
      </c>
      <c r="AR34" s="34">
        <f>$I$28/'Fixed data'!$C$7</f>
        <v>-3.5377777777777773E-3</v>
      </c>
      <c r="AS34" s="34">
        <f>$I$28/'Fixed data'!$C$7</f>
        <v>-3.5377777777777773E-3</v>
      </c>
      <c r="AT34" s="34">
        <f>$I$28/'Fixed data'!$C$7</f>
        <v>-3.5377777777777773E-3</v>
      </c>
      <c r="AU34" s="34">
        <f>$I$28/'Fixed data'!$C$7</f>
        <v>-3.5377777777777773E-3</v>
      </c>
      <c r="AV34" s="34">
        <f>$I$28/'Fixed data'!$C$7</f>
        <v>-3.5377777777777773E-3</v>
      </c>
      <c r="AW34" s="34">
        <f>$I$28/'Fixed data'!$C$7</f>
        <v>-3.5377777777777773E-3</v>
      </c>
      <c r="AX34" s="34">
        <f>$I$28/'Fixed data'!$C$7</f>
        <v>-3.5377777777777773E-3</v>
      </c>
      <c r="AY34" s="34">
        <f>$I$28/'Fixed data'!$C$7</f>
        <v>-3.5377777777777773E-3</v>
      </c>
      <c r="AZ34" s="34">
        <f>$I$28/'Fixed data'!$C$7</f>
        <v>-3.5377777777777773E-3</v>
      </c>
      <c r="BA34" s="34">
        <f>$I$28/'Fixed data'!$C$7</f>
        <v>-3.5377777777777773E-3</v>
      </c>
      <c r="BB34" s="34">
        <f>$I$28/'Fixed data'!$C$7</f>
        <v>-3.5377777777777773E-3</v>
      </c>
      <c r="BC34" s="34"/>
      <c r="BD34" s="34"/>
    </row>
    <row r="35" spans="1:57" ht="16.5" hidden="1" customHeight="1" outlineLevel="1" x14ac:dyDescent="0.35">
      <c r="A35" s="115"/>
      <c r="B35" s="9" t="s">
        <v>6</v>
      </c>
      <c r="C35" s="11" t="s">
        <v>58</v>
      </c>
      <c r="D35" s="9" t="s">
        <v>40</v>
      </c>
      <c r="F35" s="34"/>
      <c r="G35" s="34"/>
      <c r="H35" s="34"/>
      <c r="I35" s="34"/>
      <c r="J35" s="34"/>
      <c r="K35" s="34">
        <f>$J$28/'Fixed data'!$C$7</f>
        <v>-3.5377777777777773E-3</v>
      </c>
      <c r="L35" s="34">
        <f>$J$28/'Fixed data'!$C$7</f>
        <v>-3.5377777777777773E-3</v>
      </c>
      <c r="M35" s="34">
        <f>$J$28/'Fixed data'!$C$7</f>
        <v>-3.5377777777777773E-3</v>
      </c>
      <c r="N35" s="34">
        <f>$J$28/'Fixed data'!$C$7</f>
        <v>-3.5377777777777773E-3</v>
      </c>
      <c r="O35" s="34">
        <f>$J$28/'Fixed data'!$C$7</f>
        <v>-3.5377777777777773E-3</v>
      </c>
      <c r="P35" s="34">
        <f>$J$28/'Fixed data'!$C$7</f>
        <v>-3.5377777777777773E-3</v>
      </c>
      <c r="Q35" s="34">
        <f>$J$28/'Fixed data'!$C$7</f>
        <v>-3.5377777777777773E-3</v>
      </c>
      <c r="R35" s="34">
        <f>$J$28/'Fixed data'!$C$7</f>
        <v>-3.5377777777777773E-3</v>
      </c>
      <c r="S35" s="34">
        <f>$J$28/'Fixed data'!$C$7</f>
        <v>-3.5377777777777773E-3</v>
      </c>
      <c r="T35" s="34">
        <f>$J$28/'Fixed data'!$C$7</f>
        <v>-3.5377777777777773E-3</v>
      </c>
      <c r="U35" s="34">
        <f>$J$28/'Fixed data'!$C$7</f>
        <v>-3.5377777777777773E-3</v>
      </c>
      <c r="V35" s="34">
        <f>$J$28/'Fixed data'!$C$7</f>
        <v>-3.5377777777777773E-3</v>
      </c>
      <c r="W35" s="34">
        <f>$J$28/'Fixed data'!$C$7</f>
        <v>-3.5377777777777773E-3</v>
      </c>
      <c r="X35" s="34">
        <f>$J$28/'Fixed data'!$C$7</f>
        <v>-3.5377777777777773E-3</v>
      </c>
      <c r="Y35" s="34">
        <f>$J$28/'Fixed data'!$C$7</f>
        <v>-3.5377777777777773E-3</v>
      </c>
      <c r="Z35" s="34">
        <f>$J$28/'Fixed data'!$C$7</f>
        <v>-3.5377777777777773E-3</v>
      </c>
      <c r="AA35" s="34">
        <f>$J$28/'Fixed data'!$C$7</f>
        <v>-3.5377777777777773E-3</v>
      </c>
      <c r="AB35" s="34">
        <f>$J$28/'Fixed data'!$C$7</f>
        <v>-3.5377777777777773E-3</v>
      </c>
      <c r="AC35" s="34">
        <f>$J$28/'Fixed data'!$C$7</f>
        <v>-3.5377777777777773E-3</v>
      </c>
      <c r="AD35" s="34">
        <f>$J$28/'Fixed data'!$C$7</f>
        <v>-3.5377777777777773E-3</v>
      </c>
      <c r="AE35" s="34">
        <f>$J$28/'Fixed data'!$C$7</f>
        <v>-3.5377777777777773E-3</v>
      </c>
      <c r="AF35" s="34">
        <f>$J$28/'Fixed data'!$C$7</f>
        <v>-3.5377777777777773E-3</v>
      </c>
      <c r="AG35" s="34">
        <f>$J$28/'Fixed data'!$C$7</f>
        <v>-3.5377777777777773E-3</v>
      </c>
      <c r="AH35" s="34">
        <f>$J$28/'Fixed data'!$C$7</f>
        <v>-3.5377777777777773E-3</v>
      </c>
      <c r="AI35" s="34">
        <f>$J$28/'Fixed data'!$C$7</f>
        <v>-3.5377777777777773E-3</v>
      </c>
      <c r="AJ35" s="34">
        <f>$J$28/'Fixed data'!$C$7</f>
        <v>-3.5377777777777773E-3</v>
      </c>
      <c r="AK35" s="34">
        <f>$J$28/'Fixed data'!$C$7</f>
        <v>-3.5377777777777773E-3</v>
      </c>
      <c r="AL35" s="34">
        <f>$J$28/'Fixed data'!$C$7</f>
        <v>-3.5377777777777773E-3</v>
      </c>
      <c r="AM35" s="34">
        <f>$J$28/'Fixed data'!$C$7</f>
        <v>-3.5377777777777773E-3</v>
      </c>
      <c r="AN35" s="34">
        <f>$J$28/'Fixed data'!$C$7</f>
        <v>-3.5377777777777773E-3</v>
      </c>
      <c r="AO35" s="34">
        <f>$J$28/'Fixed data'!$C$7</f>
        <v>-3.5377777777777773E-3</v>
      </c>
      <c r="AP35" s="34">
        <f>$J$28/'Fixed data'!$C$7</f>
        <v>-3.5377777777777773E-3</v>
      </c>
      <c r="AQ35" s="34">
        <f>$J$28/'Fixed data'!$C$7</f>
        <v>-3.5377777777777773E-3</v>
      </c>
      <c r="AR35" s="34">
        <f>$J$28/'Fixed data'!$C$7</f>
        <v>-3.5377777777777773E-3</v>
      </c>
      <c r="AS35" s="34">
        <f>$J$28/'Fixed data'!$C$7</f>
        <v>-3.5377777777777773E-3</v>
      </c>
      <c r="AT35" s="34">
        <f>$J$28/'Fixed data'!$C$7</f>
        <v>-3.5377777777777773E-3</v>
      </c>
      <c r="AU35" s="34">
        <f>$J$28/'Fixed data'!$C$7</f>
        <v>-3.5377777777777773E-3</v>
      </c>
      <c r="AV35" s="34">
        <f>$J$28/'Fixed data'!$C$7</f>
        <v>-3.5377777777777773E-3</v>
      </c>
      <c r="AW35" s="34">
        <f>$J$28/'Fixed data'!$C$7</f>
        <v>-3.5377777777777773E-3</v>
      </c>
      <c r="AX35" s="34">
        <f>$J$28/'Fixed data'!$C$7</f>
        <v>-3.5377777777777773E-3</v>
      </c>
      <c r="AY35" s="34">
        <f>$J$28/'Fixed data'!$C$7</f>
        <v>-3.5377777777777773E-3</v>
      </c>
      <c r="AZ35" s="34">
        <f>$J$28/'Fixed data'!$C$7</f>
        <v>-3.5377777777777773E-3</v>
      </c>
      <c r="BA35" s="34">
        <f>$J$28/'Fixed data'!$C$7</f>
        <v>-3.5377777777777773E-3</v>
      </c>
      <c r="BB35" s="34">
        <f>$J$28/'Fixed data'!$C$7</f>
        <v>-3.5377777777777773E-3</v>
      </c>
      <c r="BC35" s="34">
        <f>$J$28/'Fixed data'!$C$7</f>
        <v>-3.5377777777777773E-3</v>
      </c>
      <c r="BD35" s="34"/>
    </row>
    <row r="36" spans="1:57" ht="16.5" hidden="1" customHeight="1" outlineLevel="1" x14ac:dyDescent="0.35">
      <c r="A36" s="115"/>
      <c r="B36" s="9" t="s">
        <v>32</v>
      </c>
      <c r="C36" s="11" t="s">
        <v>59</v>
      </c>
      <c r="D36" s="9" t="s">
        <v>40</v>
      </c>
      <c r="F36" s="34"/>
      <c r="G36" s="34"/>
      <c r="H36" s="34"/>
      <c r="I36" s="34"/>
      <c r="J36" s="34"/>
      <c r="K36" s="34"/>
      <c r="L36" s="34">
        <f>$K$28/'Fixed data'!$C$7</f>
        <v>-3.5377777777777773E-3</v>
      </c>
      <c r="M36" s="34">
        <f>$K$28/'Fixed data'!$C$7</f>
        <v>-3.5377777777777773E-3</v>
      </c>
      <c r="N36" s="34">
        <f>$K$28/'Fixed data'!$C$7</f>
        <v>-3.5377777777777773E-3</v>
      </c>
      <c r="O36" s="34">
        <f>$K$28/'Fixed data'!$C$7</f>
        <v>-3.5377777777777773E-3</v>
      </c>
      <c r="P36" s="34">
        <f>$K$28/'Fixed data'!$C$7</f>
        <v>-3.5377777777777773E-3</v>
      </c>
      <c r="Q36" s="34">
        <f>$K$28/'Fixed data'!$C$7</f>
        <v>-3.5377777777777773E-3</v>
      </c>
      <c r="R36" s="34">
        <f>$K$28/'Fixed data'!$C$7</f>
        <v>-3.5377777777777773E-3</v>
      </c>
      <c r="S36" s="34">
        <f>$K$28/'Fixed data'!$C$7</f>
        <v>-3.5377777777777773E-3</v>
      </c>
      <c r="T36" s="34">
        <f>$K$28/'Fixed data'!$C$7</f>
        <v>-3.5377777777777773E-3</v>
      </c>
      <c r="U36" s="34">
        <f>$K$28/'Fixed data'!$C$7</f>
        <v>-3.5377777777777773E-3</v>
      </c>
      <c r="V36" s="34">
        <f>$K$28/'Fixed data'!$C$7</f>
        <v>-3.5377777777777773E-3</v>
      </c>
      <c r="W36" s="34">
        <f>$K$28/'Fixed data'!$C$7</f>
        <v>-3.5377777777777773E-3</v>
      </c>
      <c r="X36" s="34">
        <f>$K$28/'Fixed data'!$C$7</f>
        <v>-3.5377777777777773E-3</v>
      </c>
      <c r="Y36" s="34">
        <f>$K$28/'Fixed data'!$C$7</f>
        <v>-3.5377777777777773E-3</v>
      </c>
      <c r="Z36" s="34">
        <f>$K$28/'Fixed data'!$C$7</f>
        <v>-3.5377777777777773E-3</v>
      </c>
      <c r="AA36" s="34">
        <f>$K$28/'Fixed data'!$C$7</f>
        <v>-3.5377777777777773E-3</v>
      </c>
      <c r="AB36" s="34">
        <f>$K$28/'Fixed data'!$C$7</f>
        <v>-3.5377777777777773E-3</v>
      </c>
      <c r="AC36" s="34">
        <f>$K$28/'Fixed data'!$C$7</f>
        <v>-3.5377777777777773E-3</v>
      </c>
      <c r="AD36" s="34">
        <f>$K$28/'Fixed data'!$C$7</f>
        <v>-3.5377777777777773E-3</v>
      </c>
      <c r="AE36" s="34">
        <f>$K$28/'Fixed data'!$C$7</f>
        <v>-3.5377777777777773E-3</v>
      </c>
      <c r="AF36" s="34">
        <f>$K$28/'Fixed data'!$C$7</f>
        <v>-3.5377777777777773E-3</v>
      </c>
      <c r="AG36" s="34">
        <f>$K$28/'Fixed data'!$C$7</f>
        <v>-3.5377777777777773E-3</v>
      </c>
      <c r="AH36" s="34">
        <f>$K$28/'Fixed data'!$C$7</f>
        <v>-3.5377777777777773E-3</v>
      </c>
      <c r="AI36" s="34">
        <f>$K$28/'Fixed data'!$C$7</f>
        <v>-3.5377777777777773E-3</v>
      </c>
      <c r="AJ36" s="34">
        <f>$K$28/'Fixed data'!$C$7</f>
        <v>-3.5377777777777773E-3</v>
      </c>
      <c r="AK36" s="34">
        <f>$K$28/'Fixed data'!$C$7</f>
        <v>-3.5377777777777773E-3</v>
      </c>
      <c r="AL36" s="34">
        <f>$K$28/'Fixed data'!$C$7</f>
        <v>-3.5377777777777773E-3</v>
      </c>
      <c r="AM36" s="34">
        <f>$K$28/'Fixed data'!$C$7</f>
        <v>-3.5377777777777773E-3</v>
      </c>
      <c r="AN36" s="34">
        <f>$K$28/'Fixed data'!$C$7</f>
        <v>-3.5377777777777773E-3</v>
      </c>
      <c r="AO36" s="34">
        <f>$K$28/'Fixed data'!$C$7</f>
        <v>-3.5377777777777773E-3</v>
      </c>
      <c r="AP36" s="34">
        <f>$K$28/'Fixed data'!$C$7</f>
        <v>-3.5377777777777773E-3</v>
      </c>
      <c r="AQ36" s="34">
        <f>$K$28/'Fixed data'!$C$7</f>
        <v>-3.5377777777777773E-3</v>
      </c>
      <c r="AR36" s="34">
        <f>$K$28/'Fixed data'!$C$7</f>
        <v>-3.5377777777777773E-3</v>
      </c>
      <c r="AS36" s="34">
        <f>$K$28/'Fixed data'!$C$7</f>
        <v>-3.5377777777777773E-3</v>
      </c>
      <c r="AT36" s="34">
        <f>$K$28/'Fixed data'!$C$7</f>
        <v>-3.5377777777777773E-3</v>
      </c>
      <c r="AU36" s="34">
        <f>$K$28/'Fixed data'!$C$7</f>
        <v>-3.5377777777777773E-3</v>
      </c>
      <c r="AV36" s="34">
        <f>$K$28/'Fixed data'!$C$7</f>
        <v>-3.5377777777777773E-3</v>
      </c>
      <c r="AW36" s="34">
        <f>$K$28/'Fixed data'!$C$7</f>
        <v>-3.5377777777777773E-3</v>
      </c>
      <c r="AX36" s="34">
        <f>$K$28/'Fixed data'!$C$7</f>
        <v>-3.5377777777777773E-3</v>
      </c>
      <c r="AY36" s="34">
        <f>$K$28/'Fixed data'!$C$7</f>
        <v>-3.5377777777777773E-3</v>
      </c>
      <c r="AZ36" s="34">
        <f>$K$28/'Fixed data'!$C$7</f>
        <v>-3.5377777777777773E-3</v>
      </c>
      <c r="BA36" s="34">
        <f>$K$28/'Fixed data'!$C$7</f>
        <v>-3.5377777777777773E-3</v>
      </c>
      <c r="BB36" s="34">
        <f>$K$28/'Fixed data'!$C$7</f>
        <v>-3.5377777777777773E-3</v>
      </c>
      <c r="BC36" s="34">
        <f>$K$28/'Fixed data'!$C$7</f>
        <v>-3.5377777777777773E-3</v>
      </c>
      <c r="BD36" s="34">
        <f>$K$28/'Fixed data'!$C$7</f>
        <v>-3.5377777777777773E-3</v>
      </c>
    </row>
    <row r="37" spans="1:57" ht="16.5" hidden="1" customHeight="1" outlineLevel="1" x14ac:dyDescent="0.35">
      <c r="A37" s="115"/>
      <c r="B37" s="9" t="s">
        <v>33</v>
      </c>
      <c r="C37" s="11" t="s">
        <v>60</v>
      </c>
      <c r="D37" s="9" t="s">
        <v>40</v>
      </c>
      <c r="F37" s="34"/>
      <c r="G37" s="34"/>
      <c r="H37" s="34"/>
      <c r="I37" s="34"/>
      <c r="J37" s="34"/>
      <c r="K37" s="34"/>
      <c r="L37" s="34"/>
      <c r="M37" s="34">
        <f>$L$28/'Fixed data'!$C$7</f>
        <v>-3.5377777777777773E-3</v>
      </c>
      <c r="N37" s="34">
        <f>$L$28/'Fixed data'!$C$7</f>
        <v>-3.5377777777777773E-3</v>
      </c>
      <c r="O37" s="34">
        <f>$L$28/'Fixed data'!$C$7</f>
        <v>-3.5377777777777773E-3</v>
      </c>
      <c r="P37" s="34">
        <f>$L$28/'Fixed data'!$C$7</f>
        <v>-3.5377777777777773E-3</v>
      </c>
      <c r="Q37" s="34">
        <f>$L$28/'Fixed data'!$C$7</f>
        <v>-3.5377777777777773E-3</v>
      </c>
      <c r="R37" s="34">
        <f>$L$28/'Fixed data'!$C$7</f>
        <v>-3.5377777777777773E-3</v>
      </c>
      <c r="S37" s="34">
        <f>$L$28/'Fixed data'!$C$7</f>
        <v>-3.5377777777777773E-3</v>
      </c>
      <c r="T37" s="34">
        <f>$L$28/'Fixed data'!$C$7</f>
        <v>-3.5377777777777773E-3</v>
      </c>
      <c r="U37" s="34">
        <f>$L$28/'Fixed data'!$C$7</f>
        <v>-3.5377777777777773E-3</v>
      </c>
      <c r="V37" s="34">
        <f>$L$28/'Fixed data'!$C$7</f>
        <v>-3.5377777777777773E-3</v>
      </c>
      <c r="W37" s="34">
        <f>$L$28/'Fixed data'!$C$7</f>
        <v>-3.5377777777777773E-3</v>
      </c>
      <c r="X37" s="34">
        <f>$L$28/'Fixed data'!$C$7</f>
        <v>-3.5377777777777773E-3</v>
      </c>
      <c r="Y37" s="34">
        <f>$L$28/'Fixed data'!$C$7</f>
        <v>-3.5377777777777773E-3</v>
      </c>
      <c r="Z37" s="34">
        <f>$L$28/'Fixed data'!$C$7</f>
        <v>-3.5377777777777773E-3</v>
      </c>
      <c r="AA37" s="34">
        <f>$L$28/'Fixed data'!$C$7</f>
        <v>-3.5377777777777773E-3</v>
      </c>
      <c r="AB37" s="34">
        <f>$L$28/'Fixed data'!$C$7</f>
        <v>-3.5377777777777773E-3</v>
      </c>
      <c r="AC37" s="34">
        <f>$L$28/'Fixed data'!$C$7</f>
        <v>-3.5377777777777773E-3</v>
      </c>
      <c r="AD37" s="34">
        <f>$L$28/'Fixed data'!$C$7</f>
        <v>-3.5377777777777773E-3</v>
      </c>
      <c r="AE37" s="34">
        <f>$L$28/'Fixed data'!$C$7</f>
        <v>-3.5377777777777773E-3</v>
      </c>
      <c r="AF37" s="34">
        <f>$L$28/'Fixed data'!$C$7</f>
        <v>-3.5377777777777773E-3</v>
      </c>
      <c r="AG37" s="34">
        <f>$L$28/'Fixed data'!$C$7</f>
        <v>-3.5377777777777773E-3</v>
      </c>
      <c r="AH37" s="34">
        <f>$L$28/'Fixed data'!$C$7</f>
        <v>-3.5377777777777773E-3</v>
      </c>
      <c r="AI37" s="34">
        <f>$L$28/'Fixed data'!$C$7</f>
        <v>-3.5377777777777773E-3</v>
      </c>
      <c r="AJ37" s="34">
        <f>$L$28/'Fixed data'!$C$7</f>
        <v>-3.5377777777777773E-3</v>
      </c>
      <c r="AK37" s="34">
        <f>$L$28/'Fixed data'!$C$7</f>
        <v>-3.5377777777777773E-3</v>
      </c>
      <c r="AL37" s="34">
        <f>$L$28/'Fixed data'!$C$7</f>
        <v>-3.5377777777777773E-3</v>
      </c>
      <c r="AM37" s="34">
        <f>$L$28/'Fixed data'!$C$7</f>
        <v>-3.5377777777777773E-3</v>
      </c>
      <c r="AN37" s="34">
        <f>$L$28/'Fixed data'!$C$7</f>
        <v>-3.5377777777777773E-3</v>
      </c>
      <c r="AO37" s="34">
        <f>$L$28/'Fixed data'!$C$7</f>
        <v>-3.5377777777777773E-3</v>
      </c>
      <c r="AP37" s="34">
        <f>$L$28/'Fixed data'!$C$7</f>
        <v>-3.5377777777777773E-3</v>
      </c>
      <c r="AQ37" s="34">
        <f>$L$28/'Fixed data'!$C$7</f>
        <v>-3.5377777777777773E-3</v>
      </c>
      <c r="AR37" s="34">
        <f>$L$28/'Fixed data'!$C$7</f>
        <v>-3.5377777777777773E-3</v>
      </c>
      <c r="AS37" s="34">
        <f>$L$28/'Fixed data'!$C$7</f>
        <v>-3.5377777777777773E-3</v>
      </c>
      <c r="AT37" s="34">
        <f>$L$28/'Fixed data'!$C$7</f>
        <v>-3.5377777777777773E-3</v>
      </c>
      <c r="AU37" s="34">
        <f>$L$28/'Fixed data'!$C$7</f>
        <v>-3.5377777777777773E-3</v>
      </c>
      <c r="AV37" s="34">
        <f>$L$28/'Fixed data'!$C$7</f>
        <v>-3.5377777777777773E-3</v>
      </c>
      <c r="AW37" s="34">
        <f>$L$28/'Fixed data'!$C$7</f>
        <v>-3.5377777777777773E-3</v>
      </c>
      <c r="AX37" s="34">
        <f>$L$28/'Fixed data'!$C$7</f>
        <v>-3.5377777777777773E-3</v>
      </c>
      <c r="AY37" s="34">
        <f>$L$28/'Fixed data'!$C$7</f>
        <v>-3.5377777777777773E-3</v>
      </c>
      <c r="AZ37" s="34">
        <f>$L$28/'Fixed data'!$C$7</f>
        <v>-3.5377777777777773E-3</v>
      </c>
      <c r="BA37" s="34">
        <f>$L$28/'Fixed data'!$C$7</f>
        <v>-3.5377777777777773E-3</v>
      </c>
      <c r="BB37" s="34">
        <f>$L$28/'Fixed data'!$C$7</f>
        <v>-3.5377777777777773E-3</v>
      </c>
      <c r="BC37" s="34">
        <f>$L$28/'Fixed data'!$C$7</f>
        <v>-3.5377777777777773E-3</v>
      </c>
      <c r="BD37" s="34">
        <f>$L$28/'Fixed data'!$C$7</f>
        <v>-3.5377777777777773E-3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7">SUM(F30:F59)</f>
        <v>-3.5377777777777773E-3</v>
      </c>
      <c r="G60" s="34">
        <f t="shared" si="7"/>
        <v>-7.0755555555555546E-3</v>
      </c>
      <c r="H60" s="34">
        <f t="shared" si="7"/>
        <v>-1.0613333333333332E-2</v>
      </c>
      <c r="I60" s="34">
        <f t="shared" si="7"/>
        <v>-1.4151111111111109E-2</v>
      </c>
      <c r="J60" s="34">
        <f t="shared" si="7"/>
        <v>-1.7688888888888886E-2</v>
      </c>
      <c r="K60" s="34">
        <f t="shared" si="7"/>
        <v>-2.1226666666666665E-2</v>
      </c>
      <c r="L60" s="34">
        <f t="shared" si="7"/>
        <v>-2.4764444444444443E-2</v>
      </c>
      <c r="M60" s="34">
        <f t="shared" si="7"/>
        <v>-2.8302222222222222E-2</v>
      </c>
      <c r="N60" s="34">
        <f t="shared" si="7"/>
        <v>-2.8302222222222222E-2</v>
      </c>
      <c r="O60" s="34">
        <f t="shared" si="7"/>
        <v>-2.8302222222222222E-2</v>
      </c>
      <c r="P60" s="34">
        <f t="shared" si="7"/>
        <v>-2.8302222222222222E-2</v>
      </c>
      <c r="Q60" s="34">
        <f t="shared" si="7"/>
        <v>-2.8302222222222222E-2</v>
      </c>
      <c r="R60" s="34">
        <f t="shared" si="7"/>
        <v>-2.8302222222222222E-2</v>
      </c>
      <c r="S60" s="34">
        <f t="shared" si="7"/>
        <v>-2.8302222222222222E-2</v>
      </c>
      <c r="T60" s="34">
        <f t="shared" si="7"/>
        <v>-2.8302222222222222E-2</v>
      </c>
      <c r="U60" s="34">
        <f t="shared" si="7"/>
        <v>-2.8302222222222222E-2</v>
      </c>
      <c r="V60" s="34">
        <f t="shared" si="7"/>
        <v>-2.8302222222222222E-2</v>
      </c>
      <c r="W60" s="34">
        <f t="shared" si="7"/>
        <v>-2.8302222222222222E-2</v>
      </c>
      <c r="X60" s="34">
        <f t="shared" si="7"/>
        <v>-2.8302222222222222E-2</v>
      </c>
      <c r="Y60" s="34">
        <f t="shared" si="7"/>
        <v>-2.8302222222222222E-2</v>
      </c>
      <c r="Z60" s="34">
        <f t="shared" si="7"/>
        <v>-2.8302222222222222E-2</v>
      </c>
      <c r="AA60" s="34">
        <f t="shared" si="7"/>
        <v>-2.8302222222222222E-2</v>
      </c>
      <c r="AB60" s="34">
        <f t="shared" si="7"/>
        <v>-2.8302222222222222E-2</v>
      </c>
      <c r="AC60" s="34">
        <f t="shared" si="7"/>
        <v>-2.8302222222222222E-2</v>
      </c>
      <c r="AD60" s="34">
        <f t="shared" si="7"/>
        <v>-2.8302222222222222E-2</v>
      </c>
      <c r="AE60" s="34">
        <f t="shared" si="7"/>
        <v>-2.8302222222222222E-2</v>
      </c>
      <c r="AF60" s="34">
        <f t="shared" si="7"/>
        <v>-2.8302222222222222E-2</v>
      </c>
      <c r="AG60" s="34">
        <f t="shared" si="7"/>
        <v>-2.8302222222222222E-2</v>
      </c>
      <c r="AH60" s="34">
        <f t="shared" si="7"/>
        <v>-2.8302222222222222E-2</v>
      </c>
      <c r="AI60" s="34">
        <f t="shared" si="7"/>
        <v>-2.8302222222222222E-2</v>
      </c>
      <c r="AJ60" s="34">
        <f t="shared" si="7"/>
        <v>-2.8302222222222222E-2</v>
      </c>
      <c r="AK60" s="34">
        <f t="shared" si="7"/>
        <v>-2.8302222222222222E-2</v>
      </c>
      <c r="AL60" s="34">
        <f t="shared" si="7"/>
        <v>-2.8302222222222222E-2</v>
      </c>
      <c r="AM60" s="34">
        <f t="shared" si="7"/>
        <v>-2.8302222222222222E-2</v>
      </c>
      <c r="AN60" s="34">
        <f t="shared" si="7"/>
        <v>-2.8302222222222222E-2</v>
      </c>
      <c r="AO60" s="34">
        <f t="shared" si="7"/>
        <v>-2.8302222222222222E-2</v>
      </c>
      <c r="AP60" s="34">
        <f t="shared" si="7"/>
        <v>-2.8302222222222222E-2</v>
      </c>
      <c r="AQ60" s="34">
        <f t="shared" si="7"/>
        <v>-2.8302222222222222E-2</v>
      </c>
      <c r="AR60" s="34">
        <f t="shared" si="7"/>
        <v>-2.8302222222222222E-2</v>
      </c>
      <c r="AS60" s="34">
        <f t="shared" si="7"/>
        <v>-2.8302222222222222E-2</v>
      </c>
      <c r="AT60" s="34">
        <f t="shared" si="7"/>
        <v>-2.8302222222222222E-2</v>
      </c>
      <c r="AU60" s="34">
        <f t="shared" si="7"/>
        <v>-2.8302222222222222E-2</v>
      </c>
      <c r="AV60" s="34">
        <f t="shared" si="7"/>
        <v>-2.8302222222222222E-2</v>
      </c>
      <c r="AW60" s="34">
        <f t="shared" si="7"/>
        <v>-2.8302222222222222E-2</v>
      </c>
      <c r="AX60" s="34">
        <f t="shared" si="7"/>
        <v>-2.8302222222222222E-2</v>
      </c>
      <c r="AY60" s="34">
        <f t="shared" si="7"/>
        <v>-2.4764444444444443E-2</v>
      </c>
      <c r="AZ60" s="34">
        <f t="shared" si="7"/>
        <v>-2.1226666666666665E-2</v>
      </c>
      <c r="BA60" s="34">
        <f t="shared" si="7"/>
        <v>-1.7688888888888886E-2</v>
      </c>
      <c r="BB60" s="34">
        <f t="shared" si="7"/>
        <v>-1.4151111111111109E-2</v>
      </c>
      <c r="BC60" s="34">
        <f t="shared" si="7"/>
        <v>-1.0613333333333332E-2</v>
      </c>
      <c r="BD60" s="34">
        <f t="shared" si="7"/>
        <v>-7.0755555555555546E-3</v>
      </c>
    </row>
    <row r="61" spans="1:56" ht="17.25" hidden="1" customHeight="1" outlineLevel="1" x14ac:dyDescent="0.35">
      <c r="A61" s="115"/>
      <c r="B61" s="9" t="s">
        <v>35</v>
      </c>
      <c r="C61" s="9" t="s">
        <v>62</v>
      </c>
      <c r="D61" s="9" t="s">
        <v>40</v>
      </c>
      <c r="E61" s="34">
        <v>0</v>
      </c>
      <c r="F61" s="34">
        <f>E62</f>
        <v>-0.15919999999999998</v>
      </c>
      <c r="G61" s="34">
        <f t="shared" ref="G61:BD61" si="8">F62</f>
        <v>-0.31486222222222215</v>
      </c>
      <c r="H61" s="34">
        <f t="shared" si="8"/>
        <v>-0.46698666666666655</v>
      </c>
      <c r="I61" s="34">
        <f t="shared" si="8"/>
        <v>-0.61557333333333319</v>
      </c>
      <c r="J61" s="34">
        <f t="shared" si="8"/>
        <v>-0.76062222222222209</v>
      </c>
      <c r="K61" s="34">
        <f t="shared" si="8"/>
        <v>-0.90213333333333323</v>
      </c>
      <c r="L61" s="34">
        <f t="shared" si="8"/>
        <v>-1.0401066666666665</v>
      </c>
      <c r="M61" s="34">
        <f t="shared" si="8"/>
        <v>-1.1745422222222222</v>
      </c>
      <c r="N61" s="34">
        <f t="shared" si="8"/>
        <v>-1.1462399999999999</v>
      </c>
      <c r="O61" s="34">
        <f t="shared" si="8"/>
        <v>-1.1179377777777777</v>
      </c>
      <c r="P61" s="34">
        <f t="shared" si="8"/>
        <v>-1.0896355555555555</v>
      </c>
      <c r="Q61" s="34">
        <f t="shared" si="8"/>
        <v>-1.0613333333333332</v>
      </c>
      <c r="R61" s="34">
        <f t="shared" si="8"/>
        <v>-1.033031111111111</v>
      </c>
      <c r="S61" s="34">
        <f t="shared" si="8"/>
        <v>-1.0047288888888888</v>
      </c>
      <c r="T61" s="34">
        <f t="shared" si="8"/>
        <v>-0.97642666666666655</v>
      </c>
      <c r="U61" s="34">
        <f t="shared" si="8"/>
        <v>-0.94812444444444433</v>
      </c>
      <c r="V61" s="34">
        <f t="shared" si="8"/>
        <v>-0.9198222222222221</v>
      </c>
      <c r="W61" s="34">
        <f t="shared" si="8"/>
        <v>-0.89151999999999987</v>
      </c>
      <c r="X61" s="34">
        <f t="shared" si="8"/>
        <v>-0.86321777777777764</v>
      </c>
      <c r="Y61" s="34">
        <f t="shared" si="8"/>
        <v>-0.83491555555555541</v>
      </c>
      <c r="Z61" s="34">
        <f t="shared" si="8"/>
        <v>-0.80661333333333318</v>
      </c>
      <c r="AA61" s="34">
        <f t="shared" si="8"/>
        <v>-0.77831111111111095</v>
      </c>
      <c r="AB61" s="34">
        <f t="shared" si="8"/>
        <v>-0.75000888888888873</v>
      </c>
      <c r="AC61" s="34">
        <f t="shared" si="8"/>
        <v>-0.7217066666666665</v>
      </c>
      <c r="AD61" s="34">
        <f t="shared" si="8"/>
        <v>-0.69340444444444427</v>
      </c>
      <c r="AE61" s="34">
        <f t="shared" si="8"/>
        <v>-0.66510222222222204</v>
      </c>
      <c r="AF61" s="34">
        <f t="shared" si="8"/>
        <v>-0.63679999999999981</v>
      </c>
      <c r="AG61" s="34">
        <f t="shared" si="8"/>
        <v>-0.60849777777777758</v>
      </c>
      <c r="AH61" s="34">
        <f t="shared" si="8"/>
        <v>-0.58019555555555535</v>
      </c>
      <c r="AI61" s="34">
        <f t="shared" si="8"/>
        <v>-0.55189333333333312</v>
      </c>
      <c r="AJ61" s="34">
        <f t="shared" si="8"/>
        <v>-0.5235911111111109</v>
      </c>
      <c r="AK61" s="34">
        <f t="shared" si="8"/>
        <v>-0.49528888888888867</v>
      </c>
      <c r="AL61" s="34">
        <f t="shared" si="8"/>
        <v>-0.46698666666666644</v>
      </c>
      <c r="AM61" s="34">
        <f t="shared" si="8"/>
        <v>-0.43868444444444421</v>
      </c>
      <c r="AN61" s="34">
        <f t="shared" si="8"/>
        <v>-0.41038222222222198</v>
      </c>
      <c r="AO61" s="34">
        <f t="shared" si="8"/>
        <v>-0.38207999999999975</v>
      </c>
      <c r="AP61" s="34">
        <f t="shared" si="8"/>
        <v>-0.35377777777777752</v>
      </c>
      <c r="AQ61" s="34">
        <f t="shared" si="8"/>
        <v>-0.3254755555555553</v>
      </c>
      <c r="AR61" s="34">
        <f t="shared" si="8"/>
        <v>-0.29717333333333307</v>
      </c>
      <c r="AS61" s="34">
        <f t="shared" si="8"/>
        <v>-0.26887111111111084</v>
      </c>
      <c r="AT61" s="34">
        <f t="shared" si="8"/>
        <v>-0.24056888888888861</v>
      </c>
      <c r="AU61" s="34">
        <f t="shared" si="8"/>
        <v>-0.21226666666666638</v>
      </c>
      <c r="AV61" s="34">
        <f t="shared" si="8"/>
        <v>-0.18396444444444415</v>
      </c>
      <c r="AW61" s="34">
        <f t="shared" si="8"/>
        <v>-0.15566222222222192</v>
      </c>
      <c r="AX61" s="34">
        <f t="shared" si="8"/>
        <v>-0.1273599999999997</v>
      </c>
      <c r="AY61" s="34">
        <f t="shared" si="8"/>
        <v>-9.9057777777777467E-2</v>
      </c>
      <c r="AZ61" s="34">
        <f t="shared" si="8"/>
        <v>-7.4293333333333017E-2</v>
      </c>
      <c r="BA61" s="34">
        <f t="shared" si="8"/>
        <v>-5.3066666666666353E-2</v>
      </c>
      <c r="BB61" s="34">
        <f t="shared" si="8"/>
        <v>-3.5377777777777467E-2</v>
      </c>
      <c r="BC61" s="34">
        <f t="shared" si="8"/>
        <v>-2.1226666666666359E-2</v>
      </c>
      <c r="BD61" s="34">
        <f t="shared" si="8"/>
        <v>-1.0613333333333027E-2</v>
      </c>
    </row>
    <row r="62" spans="1:56" ht="16.5" hidden="1" customHeight="1" outlineLevel="1" x14ac:dyDescent="0.3">
      <c r="A62" s="115"/>
      <c r="B62" s="9" t="s">
        <v>34</v>
      </c>
      <c r="C62" s="9" t="s">
        <v>68</v>
      </c>
      <c r="D62" s="9" t="s">
        <v>40</v>
      </c>
      <c r="E62" s="34">
        <f t="shared" ref="E62:BD62" si="9">E28-E60+E61</f>
        <v>-0.15919999999999998</v>
      </c>
      <c r="F62" s="34">
        <f t="shared" si="9"/>
        <v>-0.31486222222222215</v>
      </c>
      <c r="G62" s="34">
        <f t="shared" si="9"/>
        <v>-0.46698666666666655</v>
      </c>
      <c r="H62" s="34">
        <f t="shared" si="9"/>
        <v>-0.61557333333333319</v>
      </c>
      <c r="I62" s="34">
        <f t="shared" si="9"/>
        <v>-0.76062222222222209</v>
      </c>
      <c r="J62" s="34">
        <f t="shared" si="9"/>
        <v>-0.90213333333333323</v>
      </c>
      <c r="K62" s="34">
        <f t="shared" si="9"/>
        <v>-1.0401066666666665</v>
      </c>
      <c r="L62" s="34">
        <f t="shared" si="9"/>
        <v>-1.1745422222222222</v>
      </c>
      <c r="M62" s="34">
        <f t="shared" si="9"/>
        <v>-1.1462399999999999</v>
      </c>
      <c r="N62" s="34">
        <f t="shared" si="9"/>
        <v>-1.1179377777777777</v>
      </c>
      <c r="O62" s="34">
        <f t="shared" si="9"/>
        <v>-1.0896355555555555</v>
      </c>
      <c r="P62" s="34">
        <f t="shared" si="9"/>
        <v>-1.0613333333333332</v>
      </c>
      <c r="Q62" s="34">
        <f t="shared" si="9"/>
        <v>-1.033031111111111</v>
      </c>
      <c r="R62" s="34">
        <f t="shared" si="9"/>
        <v>-1.0047288888888888</v>
      </c>
      <c r="S62" s="34">
        <f t="shared" si="9"/>
        <v>-0.97642666666666655</v>
      </c>
      <c r="T62" s="34">
        <f t="shared" si="9"/>
        <v>-0.94812444444444433</v>
      </c>
      <c r="U62" s="34">
        <f t="shared" si="9"/>
        <v>-0.9198222222222221</v>
      </c>
      <c r="V62" s="34">
        <f t="shared" si="9"/>
        <v>-0.89151999999999987</v>
      </c>
      <c r="W62" s="34">
        <f t="shared" si="9"/>
        <v>-0.86321777777777764</v>
      </c>
      <c r="X62" s="34">
        <f t="shared" si="9"/>
        <v>-0.83491555555555541</v>
      </c>
      <c r="Y62" s="34">
        <f t="shared" si="9"/>
        <v>-0.80661333333333318</v>
      </c>
      <c r="Z62" s="34">
        <f t="shared" si="9"/>
        <v>-0.77831111111111095</v>
      </c>
      <c r="AA62" s="34">
        <f t="shared" si="9"/>
        <v>-0.75000888888888873</v>
      </c>
      <c r="AB62" s="34">
        <f t="shared" si="9"/>
        <v>-0.7217066666666665</v>
      </c>
      <c r="AC62" s="34">
        <f t="shared" si="9"/>
        <v>-0.69340444444444427</v>
      </c>
      <c r="AD62" s="34">
        <f t="shared" si="9"/>
        <v>-0.66510222222222204</v>
      </c>
      <c r="AE62" s="34">
        <f t="shared" si="9"/>
        <v>-0.63679999999999981</v>
      </c>
      <c r="AF62" s="34">
        <f t="shared" si="9"/>
        <v>-0.60849777777777758</v>
      </c>
      <c r="AG62" s="34">
        <f t="shared" si="9"/>
        <v>-0.58019555555555535</v>
      </c>
      <c r="AH62" s="34">
        <f t="shared" si="9"/>
        <v>-0.55189333333333312</v>
      </c>
      <c r="AI62" s="34">
        <f t="shared" si="9"/>
        <v>-0.5235911111111109</v>
      </c>
      <c r="AJ62" s="34">
        <f t="shared" si="9"/>
        <v>-0.49528888888888867</v>
      </c>
      <c r="AK62" s="34">
        <f t="shared" si="9"/>
        <v>-0.46698666666666644</v>
      </c>
      <c r="AL62" s="34">
        <f t="shared" si="9"/>
        <v>-0.43868444444444421</v>
      </c>
      <c r="AM62" s="34">
        <f t="shared" si="9"/>
        <v>-0.41038222222222198</v>
      </c>
      <c r="AN62" s="34">
        <f t="shared" si="9"/>
        <v>-0.38207999999999975</v>
      </c>
      <c r="AO62" s="34">
        <f t="shared" si="9"/>
        <v>-0.35377777777777752</v>
      </c>
      <c r="AP62" s="34">
        <f t="shared" si="9"/>
        <v>-0.3254755555555553</v>
      </c>
      <c r="AQ62" s="34">
        <f t="shared" si="9"/>
        <v>-0.29717333333333307</v>
      </c>
      <c r="AR62" s="34">
        <f t="shared" si="9"/>
        <v>-0.26887111111111084</v>
      </c>
      <c r="AS62" s="34">
        <f t="shared" si="9"/>
        <v>-0.24056888888888861</v>
      </c>
      <c r="AT62" s="34">
        <f t="shared" si="9"/>
        <v>-0.21226666666666638</v>
      </c>
      <c r="AU62" s="34">
        <f t="shared" si="9"/>
        <v>-0.18396444444444415</v>
      </c>
      <c r="AV62" s="34">
        <f t="shared" si="9"/>
        <v>-0.15566222222222192</v>
      </c>
      <c r="AW62" s="34">
        <f t="shared" si="9"/>
        <v>-0.1273599999999997</v>
      </c>
      <c r="AX62" s="34">
        <f t="shared" si="9"/>
        <v>-9.9057777777777467E-2</v>
      </c>
      <c r="AY62" s="34">
        <f t="shared" si="9"/>
        <v>-7.4293333333333017E-2</v>
      </c>
      <c r="AZ62" s="34">
        <f t="shared" si="9"/>
        <v>-5.3066666666666353E-2</v>
      </c>
      <c r="BA62" s="34">
        <f t="shared" si="9"/>
        <v>-3.5377777777777467E-2</v>
      </c>
      <c r="BB62" s="34">
        <f t="shared" si="9"/>
        <v>-2.1226666666666359E-2</v>
      </c>
      <c r="BC62" s="34">
        <f t="shared" si="9"/>
        <v>-1.0613333333333027E-2</v>
      </c>
      <c r="BD62" s="34">
        <f t="shared" si="9"/>
        <v>-3.5377777777774724E-3</v>
      </c>
    </row>
    <row r="63" spans="1:56" ht="16.5" collapsed="1" x14ac:dyDescent="0.3">
      <c r="A63" s="115"/>
      <c r="B63" s="9" t="s">
        <v>8</v>
      </c>
      <c r="C63" s="11" t="s">
        <v>67</v>
      </c>
      <c r="D63" s="9" t="s">
        <v>40</v>
      </c>
      <c r="E63" s="34">
        <f>AVERAGE(E61:E62)*'Fixed data'!$C$3</f>
        <v>-3.8446799999999996E-3</v>
      </c>
      <c r="F63" s="34">
        <f>AVERAGE(F61:F62)*'Fixed data'!$C$3</f>
        <v>-1.1448602666666665E-2</v>
      </c>
      <c r="G63" s="34">
        <f>AVERAGE(G61:G62)*'Fixed data'!$C$3</f>
        <v>-1.8881650666666663E-2</v>
      </c>
      <c r="H63" s="34">
        <f>AVERAGE(H61:H62)*'Fixed data'!$C$3</f>
        <v>-2.6143823999999996E-2</v>
      </c>
      <c r="I63" s="34">
        <f>AVERAGE(I61:I62)*'Fixed data'!$C$3</f>
        <v>-3.3235122666666665E-2</v>
      </c>
      <c r="J63" s="34">
        <f>AVERAGE(J61:J62)*'Fixed data'!$C$3</f>
        <v>-4.0155546666666667E-2</v>
      </c>
      <c r="K63" s="34">
        <f>AVERAGE(K61:K62)*'Fixed data'!$C$3</f>
        <v>-4.6905095999999993E-2</v>
      </c>
      <c r="L63" s="34">
        <f>AVERAGE(L61:L62)*'Fixed data'!$C$3</f>
        <v>-5.3483770666666666E-2</v>
      </c>
      <c r="M63" s="34">
        <f>AVERAGE(M61:M62)*'Fixed data'!$C$3</f>
        <v>-5.6046890666666668E-2</v>
      </c>
      <c r="N63" s="34">
        <f>AVERAGE(N61:N62)*'Fixed data'!$C$3</f>
        <v>-5.4679893333333326E-2</v>
      </c>
      <c r="O63" s="34">
        <f>AVERAGE(O61:O62)*'Fixed data'!$C$3</f>
        <v>-5.3312896000000005E-2</v>
      </c>
      <c r="P63" s="34">
        <f>AVERAGE(P61:P62)*'Fixed data'!$C$3</f>
        <v>-5.1945898666666657E-2</v>
      </c>
      <c r="Q63" s="34">
        <f>AVERAGE(Q61:Q62)*'Fixed data'!$C$3</f>
        <v>-5.0578901333333336E-2</v>
      </c>
      <c r="R63" s="34">
        <f>AVERAGE(R61:R62)*'Fixed data'!$C$3</f>
        <v>-4.9211903999999994E-2</v>
      </c>
      <c r="S63" s="34">
        <f>AVERAGE(S61:S62)*'Fixed data'!$C$3</f>
        <v>-4.7844906666666666E-2</v>
      </c>
      <c r="T63" s="34">
        <f>AVERAGE(T61:T62)*'Fixed data'!$C$3</f>
        <v>-4.6477909333333331E-2</v>
      </c>
      <c r="U63" s="34">
        <f>AVERAGE(U61:U62)*'Fixed data'!$C$3</f>
        <v>-4.5110911999999996E-2</v>
      </c>
      <c r="V63" s="34">
        <f>AVERAGE(V61:V62)*'Fixed data'!$C$3</f>
        <v>-4.3743914666666661E-2</v>
      </c>
      <c r="W63" s="34">
        <f>AVERAGE(W61:W62)*'Fixed data'!$C$3</f>
        <v>-4.2376917333333326E-2</v>
      </c>
      <c r="X63" s="34">
        <f>AVERAGE(X61:X62)*'Fixed data'!$C$3</f>
        <v>-4.1009919999999998E-2</v>
      </c>
      <c r="Y63" s="34">
        <f>AVERAGE(Y61:Y62)*'Fixed data'!$C$3</f>
        <v>-3.9642922666666663E-2</v>
      </c>
      <c r="Z63" s="34">
        <f>AVERAGE(Z61:Z62)*'Fixed data'!$C$3</f>
        <v>-3.8275925333333329E-2</v>
      </c>
      <c r="AA63" s="34">
        <f>AVERAGE(AA61:AA62)*'Fixed data'!$C$3</f>
        <v>-3.6908927999999994E-2</v>
      </c>
      <c r="AB63" s="34">
        <f>AVERAGE(AB61:AB62)*'Fixed data'!$C$3</f>
        <v>-3.5541930666666659E-2</v>
      </c>
      <c r="AC63" s="34">
        <f>AVERAGE(AC61:AC62)*'Fixed data'!$C$3</f>
        <v>-3.4174933333333324E-2</v>
      </c>
      <c r="AD63" s="34">
        <f>AVERAGE(AD61:AD62)*'Fixed data'!$C$3</f>
        <v>-3.2807935999999996E-2</v>
      </c>
      <c r="AE63" s="34">
        <f>AVERAGE(AE61:AE62)*'Fixed data'!$C$3</f>
        <v>-3.1440938666666661E-2</v>
      </c>
      <c r="AF63" s="34">
        <f>AVERAGE(AF61:AF62)*'Fixed data'!$C$3</f>
        <v>-3.0073941333333326E-2</v>
      </c>
      <c r="AG63" s="34">
        <f>AVERAGE(AG61:AG62)*'Fixed data'!$C$3</f>
        <v>-2.8706943999999991E-2</v>
      </c>
      <c r="AH63" s="34">
        <f>AVERAGE(AH61:AH62)*'Fixed data'!$C$3</f>
        <v>-2.733994666666666E-2</v>
      </c>
      <c r="AI63" s="34">
        <f>AVERAGE(AI61:AI62)*'Fixed data'!$C$3</f>
        <v>-2.5972949333333325E-2</v>
      </c>
      <c r="AJ63" s="34">
        <f>AVERAGE(AJ61:AJ62)*'Fixed data'!$C$3</f>
        <v>-2.460595199999999E-2</v>
      </c>
      <c r="AK63" s="34">
        <f>AVERAGE(AK61:AK62)*'Fixed data'!$C$3</f>
        <v>-2.3238954666666659E-2</v>
      </c>
      <c r="AL63" s="34">
        <f>AVERAGE(AL61:AL62)*'Fixed data'!$C$3</f>
        <v>-2.1871957333333324E-2</v>
      </c>
      <c r="AM63" s="34">
        <f>AVERAGE(AM61:AM62)*'Fixed data'!$C$3</f>
        <v>-2.0504959999999989E-2</v>
      </c>
      <c r="AN63" s="34">
        <f>AVERAGE(AN61:AN62)*'Fixed data'!$C$3</f>
        <v>-1.9137962666666657E-2</v>
      </c>
      <c r="AO63" s="34">
        <f>AVERAGE(AO61:AO62)*'Fixed data'!$C$3</f>
        <v>-1.7770965333333322E-2</v>
      </c>
      <c r="AP63" s="34">
        <f>AVERAGE(AP61:AP62)*'Fixed data'!$C$3</f>
        <v>-1.6403967999999988E-2</v>
      </c>
      <c r="AQ63" s="34">
        <f>AVERAGE(AQ61:AQ62)*'Fixed data'!$C$3</f>
        <v>-1.5036970666666654E-2</v>
      </c>
      <c r="AR63" s="34">
        <f>AVERAGE(AR61:AR62)*'Fixed data'!$C$3</f>
        <v>-1.3669973333333321E-2</v>
      </c>
      <c r="AS63" s="34">
        <f>AVERAGE(AS61:AS62)*'Fixed data'!$C$3</f>
        <v>-1.2302975999999988E-2</v>
      </c>
      <c r="AT63" s="34">
        <f>AVERAGE(AT61:AT62)*'Fixed data'!$C$3</f>
        <v>-1.0935978666666653E-2</v>
      </c>
      <c r="AU63" s="34">
        <f>AVERAGE(AU61:AU62)*'Fixed data'!$C$3</f>
        <v>-9.56898133333332E-3</v>
      </c>
      <c r="AV63" s="34">
        <f>AVERAGE(AV61:AV62)*'Fixed data'!$C$3</f>
        <v>-8.2019839999999868E-3</v>
      </c>
      <c r="AW63" s="34">
        <f>AVERAGE(AW61:AW62)*'Fixed data'!$C$3</f>
        <v>-6.8349866666666528E-3</v>
      </c>
      <c r="AX63" s="34">
        <f>AVERAGE(AX61:AX62)*'Fixed data'!$C$3</f>
        <v>-5.4679893333333188E-3</v>
      </c>
      <c r="AY63" s="34">
        <f>AVERAGE(AY61:AY62)*'Fixed data'!$C$3</f>
        <v>-4.1864293333333186E-3</v>
      </c>
      <c r="AZ63" s="34">
        <f>AVERAGE(AZ61:AZ62)*'Fixed data'!$C$3</f>
        <v>-3.0757439999999849E-3</v>
      </c>
      <c r="BA63" s="34">
        <f>AVERAGE(BA61:BA62)*'Fixed data'!$C$3</f>
        <v>-2.1359333333333184E-3</v>
      </c>
      <c r="BB63" s="34">
        <f>AVERAGE(BB61:BB62)*'Fixed data'!$C$3</f>
        <v>-1.3669973333333184E-3</v>
      </c>
      <c r="BC63" s="34">
        <f>AVERAGE(BC61:BC62)*'Fixed data'!$C$3</f>
        <v>-7.6893599999998516E-4</v>
      </c>
      <c r="BD63" s="34">
        <f>AVERAGE(BD61:BD62)*'Fixed data'!$C$3</f>
        <v>-3.417493333333186E-4</v>
      </c>
    </row>
    <row r="64" spans="1:56" ht="15.75" thickBot="1" x14ac:dyDescent="0.35">
      <c r="A64" s="114"/>
      <c r="B64" s="12" t="s">
        <v>94</v>
      </c>
      <c r="C64" s="12" t="s">
        <v>45</v>
      </c>
      <c r="D64" s="12" t="s">
        <v>40</v>
      </c>
      <c r="E64" s="53">
        <f t="shared" ref="E64:BD64" si="10">E29+E60+E63</f>
        <v>-4.3644679999999977E-2</v>
      </c>
      <c r="F64" s="53">
        <f t="shared" si="10"/>
        <v>-5.4786380444444421E-2</v>
      </c>
      <c r="G64" s="53">
        <f t="shared" si="10"/>
        <v>-6.5757206222222198E-2</v>
      </c>
      <c r="H64" s="53">
        <f t="shared" si="10"/>
        <v>-7.6557157333333306E-2</v>
      </c>
      <c r="I64" s="53">
        <f t="shared" si="10"/>
        <v>-8.7186233777777747E-2</v>
      </c>
      <c r="J64" s="53">
        <f t="shared" si="10"/>
        <v>-9.764443555555552E-2</v>
      </c>
      <c r="K64" s="53">
        <f t="shared" si="10"/>
        <v>-0.10793176266666663</v>
      </c>
      <c r="L64" s="53">
        <f t="shared" si="10"/>
        <v>-0.11804821511111109</v>
      </c>
      <c r="M64" s="53">
        <f t="shared" si="10"/>
        <v>-8.4349112888888883E-2</v>
      </c>
      <c r="N64" s="53">
        <f t="shared" si="10"/>
        <v>-8.2982115555555541E-2</v>
      </c>
      <c r="O64" s="53">
        <f t="shared" si="10"/>
        <v>-8.1615118222222227E-2</v>
      </c>
      <c r="P64" s="53">
        <f t="shared" si="10"/>
        <v>-8.0248120888888885E-2</v>
      </c>
      <c r="Q64" s="53">
        <f t="shared" si="10"/>
        <v>-7.8881123555555557E-2</v>
      </c>
      <c r="R64" s="53">
        <f t="shared" si="10"/>
        <v>-7.7514126222222215E-2</v>
      </c>
      <c r="S64" s="53">
        <f t="shared" si="10"/>
        <v>-7.6147128888888888E-2</v>
      </c>
      <c r="T64" s="53">
        <f t="shared" si="10"/>
        <v>-7.4780131555555546E-2</v>
      </c>
      <c r="U64" s="53">
        <f t="shared" si="10"/>
        <v>-7.3413134222222218E-2</v>
      </c>
      <c r="V64" s="53">
        <f t="shared" si="10"/>
        <v>-7.204613688888889E-2</v>
      </c>
      <c r="W64" s="53">
        <f t="shared" si="10"/>
        <v>-7.0679139555555548E-2</v>
      </c>
      <c r="X64" s="53">
        <f t="shared" si="10"/>
        <v>-6.931214222222222E-2</v>
      </c>
      <c r="Y64" s="53">
        <f t="shared" si="10"/>
        <v>-6.7945144888888892E-2</v>
      </c>
      <c r="Z64" s="53">
        <f t="shared" si="10"/>
        <v>-6.657814755555555E-2</v>
      </c>
      <c r="AA64" s="53">
        <f t="shared" si="10"/>
        <v>-6.5211150222222208E-2</v>
      </c>
      <c r="AB64" s="53">
        <f t="shared" si="10"/>
        <v>-6.384415288888888E-2</v>
      </c>
      <c r="AC64" s="53">
        <f t="shared" si="10"/>
        <v>-6.2477155555555546E-2</v>
      </c>
      <c r="AD64" s="53">
        <f t="shared" si="10"/>
        <v>-6.1110158222222218E-2</v>
      </c>
      <c r="AE64" s="53">
        <f t="shared" si="10"/>
        <v>-5.9743160888888883E-2</v>
      </c>
      <c r="AF64" s="53">
        <f t="shared" si="10"/>
        <v>-5.8376163555555548E-2</v>
      </c>
      <c r="AG64" s="53">
        <f t="shared" si="10"/>
        <v>-5.7009166222222213E-2</v>
      </c>
      <c r="AH64" s="53">
        <f t="shared" si="10"/>
        <v>-5.5642168888888885E-2</v>
      </c>
      <c r="AI64" s="53">
        <f t="shared" si="10"/>
        <v>-5.4275171555555543E-2</v>
      </c>
      <c r="AJ64" s="53">
        <f t="shared" si="10"/>
        <v>-5.2908174222222215E-2</v>
      </c>
      <c r="AK64" s="53">
        <f t="shared" si="10"/>
        <v>-5.154117688888888E-2</v>
      </c>
      <c r="AL64" s="53">
        <f t="shared" si="10"/>
        <v>-5.0174179555555545E-2</v>
      </c>
      <c r="AM64" s="53">
        <f t="shared" si="10"/>
        <v>-4.880718222222221E-2</v>
      </c>
      <c r="AN64" s="53">
        <f t="shared" si="10"/>
        <v>-4.7440184888888876E-2</v>
      </c>
      <c r="AO64" s="53">
        <f t="shared" si="10"/>
        <v>-4.6073187555555548E-2</v>
      </c>
      <c r="AP64" s="53">
        <f t="shared" si="10"/>
        <v>-4.4706190222222206E-2</v>
      </c>
      <c r="AQ64" s="53">
        <f t="shared" si="10"/>
        <v>-4.3339192888888878E-2</v>
      </c>
      <c r="AR64" s="53">
        <f t="shared" si="10"/>
        <v>-4.1972195555555543E-2</v>
      </c>
      <c r="AS64" s="53">
        <f t="shared" si="10"/>
        <v>-4.0605198222222208E-2</v>
      </c>
      <c r="AT64" s="53">
        <f t="shared" si="10"/>
        <v>-3.9238200888888873E-2</v>
      </c>
      <c r="AU64" s="53">
        <f t="shared" si="10"/>
        <v>-3.7871203555555538E-2</v>
      </c>
      <c r="AV64" s="53">
        <f t="shared" si="10"/>
        <v>-3.650420622222221E-2</v>
      </c>
      <c r="AW64" s="53">
        <f t="shared" si="10"/>
        <v>-3.5137208888888875E-2</v>
      </c>
      <c r="AX64" s="53">
        <f t="shared" si="10"/>
        <v>-3.377021155555554E-2</v>
      </c>
      <c r="AY64" s="53">
        <f t="shared" si="10"/>
        <v>-2.8950873777777761E-2</v>
      </c>
      <c r="AZ64" s="53">
        <f t="shared" si="10"/>
        <v>-2.4302410666666649E-2</v>
      </c>
      <c r="BA64" s="53">
        <f t="shared" si="10"/>
        <v>-1.9824822222222205E-2</v>
      </c>
      <c r="BB64" s="53">
        <f t="shared" si="10"/>
        <v>-1.5518108444444428E-2</v>
      </c>
      <c r="BC64" s="53">
        <f t="shared" si="10"/>
        <v>-1.1382269333333318E-2</v>
      </c>
      <c r="BD64" s="53">
        <f t="shared" si="10"/>
        <v>-7.4173048888888735E-3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1">SUM(F65:F75)</f>
        <v>0</v>
      </c>
      <c r="G76" s="53">
        <f t="shared" si="11"/>
        <v>0</v>
      </c>
      <c r="H76" s="53">
        <f t="shared" si="11"/>
        <v>0</v>
      </c>
      <c r="I76" s="53">
        <f t="shared" si="11"/>
        <v>0</v>
      </c>
      <c r="J76" s="53">
        <f t="shared" si="11"/>
        <v>0</v>
      </c>
      <c r="K76" s="53">
        <f t="shared" si="11"/>
        <v>0</v>
      </c>
      <c r="L76" s="53">
        <f t="shared" si="11"/>
        <v>0</v>
      </c>
      <c r="M76" s="53">
        <f t="shared" si="11"/>
        <v>0</v>
      </c>
      <c r="N76" s="53">
        <f t="shared" si="11"/>
        <v>0</v>
      </c>
      <c r="O76" s="53">
        <f t="shared" si="11"/>
        <v>0</v>
      </c>
      <c r="P76" s="53">
        <f t="shared" si="11"/>
        <v>0</v>
      </c>
      <c r="Q76" s="53">
        <f t="shared" si="11"/>
        <v>0</v>
      </c>
      <c r="R76" s="53">
        <f t="shared" si="11"/>
        <v>0</v>
      </c>
      <c r="S76" s="53">
        <f t="shared" si="11"/>
        <v>0</v>
      </c>
      <c r="T76" s="53">
        <f t="shared" si="11"/>
        <v>0</v>
      </c>
      <c r="U76" s="53">
        <f t="shared" si="11"/>
        <v>0</v>
      </c>
      <c r="V76" s="53">
        <f t="shared" si="11"/>
        <v>0</v>
      </c>
      <c r="W76" s="53">
        <f t="shared" si="11"/>
        <v>0</v>
      </c>
      <c r="X76" s="53">
        <f t="shared" si="11"/>
        <v>0</v>
      </c>
      <c r="Y76" s="53">
        <f t="shared" si="11"/>
        <v>0</v>
      </c>
      <c r="Z76" s="53">
        <f t="shared" si="11"/>
        <v>0</v>
      </c>
      <c r="AA76" s="53">
        <f t="shared" si="11"/>
        <v>0</v>
      </c>
      <c r="AB76" s="53">
        <f t="shared" si="11"/>
        <v>0</v>
      </c>
      <c r="AC76" s="53">
        <f t="shared" si="11"/>
        <v>0</v>
      </c>
      <c r="AD76" s="53">
        <f t="shared" si="11"/>
        <v>0</v>
      </c>
      <c r="AE76" s="53">
        <f t="shared" si="11"/>
        <v>0</v>
      </c>
      <c r="AF76" s="53">
        <f t="shared" si="11"/>
        <v>0</v>
      </c>
      <c r="AG76" s="53">
        <f t="shared" si="11"/>
        <v>0</v>
      </c>
      <c r="AH76" s="53">
        <f t="shared" si="11"/>
        <v>0</v>
      </c>
      <c r="AI76" s="53">
        <f t="shared" si="11"/>
        <v>0</v>
      </c>
      <c r="AJ76" s="53">
        <f t="shared" si="11"/>
        <v>0</v>
      </c>
      <c r="AK76" s="53">
        <f t="shared" si="11"/>
        <v>0</v>
      </c>
      <c r="AL76" s="53">
        <f t="shared" si="11"/>
        <v>0</v>
      </c>
      <c r="AM76" s="53">
        <f t="shared" si="11"/>
        <v>0</v>
      </c>
      <c r="AN76" s="53">
        <f t="shared" si="11"/>
        <v>0</v>
      </c>
      <c r="AO76" s="53">
        <f t="shared" si="11"/>
        <v>0</v>
      </c>
      <c r="AP76" s="53">
        <f t="shared" si="11"/>
        <v>0</v>
      </c>
      <c r="AQ76" s="53">
        <f t="shared" si="11"/>
        <v>0</v>
      </c>
      <c r="AR76" s="53">
        <f t="shared" si="11"/>
        <v>0</v>
      </c>
      <c r="AS76" s="53">
        <f t="shared" si="11"/>
        <v>0</v>
      </c>
      <c r="AT76" s="53">
        <f t="shared" si="11"/>
        <v>0</v>
      </c>
      <c r="AU76" s="53">
        <f t="shared" si="11"/>
        <v>0</v>
      </c>
      <c r="AV76" s="53">
        <f t="shared" si="11"/>
        <v>0</v>
      </c>
      <c r="AW76" s="53">
        <f t="shared" si="11"/>
        <v>0</v>
      </c>
      <c r="AX76" s="53">
        <f t="shared" si="11"/>
        <v>0</v>
      </c>
      <c r="AY76" s="53">
        <f t="shared" si="11"/>
        <v>0</v>
      </c>
      <c r="AZ76" s="53">
        <f t="shared" si="11"/>
        <v>0</v>
      </c>
      <c r="BA76" s="53">
        <f t="shared" si="11"/>
        <v>0</v>
      </c>
      <c r="BB76" s="53">
        <f t="shared" si="11"/>
        <v>0</v>
      </c>
      <c r="BC76" s="53">
        <f t="shared" si="11"/>
        <v>0</v>
      </c>
      <c r="BD76" s="53">
        <f t="shared" si="11"/>
        <v>0</v>
      </c>
    </row>
    <row r="77" spans="1:56" x14ac:dyDescent="0.3">
      <c r="A77" s="74"/>
      <c r="B77" s="14" t="s">
        <v>16</v>
      </c>
      <c r="C77" s="14"/>
      <c r="D77" s="14" t="s">
        <v>40</v>
      </c>
      <c r="E77" s="54">
        <f>IF('Fixed data'!$G$19=FALSE,E64+E76,E64)</f>
        <v>-4.3644679999999977E-2</v>
      </c>
      <c r="F77" s="54">
        <f>IF('Fixed data'!$G$19=FALSE,F64+F76,F64)</f>
        <v>-5.4786380444444421E-2</v>
      </c>
      <c r="G77" s="54">
        <f>IF('Fixed data'!$G$19=FALSE,G64+G76,G64)</f>
        <v>-6.5757206222222198E-2</v>
      </c>
      <c r="H77" s="54">
        <f>IF('Fixed data'!$G$19=FALSE,H64+H76,H64)</f>
        <v>-7.6557157333333306E-2</v>
      </c>
      <c r="I77" s="54">
        <f>IF('Fixed data'!$G$19=FALSE,I64+I76,I64)</f>
        <v>-8.7186233777777747E-2</v>
      </c>
      <c r="J77" s="54">
        <f>IF('Fixed data'!$G$19=FALSE,J64+J76,J64)</f>
        <v>-9.764443555555552E-2</v>
      </c>
      <c r="K77" s="54">
        <f>IF('Fixed data'!$G$19=FALSE,K64+K76,K64)</f>
        <v>-0.10793176266666663</v>
      </c>
      <c r="L77" s="54">
        <f>IF('Fixed data'!$G$19=FALSE,L64+L76,L64)</f>
        <v>-0.11804821511111109</v>
      </c>
      <c r="M77" s="54">
        <f>IF('Fixed data'!$G$19=FALSE,M64+M76,M64)</f>
        <v>-8.4349112888888883E-2</v>
      </c>
      <c r="N77" s="54">
        <f>IF('Fixed data'!$G$19=FALSE,N64+N76,N64)</f>
        <v>-8.2982115555555541E-2</v>
      </c>
      <c r="O77" s="54">
        <f>IF('Fixed data'!$G$19=FALSE,O64+O76,O64)</f>
        <v>-8.1615118222222227E-2</v>
      </c>
      <c r="P77" s="54">
        <f>IF('Fixed data'!$G$19=FALSE,P64+P76,P64)</f>
        <v>-8.0248120888888885E-2</v>
      </c>
      <c r="Q77" s="54">
        <f>IF('Fixed data'!$G$19=FALSE,Q64+Q76,Q64)</f>
        <v>-7.8881123555555557E-2</v>
      </c>
      <c r="R77" s="54">
        <f>IF('Fixed data'!$G$19=FALSE,R64+R76,R64)</f>
        <v>-7.7514126222222215E-2</v>
      </c>
      <c r="S77" s="54">
        <f>IF('Fixed data'!$G$19=FALSE,S64+S76,S64)</f>
        <v>-7.6147128888888888E-2</v>
      </c>
      <c r="T77" s="54">
        <f>IF('Fixed data'!$G$19=FALSE,T64+T76,T64)</f>
        <v>-7.4780131555555546E-2</v>
      </c>
      <c r="U77" s="54">
        <f>IF('Fixed data'!$G$19=FALSE,U64+U76,U64)</f>
        <v>-7.3413134222222218E-2</v>
      </c>
      <c r="V77" s="54">
        <f>IF('Fixed data'!$G$19=FALSE,V64+V76,V64)</f>
        <v>-7.204613688888889E-2</v>
      </c>
      <c r="W77" s="54">
        <f>IF('Fixed data'!$G$19=FALSE,W64+W76,W64)</f>
        <v>-7.0679139555555548E-2</v>
      </c>
      <c r="X77" s="54">
        <f>IF('Fixed data'!$G$19=FALSE,X64+X76,X64)</f>
        <v>-6.931214222222222E-2</v>
      </c>
      <c r="Y77" s="54">
        <f>IF('Fixed data'!$G$19=FALSE,Y64+Y76,Y64)</f>
        <v>-6.7945144888888892E-2</v>
      </c>
      <c r="Z77" s="54">
        <f>IF('Fixed data'!$G$19=FALSE,Z64+Z76,Z64)</f>
        <v>-6.657814755555555E-2</v>
      </c>
      <c r="AA77" s="54">
        <f>IF('Fixed data'!$G$19=FALSE,AA64+AA76,AA64)</f>
        <v>-6.5211150222222208E-2</v>
      </c>
      <c r="AB77" s="54">
        <f>IF('Fixed data'!$G$19=FALSE,AB64+AB76,AB64)</f>
        <v>-6.384415288888888E-2</v>
      </c>
      <c r="AC77" s="54">
        <f>IF('Fixed data'!$G$19=FALSE,AC64+AC76,AC64)</f>
        <v>-6.2477155555555546E-2</v>
      </c>
      <c r="AD77" s="54">
        <f>IF('Fixed data'!$G$19=FALSE,AD64+AD76,AD64)</f>
        <v>-6.1110158222222218E-2</v>
      </c>
      <c r="AE77" s="54">
        <f>IF('Fixed data'!$G$19=FALSE,AE64+AE76,AE64)</f>
        <v>-5.9743160888888883E-2</v>
      </c>
      <c r="AF77" s="54">
        <f>IF('Fixed data'!$G$19=FALSE,AF64+AF76,AF64)</f>
        <v>-5.8376163555555548E-2</v>
      </c>
      <c r="AG77" s="54">
        <f>IF('Fixed data'!$G$19=FALSE,AG64+AG76,AG64)</f>
        <v>-5.7009166222222213E-2</v>
      </c>
      <c r="AH77" s="54">
        <f>IF('Fixed data'!$G$19=FALSE,AH64+AH76,AH64)</f>
        <v>-5.5642168888888885E-2</v>
      </c>
      <c r="AI77" s="54">
        <f>IF('Fixed data'!$G$19=FALSE,AI64+AI76,AI64)</f>
        <v>-5.4275171555555543E-2</v>
      </c>
      <c r="AJ77" s="54">
        <f>IF('Fixed data'!$G$19=FALSE,AJ64+AJ76,AJ64)</f>
        <v>-5.2908174222222215E-2</v>
      </c>
      <c r="AK77" s="54">
        <f>IF('Fixed data'!$G$19=FALSE,AK64+AK76,AK64)</f>
        <v>-5.154117688888888E-2</v>
      </c>
      <c r="AL77" s="54">
        <f>IF('Fixed data'!$G$19=FALSE,AL64+AL76,AL64)</f>
        <v>-5.0174179555555545E-2</v>
      </c>
      <c r="AM77" s="54">
        <f>IF('Fixed data'!$G$19=FALSE,AM64+AM76,AM64)</f>
        <v>-4.880718222222221E-2</v>
      </c>
      <c r="AN77" s="54">
        <f>IF('Fixed data'!$G$19=FALSE,AN64+AN76,AN64)</f>
        <v>-4.7440184888888876E-2</v>
      </c>
      <c r="AO77" s="54">
        <f>IF('Fixed data'!$G$19=FALSE,AO64+AO76,AO64)</f>
        <v>-4.6073187555555548E-2</v>
      </c>
      <c r="AP77" s="54">
        <f>IF('Fixed data'!$G$19=FALSE,AP64+AP76,AP64)</f>
        <v>-4.4706190222222206E-2</v>
      </c>
      <c r="AQ77" s="54">
        <f>IF('Fixed data'!$G$19=FALSE,AQ64+AQ76,AQ64)</f>
        <v>-4.3339192888888878E-2</v>
      </c>
      <c r="AR77" s="54">
        <f>IF('Fixed data'!$G$19=FALSE,AR64+AR76,AR64)</f>
        <v>-4.1972195555555543E-2</v>
      </c>
      <c r="AS77" s="54">
        <f>IF('Fixed data'!$G$19=FALSE,AS64+AS76,AS64)</f>
        <v>-4.0605198222222208E-2</v>
      </c>
      <c r="AT77" s="54">
        <f>IF('Fixed data'!$G$19=FALSE,AT64+AT76,AT64)</f>
        <v>-3.9238200888888873E-2</v>
      </c>
      <c r="AU77" s="54">
        <f>IF('Fixed data'!$G$19=FALSE,AU64+AU76,AU64)</f>
        <v>-3.7871203555555538E-2</v>
      </c>
      <c r="AV77" s="54">
        <f>IF('Fixed data'!$G$19=FALSE,AV64+AV76,AV64)</f>
        <v>-3.650420622222221E-2</v>
      </c>
      <c r="AW77" s="54">
        <f>IF('Fixed data'!$G$19=FALSE,AW64+AW76,AW64)</f>
        <v>-3.5137208888888875E-2</v>
      </c>
      <c r="AX77" s="54">
        <f>IF('Fixed data'!$G$19=FALSE,AX64+AX76,AX64)</f>
        <v>-3.377021155555554E-2</v>
      </c>
      <c r="AY77" s="54">
        <f>IF('Fixed data'!$G$19=FALSE,AY64+AY76,AY64)</f>
        <v>-2.8950873777777761E-2</v>
      </c>
      <c r="AZ77" s="54">
        <f>IF('Fixed data'!$G$19=FALSE,AZ64+AZ76,AZ64)</f>
        <v>-2.4302410666666649E-2</v>
      </c>
      <c r="BA77" s="54">
        <f>IF('Fixed data'!$G$19=FALSE,BA64+BA76,BA64)</f>
        <v>-1.9824822222222205E-2</v>
      </c>
      <c r="BB77" s="54">
        <f>IF('Fixed data'!$G$19=FALSE,BB64+BB76,BB64)</f>
        <v>-1.5518108444444428E-2</v>
      </c>
      <c r="BC77" s="54">
        <f>IF('Fixed data'!$G$19=FALSE,BC64+BC76,BC64)</f>
        <v>-1.1382269333333318E-2</v>
      </c>
      <c r="BD77" s="54">
        <f>IF('Fixed data'!$G$19=FALSE,BD64+BD76,BD64)</f>
        <v>-7.4173048888888735E-3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-4.2168772946859882E-2</v>
      </c>
      <c r="F80" s="55">
        <f t="shared" ref="F80:BD80" si="12">F77*F78</f>
        <v>-5.1143672379233521E-2</v>
      </c>
      <c r="G80" s="55">
        <f t="shared" si="12"/>
        <v>-5.9309232497241203E-2</v>
      </c>
      <c r="H80" s="55">
        <f t="shared" si="12"/>
        <v>-6.6715139732830067E-2</v>
      </c>
      <c r="I80" s="55">
        <f t="shared" si="12"/>
        <v>-7.3408469360343162E-2</v>
      </c>
      <c r="J80" s="55">
        <f t="shared" si="12"/>
        <v>-7.9433811237511268E-2</v>
      </c>
      <c r="K80" s="55">
        <f t="shared" si="12"/>
        <v>-8.4833389826671268E-2</v>
      </c>
      <c r="L80" s="55">
        <f t="shared" si="12"/>
        <v>-8.9647178746079581E-2</v>
      </c>
      <c r="M80" s="55">
        <f t="shared" si="12"/>
        <v>-6.1889556603295953E-2</v>
      </c>
      <c r="N80" s="55">
        <f t="shared" si="12"/>
        <v>-5.8827582918771666E-2</v>
      </c>
      <c r="O80" s="55">
        <f t="shared" si="12"/>
        <v>-5.5901925401817001E-2</v>
      </c>
      <c r="P80" s="55">
        <f t="shared" si="12"/>
        <v>-5.3106866123353635E-2</v>
      </c>
      <c r="Q80" s="55">
        <f t="shared" si="12"/>
        <v>-5.0436917989708091E-2</v>
      </c>
      <c r="R80" s="55">
        <f t="shared" si="12"/>
        <v>-4.7886815669296444E-2</v>
      </c>
      <c r="S80" s="55">
        <f t="shared" si="12"/>
        <v>-4.5451506868991645E-2</v>
      </c>
      <c r="T80" s="55">
        <f t="shared" si="12"/>
        <v>-4.3126143946898406E-2</v>
      </c>
      <c r="U80" s="55">
        <f t="shared" si="12"/>
        <v>-4.0906075848760132E-2</v>
      </c>
      <c r="V80" s="55">
        <f t="shared" si="12"/>
        <v>-3.8786840355700299E-2</v>
      </c>
      <c r="W80" s="55">
        <f t="shared" si="12"/>
        <v>-3.6764156631463506E-2</v>
      </c>
      <c r="X80" s="55">
        <f t="shared" si="12"/>
        <v>-3.4833918057764847E-2</v>
      </c>
      <c r="Y80" s="55">
        <f t="shared" si="12"/>
        <v>-3.2992185346784983E-2</v>
      </c>
      <c r="Z80" s="55">
        <f t="shared" si="12"/>
        <v>-3.1235179920259565E-2</v>
      </c>
      <c r="AA80" s="55">
        <f t="shared" si="12"/>
        <v>-2.9559277545009047E-2</v>
      </c>
      <c r="AB80" s="55">
        <f t="shared" si="12"/>
        <v>-2.7961002215136106E-2</v>
      </c>
      <c r="AC80" s="55">
        <f t="shared" si="12"/>
        <v>-2.6437020271486086E-2</v>
      </c>
      <c r="AD80" s="55">
        <f t="shared" si="12"/>
        <v>-2.4984134749319792E-2</v>
      </c>
      <c r="AE80" s="55">
        <f t="shared" si="12"/>
        <v>-2.3599279945488463E-2</v>
      </c>
      <c r="AF80" s="55">
        <f t="shared" si="12"/>
        <v>-2.2279516196729285E-2</v>
      </c>
      <c r="AG80" s="55">
        <f t="shared" si="12"/>
        <v>-2.1022024861015346E-2</v>
      </c>
      <c r="AH80" s="55">
        <f t="shared" si="12"/>
        <v>-1.9824103494198209E-2</v>
      </c>
      <c r="AI80" s="55">
        <f t="shared" si="12"/>
        <v>-2.170937092363422E-2</v>
      </c>
      <c r="AJ80" s="55">
        <f t="shared" si="12"/>
        <v>-2.0546203459059637E-2</v>
      </c>
      <c r="AK80" s="55">
        <f t="shared" si="12"/>
        <v>-1.943237647471828E-2</v>
      </c>
      <c r="AL80" s="55">
        <f t="shared" si="12"/>
        <v>-1.8366002525082498E-2</v>
      </c>
      <c r="AM80" s="55">
        <f t="shared" si="12"/>
        <v>-1.7345262255586448E-2</v>
      </c>
      <c r="AN80" s="55">
        <f t="shared" si="12"/>
        <v>-1.6368402037350915E-2</v>
      </c>
      <c r="AO80" s="55">
        <f t="shared" si="12"/>
        <v>-1.5433731681927082E-2</v>
      </c>
      <c r="AP80" s="55">
        <f t="shared" si="12"/>
        <v>-1.4539622233404534E-2</v>
      </c>
      <c r="AQ80" s="55">
        <f t="shared" si="12"/>
        <v>-1.368450383531554E-2</v>
      </c>
      <c r="AR80" s="55">
        <f t="shared" si="12"/>
        <v>-1.2866863669851524E-2</v>
      </c>
      <c r="AS80" s="55">
        <f t="shared" si="12"/>
        <v>-1.2085243966988969E-2</v>
      </c>
      <c r="AT80" s="55">
        <f t="shared" si="12"/>
        <v>-1.1338240081200632E-2</v>
      </c>
      <c r="AU80" s="55">
        <f t="shared" si="12"/>
        <v>-1.0624498633503945E-2</v>
      </c>
      <c r="AV80" s="55">
        <f t="shared" si="12"/>
        <v>-9.9427157166721639E-3</v>
      </c>
      <c r="AW80" s="55">
        <f t="shared" si="12"/>
        <v>-9.2916351615050501E-3</v>
      </c>
      <c r="AX80" s="55">
        <f t="shared" si="12"/>
        <v>-8.6700468621248375E-3</v>
      </c>
      <c r="AY80" s="55">
        <f t="shared" si="12"/>
        <v>-7.2162590428660137E-3</v>
      </c>
      <c r="AZ80" s="55">
        <f t="shared" si="12"/>
        <v>-5.8811542415023003E-3</v>
      </c>
      <c r="BA80" s="55">
        <f t="shared" si="12"/>
        <v>-4.6578477735959916E-3</v>
      </c>
      <c r="BB80" s="55">
        <f t="shared" si="12"/>
        <v>-3.5397904011229401E-3</v>
      </c>
      <c r="BC80" s="55">
        <f t="shared" si="12"/>
        <v>-2.5207536106865371E-3</v>
      </c>
      <c r="BD80" s="55">
        <f t="shared" si="12"/>
        <v>-1.5948154944996763E-3</v>
      </c>
    </row>
    <row r="81" spans="1:56" x14ac:dyDescent="0.3">
      <c r="A81" s="74"/>
      <c r="B81" s="15" t="s">
        <v>18</v>
      </c>
      <c r="C81" s="15"/>
      <c r="D81" s="14" t="s">
        <v>40</v>
      </c>
      <c r="E81" s="56">
        <f>+E80</f>
        <v>-4.2168772946859882E-2</v>
      </c>
      <c r="F81" s="56">
        <f t="shared" ref="F81:BD81" si="13">+E81+F80</f>
        <v>-9.3312445326093396E-2</v>
      </c>
      <c r="G81" s="56">
        <f t="shared" si="13"/>
        <v>-0.15262167782333461</v>
      </c>
      <c r="H81" s="56">
        <f t="shared" si="13"/>
        <v>-0.21933681755616469</v>
      </c>
      <c r="I81" s="56">
        <f t="shared" si="13"/>
        <v>-0.29274528691650786</v>
      </c>
      <c r="J81" s="56">
        <f t="shared" si="13"/>
        <v>-0.37217909815401912</v>
      </c>
      <c r="K81" s="56">
        <f t="shared" si="13"/>
        <v>-0.45701248798069039</v>
      </c>
      <c r="L81" s="56">
        <f t="shared" si="13"/>
        <v>-0.54665966672677002</v>
      </c>
      <c r="M81" s="56">
        <f t="shared" si="13"/>
        <v>-0.608549223330066</v>
      </c>
      <c r="N81" s="56">
        <f t="shared" si="13"/>
        <v>-0.66737680624883766</v>
      </c>
      <c r="O81" s="56">
        <f t="shared" si="13"/>
        <v>-0.7232787316506547</v>
      </c>
      <c r="P81" s="56">
        <f t="shared" si="13"/>
        <v>-0.7763855977740084</v>
      </c>
      <c r="Q81" s="56">
        <f t="shared" si="13"/>
        <v>-0.82682251576371646</v>
      </c>
      <c r="R81" s="56">
        <f t="shared" si="13"/>
        <v>-0.87470933143301288</v>
      </c>
      <c r="S81" s="56">
        <f t="shared" si="13"/>
        <v>-0.92016083830200457</v>
      </c>
      <c r="T81" s="56">
        <f t="shared" si="13"/>
        <v>-0.96328698224890297</v>
      </c>
      <c r="U81" s="56">
        <f t="shared" si="13"/>
        <v>-1.004193058097663</v>
      </c>
      <c r="V81" s="56">
        <f t="shared" si="13"/>
        <v>-1.0429798984533634</v>
      </c>
      <c r="W81" s="56">
        <f t="shared" si="13"/>
        <v>-1.079744055084827</v>
      </c>
      <c r="X81" s="56">
        <f t="shared" si="13"/>
        <v>-1.1145779731425918</v>
      </c>
      <c r="Y81" s="56">
        <f t="shared" si="13"/>
        <v>-1.1475701584893767</v>
      </c>
      <c r="Z81" s="56">
        <f t="shared" si="13"/>
        <v>-1.1788053384096362</v>
      </c>
      <c r="AA81" s="56">
        <f t="shared" si="13"/>
        <v>-1.2083646159546453</v>
      </c>
      <c r="AB81" s="56">
        <f t="shared" si="13"/>
        <v>-1.2363256181697815</v>
      </c>
      <c r="AC81" s="56">
        <f t="shared" si="13"/>
        <v>-1.2627626384412676</v>
      </c>
      <c r="AD81" s="56">
        <f t="shared" si="13"/>
        <v>-1.2877467731905874</v>
      </c>
      <c r="AE81" s="56">
        <f t="shared" si="13"/>
        <v>-1.3113460531360759</v>
      </c>
      <c r="AF81" s="56">
        <f t="shared" si="13"/>
        <v>-1.3336255693328052</v>
      </c>
      <c r="AG81" s="56">
        <f t="shared" si="13"/>
        <v>-1.3546475941938205</v>
      </c>
      <c r="AH81" s="56">
        <f t="shared" si="13"/>
        <v>-1.3744716976880187</v>
      </c>
      <c r="AI81" s="56">
        <f t="shared" si="13"/>
        <v>-1.3961810686116529</v>
      </c>
      <c r="AJ81" s="56">
        <f t="shared" si="13"/>
        <v>-1.4167272720707125</v>
      </c>
      <c r="AK81" s="56">
        <f t="shared" si="13"/>
        <v>-1.4361596485454307</v>
      </c>
      <c r="AL81" s="56">
        <f t="shared" si="13"/>
        <v>-1.4545256510705131</v>
      </c>
      <c r="AM81" s="56">
        <f t="shared" si="13"/>
        <v>-1.4718709133260997</v>
      </c>
      <c r="AN81" s="56">
        <f t="shared" si="13"/>
        <v>-1.4882393153634506</v>
      </c>
      <c r="AO81" s="56">
        <f t="shared" si="13"/>
        <v>-1.5036730470453776</v>
      </c>
      <c r="AP81" s="56">
        <f t="shared" si="13"/>
        <v>-1.5182126692787821</v>
      </c>
      <c r="AQ81" s="56">
        <f t="shared" si="13"/>
        <v>-1.5318971731140976</v>
      </c>
      <c r="AR81" s="56">
        <f t="shared" si="13"/>
        <v>-1.544764036783949</v>
      </c>
      <c r="AS81" s="56">
        <f t="shared" si="13"/>
        <v>-1.556849280750938</v>
      </c>
      <c r="AT81" s="56">
        <f t="shared" si="13"/>
        <v>-1.5681875208321385</v>
      </c>
      <c r="AU81" s="56">
        <f t="shared" si="13"/>
        <v>-1.5788120194656425</v>
      </c>
      <c r="AV81" s="56">
        <f t="shared" si="13"/>
        <v>-1.5887547351823148</v>
      </c>
      <c r="AW81" s="56">
        <f t="shared" si="13"/>
        <v>-1.5980463703438199</v>
      </c>
      <c r="AX81" s="56">
        <f t="shared" si="13"/>
        <v>-1.6067164172059447</v>
      </c>
      <c r="AY81" s="56">
        <f t="shared" si="13"/>
        <v>-1.6139326762488106</v>
      </c>
      <c r="AZ81" s="56">
        <f t="shared" si="13"/>
        <v>-1.6198138304903129</v>
      </c>
      <c r="BA81" s="56">
        <f t="shared" si="13"/>
        <v>-1.6244716782639088</v>
      </c>
      <c r="BB81" s="56">
        <f t="shared" si="13"/>
        <v>-1.6280114686650318</v>
      </c>
      <c r="BC81" s="56">
        <f t="shared" si="13"/>
        <v>-1.6305322222757184</v>
      </c>
      <c r="BD81" s="56">
        <f t="shared" si="13"/>
        <v>-1.6321270377702179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0"/>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0"/>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0"/>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0"/>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0"/>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B19">
      <formula1>$B$170:$B$214</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workbookViewId="0">
      <selection activeCell="C5" sqref="C5"/>
    </sheetView>
  </sheetViews>
  <sheetFormatPr defaultRowHeight="15" x14ac:dyDescent="0.25"/>
  <cols>
    <col min="1" max="1" width="5.85546875" customWidth="1"/>
    <col min="2" max="2" width="22" bestFit="1" customWidth="1"/>
    <col min="3" max="3" width="91.5703125" customWidth="1"/>
  </cols>
  <sheetData>
    <row r="1" spans="1:3" ht="18.75" x14ac:dyDescent="0.3">
      <c r="A1" s="1" t="s">
        <v>81</v>
      </c>
    </row>
    <row r="2" spans="1:3" x14ac:dyDescent="0.25">
      <c r="A2" t="s">
        <v>77</v>
      </c>
    </row>
    <row r="4" spans="1:3" ht="15.75" thickBot="1" x14ac:dyDescent="0.3"/>
    <row r="5" spans="1:3" ht="165" x14ac:dyDescent="0.25">
      <c r="A5" s="174" t="s">
        <v>11</v>
      </c>
      <c r="B5" s="132" t="s">
        <v>186</v>
      </c>
      <c r="C5" s="135" t="s">
        <v>350</v>
      </c>
    </row>
    <row r="6" spans="1:3" x14ac:dyDescent="0.25">
      <c r="A6" s="175"/>
      <c r="B6" s="61" t="s">
        <v>197</v>
      </c>
      <c r="C6" s="133"/>
    </row>
    <row r="7" spans="1:3" x14ac:dyDescent="0.25">
      <c r="A7" s="175"/>
      <c r="B7" s="61" t="s">
        <v>197</v>
      </c>
      <c r="C7" s="133"/>
    </row>
    <row r="8" spans="1:3" x14ac:dyDescent="0.25">
      <c r="A8" s="175"/>
      <c r="B8" s="61" t="s">
        <v>197</v>
      </c>
      <c r="C8" s="133"/>
    </row>
    <row r="9" spans="1:3" x14ac:dyDescent="0.25">
      <c r="A9" s="175"/>
      <c r="B9" s="61" t="s">
        <v>197</v>
      </c>
      <c r="C9" s="133"/>
    </row>
    <row r="10" spans="1:3" ht="16.5" thickBot="1" x14ac:dyDescent="0.35">
      <c r="A10" s="176"/>
      <c r="B10" s="124" t="s">
        <v>196</v>
      </c>
      <c r="C10" s="134"/>
    </row>
    <row r="11" spans="1:3" ht="15.75" x14ac:dyDescent="0.3">
      <c r="A11" s="167" t="s">
        <v>300</v>
      </c>
      <c r="B11" s="132" t="s">
        <v>186</v>
      </c>
      <c r="C11" s="136" t="s">
        <v>345</v>
      </c>
    </row>
    <row r="12" spans="1:3" ht="15.75" x14ac:dyDescent="0.3">
      <c r="A12" s="168"/>
      <c r="B12" s="61" t="s">
        <v>197</v>
      </c>
      <c r="C12" s="137"/>
    </row>
    <row r="13" spans="1:3" ht="15.75" x14ac:dyDescent="0.3">
      <c r="A13" s="168"/>
      <c r="B13" s="61" t="s">
        <v>197</v>
      </c>
      <c r="C13" s="137"/>
    </row>
    <row r="14" spans="1:3" ht="15.75" x14ac:dyDescent="0.3">
      <c r="A14" s="168"/>
      <c r="B14" s="61" t="s">
        <v>197</v>
      </c>
      <c r="C14" s="137"/>
    </row>
    <row r="15" spans="1:3" ht="15.75" x14ac:dyDescent="0.3">
      <c r="A15" s="168"/>
      <c r="B15" s="61" t="s">
        <v>197</v>
      </c>
      <c r="C15" s="137"/>
    </row>
    <row r="16" spans="1:3" ht="15.75" x14ac:dyDescent="0.3">
      <c r="A16" s="168"/>
      <c r="B16" s="61" t="s">
        <v>197</v>
      </c>
      <c r="C16" s="137"/>
    </row>
    <row r="17" spans="1:3" ht="16.5" thickBot="1" x14ac:dyDescent="0.35">
      <c r="A17" s="169"/>
      <c r="B17" s="125" t="s">
        <v>320</v>
      </c>
      <c r="C17" s="134"/>
    </row>
  </sheetData>
  <mergeCells count="2">
    <mergeCell ref="A5:A10"/>
    <mergeCell ref="A11:A17"/>
  </mergeCells>
  <dataValidations count="3">
    <dataValidation type="list" allowBlank="1" showInputMessage="1" showErrorMessage="1" sqref="B6:B10 B12">
      <formula1>$B$113:$B$159</formula1>
    </dataValidation>
    <dataValidation type="list" allowBlank="1" showInputMessage="1" showErrorMessage="1" sqref="B5 B11">
      <formula1>$B$113:$B$157</formula1>
    </dataValidation>
    <dataValidation type="list" allowBlank="1" showInputMessage="1" showErrorMessage="1" sqref="B13: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L26" sqref="L26"/>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-0.32141836995641843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-0.4125227188265006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-0.47271703952510286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-0.5332174823659791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186</v>
      </c>
      <c r="C13" s="60"/>
      <c r="D13" s="61" t="s">
        <v>40</v>
      </c>
      <c r="E13" s="62">
        <f>-0.456-(0.663*0.8)</f>
        <v>-0.98640000000000017</v>
      </c>
      <c r="F13" s="62">
        <f>E13</f>
        <v>-0.98640000000000017</v>
      </c>
      <c r="G13" s="62">
        <f t="shared" ref="G13:L13" si="0">F13</f>
        <v>-0.98640000000000017</v>
      </c>
      <c r="H13" s="62">
        <f t="shared" si="0"/>
        <v>-0.98640000000000017</v>
      </c>
      <c r="I13" s="62">
        <f t="shared" si="0"/>
        <v>-0.98640000000000017</v>
      </c>
      <c r="J13" s="62">
        <f t="shared" si="0"/>
        <v>-0.98640000000000017</v>
      </c>
      <c r="K13" s="62">
        <f t="shared" si="0"/>
        <v>-0.98640000000000017</v>
      </c>
      <c r="L13" s="62">
        <f t="shared" si="0"/>
        <v>-0.98640000000000017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-0.98640000000000017</v>
      </c>
      <c r="F18" s="59">
        <f t="shared" ref="F18:AW18" si="1">SUM(F13:F17)</f>
        <v>-0.98640000000000017</v>
      </c>
      <c r="G18" s="59">
        <f t="shared" si="1"/>
        <v>-0.98640000000000017</v>
      </c>
      <c r="H18" s="59">
        <f t="shared" si="1"/>
        <v>-0.98640000000000017</v>
      </c>
      <c r="I18" s="59">
        <f t="shared" si="1"/>
        <v>-0.98640000000000017</v>
      </c>
      <c r="J18" s="59">
        <f t="shared" si="1"/>
        <v>-0.98640000000000017</v>
      </c>
      <c r="K18" s="59">
        <f t="shared" si="1"/>
        <v>-0.98640000000000017</v>
      </c>
      <c r="L18" s="59">
        <f t="shared" si="1"/>
        <v>-0.98640000000000017</v>
      </c>
      <c r="M18" s="59">
        <f t="shared" si="1"/>
        <v>0</v>
      </c>
      <c r="N18" s="59">
        <f t="shared" si="1"/>
        <v>0</v>
      </c>
      <c r="O18" s="59">
        <f t="shared" si="1"/>
        <v>0</v>
      </c>
      <c r="P18" s="59">
        <f t="shared" si="1"/>
        <v>0</v>
      </c>
      <c r="Q18" s="59">
        <f t="shared" si="1"/>
        <v>0</v>
      </c>
      <c r="R18" s="59">
        <f t="shared" si="1"/>
        <v>0</v>
      </c>
      <c r="S18" s="59">
        <f t="shared" si="1"/>
        <v>0</v>
      </c>
      <c r="T18" s="59">
        <f t="shared" si="1"/>
        <v>0</v>
      </c>
      <c r="U18" s="59">
        <f t="shared" si="1"/>
        <v>0</v>
      </c>
      <c r="V18" s="59">
        <f t="shared" si="1"/>
        <v>0</v>
      </c>
      <c r="W18" s="59">
        <f t="shared" si="1"/>
        <v>0</v>
      </c>
      <c r="X18" s="59">
        <f t="shared" si="1"/>
        <v>0</v>
      </c>
      <c r="Y18" s="59">
        <f t="shared" si="1"/>
        <v>0</v>
      </c>
      <c r="Z18" s="59">
        <f t="shared" si="1"/>
        <v>0</v>
      </c>
      <c r="AA18" s="59">
        <f t="shared" si="1"/>
        <v>0</v>
      </c>
      <c r="AB18" s="59">
        <f t="shared" si="1"/>
        <v>0</v>
      </c>
      <c r="AC18" s="59">
        <f t="shared" si="1"/>
        <v>0</v>
      </c>
      <c r="AD18" s="59">
        <f t="shared" si="1"/>
        <v>0</v>
      </c>
      <c r="AE18" s="59">
        <f t="shared" si="1"/>
        <v>0</v>
      </c>
      <c r="AF18" s="59">
        <f t="shared" si="1"/>
        <v>0</v>
      </c>
      <c r="AG18" s="59">
        <f t="shared" si="1"/>
        <v>0</v>
      </c>
      <c r="AH18" s="59">
        <f t="shared" si="1"/>
        <v>0</v>
      </c>
      <c r="AI18" s="59">
        <f t="shared" si="1"/>
        <v>0</v>
      </c>
      <c r="AJ18" s="59">
        <f t="shared" si="1"/>
        <v>0</v>
      </c>
      <c r="AK18" s="59">
        <f t="shared" si="1"/>
        <v>0</v>
      </c>
      <c r="AL18" s="59">
        <f t="shared" si="1"/>
        <v>0</v>
      </c>
      <c r="AM18" s="59">
        <f t="shared" si="1"/>
        <v>0</v>
      </c>
      <c r="AN18" s="59">
        <f t="shared" si="1"/>
        <v>0</v>
      </c>
      <c r="AO18" s="59">
        <f t="shared" si="1"/>
        <v>0</v>
      </c>
      <c r="AP18" s="59">
        <f t="shared" si="1"/>
        <v>0</v>
      </c>
      <c r="AQ18" s="59">
        <f t="shared" si="1"/>
        <v>0</v>
      </c>
      <c r="AR18" s="59">
        <f t="shared" si="1"/>
        <v>0</v>
      </c>
      <c r="AS18" s="59">
        <f t="shared" si="1"/>
        <v>0</v>
      </c>
      <c r="AT18" s="59">
        <f t="shared" si="1"/>
        <v>0</v>
      </c>
      <c r="AU18" s="59">
        <f t="shared" si="1"/>
        <v>0</v>
      </c>
      <c r="AV18" s="59">
        <f t="shared" si="1"/>
        <v>0</v>
      </c>
      <c r="AW18" s="59">
        <f t="shared" si="1"/>
        <v>0</v>
      </c>
      <c r="AX18" s="61"/>
      <c r="AY18" s="61"/>
      <c r="AZ18" s="61"/>
      <c r="BA18" s="61"/>
      <c r="BB18" s="61"/>
      <c r="BC18" s="61"/>
      <c r="BD18" s="61"/>
    </row>
    <row r="19" spans="1:56" x14ac:dyDescent="0.3">
      <c r="A19" s="177" t="s">
        <v>300</v>
      </c>
      <c r="B19" s="61" t="s">
        <v>186</v>
      </c>
      <c r="C19" s="8"/>
      <c r="D19" s="9" t="s">
        <v>40</v>
      </c>
      <c r="E19" s="33">
        <f>-'Baseline scenario'!E7</f>
        <v>0.92</v>
      </c>
      <c r="F19" s="33">
        <f>-'Baseline scenario'!F7</f>
        <v>0.92</v>
      </c>
      <c r="G19" s="33">
        <f>-'Baseline scenario'!G7</f>
        <v>0.92</v>
      </c>
      <c r="H19" s="33">
        <f>-'Baseline scenario'!H7</f>
        <v>0.92</v>
      </c>
      <c r="I19" s="33">
        <f>-'Baseline scenario'!I7</f>
        <v>0.92</v>
      </c>
      <c r="J19" s="33">
        <f>-'Baseline scenario'!J7</f>
        <v>0.92</v>
      </c>
      <c r="K19" s="33">
        <f>-'Baseline scenario'!K7</f>
        <v>0.92</v>
      </c>
      <c r="L19" s="33">
        <f>-'Baseline scenario'!L7</f>
        <v>0.92</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77"/>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77"/>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77"/>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77"/>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77"/>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78"/>
      <c r="B25" s="61" t="s">
        <v>320</v>
      </c>
      <c r="C25" s="8"/>
      <c r="D25" s="9" t="s">
        <v>40</v>
      </c>
      <c r="E25" s="67">
        <f>SUM(E19:E24)</f>
        <v>0.92</v>
      </c>
      <c r="F25" s="67">
        <f t="shared" ref="F25:BD25" si="2">SUM(F19:F24)</f>
        <v>0.92</v>
      </c>
      <c r="G25" s="67">
        <f t="shared" si="2"/>
        <v>0.92</v>
      </c>
      <c r="H25" s="67">
        <f t="shared" si="2"/>
        <v>0.92</v>
      </c>
      <c r="I25" s="67">
        <f t="shared" si="2"/>
        <v>0.92</v>
      </c>
      <c r="J25" s="67">
        <f t="shared" si="2"/>
        <v>0.92</v>
      </c>
      <c r="K25" s="67">
        <f t="shared" si="2"/>
        <v>0.92</v>
      </c>
      <c r="L25" s="67">
        <f t="shared" si="2"/>
        <v>0.92</v>
      </c>
      <c r="M25" s="67">
        <f t="shared" si="2"/>
        <v>0</v>
      </c>
      <c r="N25" s="67">
        <f t="shared" si="2"/>
        <v>0</v>
      </c>
      <c r="O25" s="67">
        <f t="shared" si="2"/>
        <v>0</v>
      </c>
      <c r="P25" s="67">
        <f t="shared" si="2"/>
        <v>0</v>
      </c>
      <c r="Q25" s="67">
        <f t="shared" si="2"/>
        <v>0</v>
      </c>
      <c r="R25" s="67">
        <f t="shared" si="2"/>
        <v>0</v>
      </c>
      <c r="S25" s="67">
        <f t="shared" si="2"/>
        <v>0</v>
      </c>
      <c r="T25" s="67">
        <f t="shared" si="2"/>
        <v>0</v>
      </c>
      <c r="U25" s="67">
        <f t="shared" si="2"/>
        <v>0</v>
      </c>
      <c r="V25" s="67">
        <f t="shared" si="2"/>
        <v>0</v>
      </c>
      <c r="W25" s="67">
        <f t="shared" si="2"/>
        <v>0</v>
      </c>
      <c r="X25" s="67">
        <f t="shared" si="2"/>
        <v>0</v>
      </c>
      <c r="Y25" s="67">
        <f t="shared" si="2"/>
        <v>0</v>
      </c>
      <c r="Z25" s="67">
        <f t="shared" si="2"/>
        <v>0</v>
      </c>
      <c r="AA25" s="67">
        <f t="shared" si="2"/>
        <v>0</v>
      </c>
      <c r="AB25" s="67">
        <f t="shared" si="2"/>
        <v>0</v>
      </c>
      <c r="AC25" s="67">
        <f t="shared" si="2"/>
        <v>0</v>
      </c>
      <c r="AD25" s="67">
        <f t="shared" si="2"/>
        <v>0</v>
      </c>
      <c r="AE25" s="67">
        <f t="shared" si="2"/>
        <v>0</v>
      </c>
      <c r="AF25" s="67">
        <f t="shared" si="2"/>
        <v>0</v>
      </c>
      <c r="AG25" s="67">
        <f t="shared" si="2"/>
        <v>0</v>
      </c>
      <c r="AH25" s="67">
        <f t="shared" si="2"/>
        <v>0</v>
      </c>
      <c r="AI25" s="67">
        <f t="shared" si="2"/>
        <v>0</v>
      </c>
      <c r="AJ25" s="67">
        <f t="shared" si="2"/>
        <v>0</v>
      </c>
      <c r="AK25" s="67">
        <f t="shared" si="2"/>
        <v>0</v>
      </c>
      <c r="AL25" s="67">
        <f t="shared" si="2"/>
        <v>0</v>
      </c>
      <c r="AM25" s="67">
        <f t="shared" si="2"/>
        <v>0</v>
      </c>
      <c r="AN25" s="67">
        <f t="shared" si="2"/>
        <v>0</v>
      </c>
      <c r="AO25" s="67">
        <f t="shared" si="2"/>
        <v>0</v>
      </c>
      <c r="AP25" s="67">
        <f t="shared" si="2"/>
        <v>0</v>
      </c>
      <c r="AQ25" s="67">
        <f t="shared" si="2"/>
        <v>0</v>
      </c>
      <c r="AR25" s="67">
        <f t="shared" si="2"/>
        <v>0</v>
      </c>
      <c r="AS25" s="67">
        <f t="shared" si="2"/>
        <v>0</v>
      </c>
      <c r="AT25" s="67">
        <f t="shared" si="2"/>
        <v>0</v>
      </c>
      <c r="AU25" s="67">
        <f t="shared" si="2"/>
        <v>0</v>
      </c>
      <c r="AV25" s="67">
        <f t="shared" si="2"/>
        <v>0</v>
      </c>
      <c r="AW25" s="67">
        <f t="shared" si="2"/>
        <v>0</v>
      </c>
      <c r="AX25" s="67">
        <f t="shared" si="2"/>
        <v>0</v>
      </c>
      <c r="AY25" s="67">
        <f t="shared" si="2"/>
        <v>0</v>
      </c>
      <c r="AZ25" s="67">
        <f t="shared" si="2"/>
        <v>0</v>
      </c>
      <c r="BA25" s="67">
        <f t="shared" si="2"/>
        <v>0</v>
      </c>
      <c r="BB25" s="67">
        <f t="shared" si="2"/>
        <v>0</v>
      </c>
      <c r="BC25" s="67">
        <f t="shared" si="2"/>
        <v>0</v>
      </c>
      <c r="BD25" s="67">
        <f t="shared" si="2"/>
        <v>0</v>
      </c>
    </row>
    <row r="26" spans="1:56" ht="15.75" thickBot="1" x14ac:dyDescent="0.35">
      <c r="A26" s="114"/>
      <c r="B26" s="57" t="s">
        <v>95</v>
      </c>
      <c r="C26" s="58" t="s">
        <v>93</v>
      </c>
      <c r="D26" s="57" t="s">
        <v>40</v>
      </c>
      <c r="E26" s="59">
        <f>E18+E25</f>
        <v>-6.6400000000000126E-2</v>
      </c>
      <c r="F26" s="59">
        <f t="shared" ref="F26:BD26" si="3">F18+F25</f>
        <v>-6.6400000000000126E-2</v>
      </c>
      <c r="G26" s="59">
        <f t="shared" si="3"/>
        <v>-6.6400000000000126E-2</v>
      </c>
      <c r="H26" s="59">
        <f t="shared" si="3"/>
        <v>-6.6400000000000126E-2</v>
      </c>
      <c r="I26" s="59">
        <f t="shared" si="3"/>
        <v>-6.6400000000000126E-2</v>
      </c>
      <c r="J26" s="59">
        <f t="shared" si="3"/>
        <v>-6.6400000000000126E-2</v>
      </c>
      <c r="K26" s="59">
        <f t="shared" si="3"/>
        <v>-6.6400000000000126E-2</v>
      </c>
      <c r="L26" s="59">
        <f t="shared" si="3"/>
        <v>-6.6400000000000126E-2</v>
      </c>
      <c r="M26" s="59">
        <f t="shared" si="3"/>
        <v>0</v>
      </c>
      <c r="N26" s="59">
        <f t="shared" si="3"/>
        <v>0</v>
      </c>
      <c r="O26" s="59">
        <f t="shared" si="3"/>
        <v>0</v>
      </c>
      <c r="P26" s="59">
        <f t="shared" si="3"/>
        <v>0</v>
      </c>
      <c r="Q26" s="59">
        <f t="shared" si="3"/>
        <v>0</v>
      </c>
      <c r="R26" s="59">
        <f t="shared" si="3"/>
        <v>0</v>
      </c>
      <c r="S26" s="59">
        <f t="shared" si="3"/>
        <v>0</v>
      </c>
      <c r="T26" s="59">
        <f t="shared" si="3"/>
        <v>0</v>
      </c>
      <c r="U26" s="59">
        <f t="shared" si="3"/>
        <v>0</v>
      </c>
      <c r="V26" s="59">
        <f t="shared" si="3"/>
        <v>0</v>
      </c>
      <c r="W26" s="59">
        <f t="shared" si="3"/>
        <v>0</v>
      </c>
      <c r="X26" s="59">
        <f t="shared" si="3"/>
        <v>0</v>
      </c>
      <c r="Y26" s="59">
        <f t="shared" si="3"/>
        <v>0</v>
      </c>
      <c r="Z26" s="59">
        <f t="shared" si="3"/>
        <v>0</v>
      </c>
      <c r="AA26" s="59">
        <f t="shared" si="3"/>
        <v>0</v>
      </c>
      <c r="AB26" s="59">
        <f t="shared" si="3"/>
        <v>0</v>
      </c>
      <c r="AC26" s="59">
        <f t="shared" si="3"/>
        <v>0</v>
      </c>
      <c r="AD26" s="59">
        <f t="shared" si="3"/>
        <v>0</v>
      </c>
      <c r="AE26" s="59">
        <f t="shared" si="3"/>
        <v>0</v>
      </c>
      <c r="AF26" s="59">
        <f t="shared" si="3"/>
        <v>0</v>
      </c>
      <c r="AG26" s="59">
        <f t="shared" si="3"/>
        <v>0</v>
      </c>
      <c r="AH26" s="59">
        <f t="shared" si="3"/>
        <v>0</v>
      </c>
      <c r="AI26" s="59">
        <f t="shared" si="3"/>
        <v>0</v>
      </c>
      <c r="AJ26" s="59">
        <f t="shared" si="3"/>
        <v>0</v>
      </c>
      <c r="AK26" s="59">
        <f t="shared" si="3"/>
        <v>0</v>
      </c>
      <c r="AL26" s="59">
        <f t="shared" si="3"/>
        <v>0</v>
      </c>
      <c r="AM26" s="59">
        <f t="shared" si="3"/>
        <v>0</v>
      </c>
      <c r="AN26" s="59">
        <f t="shared" si="3"/>
        <v>0</v>
      </c>
      <c r="AO26" s="59">
        <f t="shared" si="3"/>
        <v>0</v>
      </c>
      <c r="AP26" s="59">
        <f t="shared" si="3"/>
        <v>0</v>
      </c>
      <c r="AQ26" s="59">
        <f t="shared" si="3"/>
        <v>0</v>
      </c>
      <c r="AR26" s="59">
        <f t="shared" si="3"/>
        <v>0</v>
      </c>
      <c r="AS26" s="59">
        <f t="shared" si="3"/>
        <v>0</v>
      </c>
      <c r="AT26" s="59">
        <f t="shared" si="3"/>
        <v>0</v>
      </c>
      <c r="AU26" s="59">
        <f t="shared" si="3"/>
        <v>0</v>
      </c>
      <c r="AV26" s="59">
        <f t="shared" si="3"/>
        <v>0</v>
      </c>
      <c r="AW26" s="59">
        <f t="shared" si="3"/>
        <v>0</v>
      </c>
      <c r="AX26" s="59">
        <f t="shared" si="3"/>
        <v>0</v>
      </c>
      <c r="AY26" s="59">
        <f t="shared" si="3"/>
        <v>0</v>
      </c>
      <c r="AZ26" s="59">
        <f t="shared" si="3"/>
        <v>0</v>
      </c>
      <c r="BA26" s="59">
        <f t="shared" si="3"/>
        <v>0</v>
      </c>
      <c r="BB26" s="59">
        <f t="shared" si="3"/>
        <v>0</v>
      </c>
      <c r="BC26" s="59">
        <f t="shared" si="3"/>
        <v>0</v>
      </c>
      <c r="BD26" s="59">
        <f t="shared" si="3"/>
        <v>0</v>
      </c>
    </row>
    <row r="27" spans="1:56" x14ac:dyDescent="0.3">
      <c r="A27" s="115"/>
      <c r="B27" s="9" t="s">
        <v>13</v>
      </c>
      <c r="C27" s="8" t="s">
        <v>41</v>
      </c>
      <c r="D27" s="9" t="s">
        <v>42</v>
      </c>
      <c r="E27" s="10">
        <v>0.8</v>
      </c>
      <c r="F27" s="10">
        <f>E27</f>
        <v>0.8</v>
      </c>
      <c r="G27" s="10">
        <f t="shared" ref="G27:AW27" si="4">F27</f>
        <v>0.8</v>
      </c>
      <c r="H27" s="10">
        <f t="shared" si="4"/>
        <v>0.8</v>
      </c>
      <c r="I27" s="10">
        <f t="shared" si="4"/>
        <v>0.8</v>
      </c>
      <c r="J27" s="10">
        <f t="shared" si="4"/>
        <v>0.8</v>
      </c>
      <c r="K27" s="10">
        <f t="shared" si="4"/>
        <v>0.8</v>
      </c>
      <c r="L27" s="10">
        <f t="shared" si="4"/>
        <v>0.8</v>
      </c>
      <c r="M27" s="10">
        <f t="shared" si="4"/>
        <v>0.8</v>
      </c>
      <c r="N27" s="10">
        <f t="shared" si="4"/>
        <v>0.8</v>
      </c>
      <c r="O27" s="10">
        <f t="shared" si="4"/>
        <v>0.8</v>
      </c>
      <c r="P27" s="10">
        <f t="shared" si="4"/>
        <v>0.8</v>
      </c>
      <c r="Q27" s="10">
        <f t="shared" si="4"/>
        <v>0.8</v>
      </c>
      <c r="R27" s="10">
        <f t="shared" si="4"/>
        <v>0.8</v>
      </c>
      <c r="S27" s="10">
        <f t="shared" si="4"/>
        <v>0.8</v>
      </c>
      <c r="T27" s="10">
        <f t="shared" si="4"/>
        <v>0.8</v>
      </c>
      <c r="U27" s="10">
        <f t="shared" si="4"/>
        <v>0.8</v>
      </c>
      <c r="V27" s="10">
        <f t="shared" si="4"/>
        <v>0.8</v>
      </c>
      <c r="W27" s="10">
        <f t="shared" si="4"/>
        <v>0.8</v>
      </c>
      <c r="X27" s="10">
        <f t="shared" si="4"/>
        <v>0.8</v>
      </c>
      <c r="Y27" s="10">
        <f t="shared" si="4"/>
        <v>0.8</v>
      </c>
      <c r="Z27" s="10">
        <f t="shared" si="4"/>
        <v>0.8</v>
      </c>
      <c r="AA27" s="10">
        <f t="shared" si="4"/>
        <v>0.8</v>
      </c>
      <c r="AB27" s="10">
        <f t="shared" si="4"/>
        <v>0.8</v>
      </c>
      <c r="AC27" s="10">
        <f t="shared" si="4"/>
        <v>0.8</v>
      </c>
      <c r="AD27" s="10">
        <f t="shared" si="4"/>
        <v>0.8</v>
      </c>
      <c r="AE27" s="10">
        <f t="shared" si="4"/>
        <v>0.8</v>
      </c>
      <c r="AF27" s="10">
        <f t="shared" si="4"/>
        <v>0.8</v>
      </c>
      <c r="AG27" s="10">
        <f t="shared" si="4"/>
        <v>0.8</v>
      </c>
      <c r="AH27" s="10">
        <f t="shared" si="4"/>
        <v>0.8</v>
      </c>
      <c r="AI27" s="10">
        <f t="shared" si="4"/>
        <v>0.8</v>
      </c>
      <c r="AJ27" s="10">
        <f t="shared" si="4"/>
        <v>0.8</v>
      </c>
      <c r="AK27" s="10">
        <f t="shared" si="4"/>
        <v>0.8</v>
      </c>
      <c r="AL27" s="10">
        <f t="shared" si="4"/>
        <v>0.8</v>
      </c>
      <c r="AM27" s="10">
        <f t="shared" si="4"/>
        <v>0.8</v>
      </c>
      <c r="AN27" s="10">
        <f t="shared" si="4"/>
        <v>0.8</v>
      </c>
      <c r="AO27" s="10">
        <f t="shared" si="4"/>
        <v>0.8</v>
      </c>
      <c r="AP27" s="10">
        <f t="shared" si="4"/>
        <v>0.8</v>
      </c>
      <c r="AQ27" s="10">
        <f t="shared" si="4"/>
        <v>0.8</v>
      </c>
      <c r="AR27" s="10">
        <f t="shared" si="4"/>
        <v>0.8</v>
      </c>
      <c r="AS27" s="10">
        <f t="shared" si="4"/>
        <v>0.8</v>
      </c>
      <c r="AT27" s="10">
        <f t="shared" si="4"/>
        <v>0.8</v>
      </c>
      <c r="AU27" s="10">
        <f t="shared" si="4"/>
        <v>0.8</v>
      </c>
      <c r="AV27" s="10">
        <f t="shared" si="4"/>
        <v>0.8</v>
      </c>
      <c r="AW27" s="10">
        <f t="shared" si="4"/>
        <v>0.8</v>
      </c>
      <c r="AX27" s="11"/>
      <c r="AY27" s="11"/>
      <c r="AZ27" s="11"/>
      <c r="BA27" s="11"/>
      <c r="BB27" s="11"/>
      <c r="BC27" s="11"/>
      <c r="BD27" s="11"/>
    </row>
    <row r="28" spans="1:56" x14ac:dyDescent="0.3">
      <c r="A28" s="115"/>
      <c r="B28" s="9" t="s">
        <v>12</v>
      </c>
      <c r="C28" s="9" t="s">
        <v>43</v>
      </c>
      <c r="D28" s="9" t="s">
        <v>40</v>
      </c>
      <c r="E28" s="34">
        <f>E26*E27</f>
        <v>-5.3120000000000105E-2</v>
      </c>
      <c r="F28" s="34">
        <f t="shared" ref="F28:AW28" si="5">F26*F27</f>
        <v>-5.3120000000000105E-2</v>
      </c>
      <c r="G28" s="34">
        <f t="shared" si="5"/>
        <v>-5.3120000000000105E-2</v>
      </c>
      <c r="H28" s="34">
        <f t="shared" si="5"/>
        <v>-5.3120000000000105E-2</v>
      </c>
      <c r="I28" s="34">
        <f t="shared" si="5"/>
        <v>-5.3120000000000105E-2</v>
      </c>
      <c r="J28" s="34">
        <f t="shared" si="5"/>
        <v>-5.3120000000000105E-2</v>
      </c>
      <c r="K28" s="34">
        <f t="shared" si="5"/>
        <v>-5.3120000000000105E-2</v>
      </c>
      <c r="L28" s="34">
        <f t="shared" si="5"/>
        <v>-5.3120000000000105E-2</v>
      </c>
      <c r="M28" s="34">
        <f t="shared" si="5"/>
        <v>0</v>
      </c>
      <c r="N28" s="34">
        <f t="shared" si="5"/>
        <v>0</v>
      </c>
      <c r="O28" s="34">
        <f t="shared" si="5"/>
        <v>0</v>
      </c>
      <c r="P28" s="34">
        <f t="shared" si="5"/>
        <v>0</v>
      </c>
      <c r="Q28" s="34">
        <f t="shared" si="5"/>
        <v>0</v>
      </c>
      <c r="R28" s="34">
        <f t="shared" si="5"/>
        <v>0</v>
      </c>
      <c r="S28" s="34">
        <f t="shared" si="5"/>
        <v>0</v>
      </c>
      <c r="T28" s="34">
        <f t="shared" si="5"/>
        <v>0</v>
      </c>
      <c r="U28" s="34">
        <f t="shared" si="5"/>
        <v>0</v>
      </c>
      <c r="V28" s="34">
        <f t="shared" si="5"/>
        <v>0</v>
      </c>
      <c r="W28" s="34">
        <f t="shared" si="5"/>
        <v>0</v>
      </c>
      <c r="X28" s="34">
        <f t="shared" si="5"/>
        <v>0</v>
      </c>
      <c r="Y28" s="34">
        <f t="shared" si="5"/>
        <v>0</v>
      </c>
      <c r="Z28" s="34">
        <f t="shared" si="5"/>
        <v>0</v>
      </c>
      <c r="AA28" s="34">
        <f t="shared" si="5"/>
        <v>0</v>
      </c>
      <c r="AB28" s="34">
        <f t="shared" si="5"/>
        <v>0</v>
      </c>
      <c r="AC28" s="34">
        <f t="shared" si="5"/>
        <v>0</v>
      </c>
      <c r="AD28" s="34">
        <f t="shared" si="5"/>
        <v>0</v>
      </c>
      <c r="AE28" s="34">
        <f t="shared" si="5"/>
        <v>0</v>
      </c>
      <c r="AF28" s="34">
        <f t="shared" si="5"/>
        <v>0</v>
      </c>
      <c r="AG28" s="34">
        <f t="shared" si="5"/>
        <v>0</v>
      </c>
      <c r="AH28" s="34">
        <f t="shared" si="5"/>
        <v>0</v>
      </c>
      <c r="AI28" s="34">
        <f t="shared" si="5"/>
        <v>0</v>
      </c>
      <c r="AJ28" s="34">
        <f t="shared" si="5"/>
        <v>0</v>
      </c>
      <c r="AK28" s="34">
        <f t="shared" si="5"/>
        <v>0</v>
      </c>
      <c r="AL28" s="34">
        <f t="shared" si="5"/>
        <v>0</v>
      </c>
      <c r="AM28" s="34">
        <f t="shared" si="5"/>
        <v>0</v>
      </c>
      <c r="AN28" s="34">
        <f t="shared" si="5"/>
        <v>0</v>
      </c>
      <c r="AO28" s="34">
        <f t="shared" si="5"/>
        <v>0</v>
      </c>
      <c r="AP28" s="34">
        <f t="shared" si="5"/>
        <v>0</v>
      </c>
      <c r="AQ28" s="34">
        <f t="shared" si="5"/>
        <v>0</v>
      </c>
      <c r="AR28" s="34">
        <f t="shared" si="5"/>
        <v>0</v>
      </c>
      <c r="AS28" s="34">
        <f t="shared" si="5"/>
        <v>0</v>
      </c>
      <c r="AT28" s="34">
        <f t="shared" si="5"/>
        <v>0</v>
      </c>
      <c r="AU28" s="34">
        <f t="shared" si="5"/>
        <v>0</v>
      </c>
      <c r="AV28" s="34">
        <f t="shared" si="5"/>
        <v>0</v>
      </c>
      <c r="AW28" s="34">
        <f t="shared" si="5"/>
        <v>0</v>
      </c>
      <c r="AX28" s="34"/>
      <c r="AY28" s="34"/>
      <c r="AZ28" s="34"/>
      <c r="BA28" s="34"/>
      <c r="BB28" s="34"/>
      <c r="BC28" s="34"/>
      <c r="BD28" s="34"/>
    </row>
    <row r="29" spans="1:56" x14ac:dyDescent="0.3">
      <c r="A29" s="115"/>
      <c r="B29" s="9" t="s">
        <v>92</v>
      </c>
      <c r="C29" s="11" t="s">
        <v>44</v>
      </c>
      <c r="D29" s="9" t="s">
        <v>40</v>
      </c>
      <c r="E29" s="34">
        <f>E26-E28</f>
        <v>-1.3280000000000021E-2</v>
      </c>
      <c r="F29" s="34">
        <f t="shared" ref="F29:AW29" si="6">F26-F28</f>
        <v>-1.3280000000000021E-2</v>
      </c>
      <c r="G29" s="34">
        <f t="shared" si="6"/>
        <v>-1.3280000000000021E-2</v>
      </c>
      <c r="H29" s="34">
        <f t="shared" si="6"/>
        <v>-1.3280000000000021E-2</v>
      </c>
      <c r="I29" s="34">
        <f t="shared" si="6"/>
        <v>-1.3280000000000021E-2</v>
      </c>
      <c r="J29" s="34">
        <f t="shared" si="6"/>
        <v>-1.3280000000000021E-2</v>
      </c>
      <c r="K29" s="34">
        <f t="shared" si="6"/>
        <v>-1.3280000000000021E-2</v>
      </c>
      <c r="L29" s="34">
        <f t="shared" si="6"/>
        <v>-1.3280000000000021E-2</v>
      </c>
      <c r="M29" s="34">
        <f t="shared" si="6"/>
        <v>0</v>
      </c>
      <c r="N29" s="34">
        <f t="shared" si="6"/>
        <v>0</v>
      </c>
      <c r="O29" s="34">
        <f t="shared" si="6"/>
        <v>0</v>
      </c>
      <c r="P29" s="34">
        <f t="shared" si="6"/>
        <v>0</v>
      </c>
      <c r="Q29" s="34">
        <f t="shared" si="6"/>
        <v>0</v>
      </c>
      <c r="R29" s="34">
        <f t="shared" si="6"/>
        <v>0</v>
      </c>
      <c r="S29" s="34">
        <f t="shared" si="6"/>
        <v>0</v>
      </c>
      <c r="T29" s="34">
        <f t="shared" si="6"/>
        <v>0</v>
      </c>
      <c r="U29" s="34">
        <f t="shared" si="6"/>
        <v>0</v>
      </c>
      <c r="V29" s="34">
        <f t="shared" si="6"/>
        <v>0</v>
      </c>
      <c r="W29" s="34">
        <f t="shared" si="6"/>
        <v>0</v>
      </c>
      <c r="X29" s="34">
        <f t="shared" si="6"/>
        <v>0</v>
      </c>
      <c r="Y29" s="34">
        <f t="shared" si="6"/>
        <v>0</v>
      </c>
      <c r="Z29" s="34">
        <f t="shared" si="6"/>
        <v>0</v>
      </c>
      <c r="AA29" s="34">
        <f t="shared" si="6"/>
        <v>0</v>
      </c>
      <c r="AB29" s="34">
        <f t="shared" si="6"/>
        <v>0</v>
      </c>
      <c r="AC29" s="34">
        <f t="shared" si="6"/>
        <v>0</v>
      </c>
      <c r="AD29" s="34">
        <f t="shared" si="6"/>
        <v>0</v>
      </c>
      <c r="AE29" s="34">
        <f t="shared" si="6"/>
        <v>0</v>
      </c>
      <c r="AF29" s="34">
        <f t="shared" si="6"/>
        <v>0</v>
      </c>
      <c r="AG29" s="34">
        <f t="shared" si="6"/>
        <v>0</v>
      </c>
      <c r="AH29" s="34">
        <f t="shared" si="6"/>
        <v>0</v>
      </c>
      <c r="AI29" s="34">
        <f t="shared" si="6"/>
        <v>0</v>
      </c>
      <c r="AJ29" s="34">
        <f t="shared" si="6"/>
        <v>0</v>
      </c>
      <c r="AK29" s="34">
        <f t="shared" si="6"/>
        <v>0</v>
      </c>
      <c r="AL29" s="34">
        <f t="shared" si="6"/>
        <v>0</v>
      </c>
      <c r="AM29" s="34">
        <f t="shared" si="6"/>
        <v>0</v>
      </c>
      <c r="AN29" s="34">
        <f t="shared" si="6"/>
        <v>0</v>
      </c>
      <c r="AO29" s="34">
        <f t="shared" si="6"/>
        <v>0</v>
      </c>
      <c r="AP29" s="34">
        <f t="shared" si="6"/>
        <v>0</v>
      </c>
      <c r="AQ29" s="34">
        <f t="shared" si="6"/>
        <v>0</v>
      </c>
      <c r="AR29" s="34">
        <f t="shared" si="6"/>
        <v>0</v>
      </c>
      <c r="AS29" s="34">
        <f t="shared" si="6"/>
        <v>0</v>
      </c>
      <c r="AT29" s="34">
        <f t="shared" si="6"/>
        <v>0</v>
      </c>
      <c r="AU29" s="34">
        <f t="shared" si="6"/>
        <v>0</v>
      </c>
      <c r="AV29" s="34">
        <f t="shared" si="6"/>
        <v>0</v>
      </c>
      <c r="AW29" s="34">
        <f t="shared" si="6"/>
        <v>0</v>
      </c>
      <c r="AX29" s="34"/>
      <c r="AY29" s="34"/>
      <c r="AZ29" s="34"/>
      <c r="BA29" s="34"/>
      <c r="BB29" s="34"/>
      <c r="BC29" s="34"/>
      <c r="BD29" s="34"/>
    </row>
    <row r="30" spans="1:56" ht="16.5" hidden="1" customHeight="1" outlineLevel="1" x14ac:dyDescent="0.35">
      <c r="A30" s="115"/>
      <c r="B30" s="9" t="s">
        <v>1</v>
      </c>
      <c r="C30" s="11" t="s">
        <v>53</v>
      </c>
      <c r="D30" s="9" t="s">
        <v>40</v>
      </c>
      <c r="F30" s="34">
        <f>$E$28/'Fixed data'!$C$7</f>
        <v>-1.1804444444444469E-3</v>
      </c>
      <c r="G30" s="34">
        <f>$E$28/'Fixed data'!$C$7</f>
        <v>-1.1804444444444469E-3</v>
      </c>
      <c r="H30" s="34">
        <f>$E$28/'Fixed data'!$C$7</f>
        <v>-1.1804444444444469E-3</v>
      </c>
      <c r="I30" s="34">
        <f>$E$28/'Fixed data'!$C$7</f>
        <v>-1.1804444444444469E-3</v>
      </c>
      <c r="J30" s="34">
        <f>$E$28/'Fixed data'!$C$7</f>
        <v>-1.1804444444444469E-3</v>
      </c>
      <c r="K30" s="34">
        <f>$E$28/'Fixed data'!$C$7</f>
        <v>-1.1804444444444469E-3</v>
      </c>
      <c r="L30" s="34">
        <f>$E$28/'Fixed data'!$C$7</f>
        <v>-1.1804444444444469E-3</v>
      </c>
      <c r="M30" s="34">
        <f>$E$28/'Fixed data'!$C$7</f>
        <v>-1.1804444444444469E-3</v>
      </c>
      <c r="N30" s="34">
        <f>$E$28/'Fixed data'!$C$7</f>
        <v>-1.1804444444444469E-3</v>
      </c>
      <c r="O30" s="34">
        <f>$E$28/'Fixed data'!$C$7</f>
        <v>-1.1804444444444469E-3</v>
      </c>
      <c r="P30" s="34">
        <f>$E$28/'Fixed data'!$C$7</f>
        <v>-1.1804444444444469E-3</v>
      </c>
      <c r="Q30" s="34">
        <f>$E$28/'Fixed data'!$C$7</f>
        <v>-1.1804444444444469E-3</v>
      </c>
      <c r="R30" s="34">
        <f>$E$28/'Fixed data'!$C$7</f>
        <v>-1.1804444444444469E-3</v>
      </c>
      <c r="S30" s="34">
        <f>$E$28/'Fixed data'!$C$7</f>
        <v>-1.1804444444444469E-3</v>
      </c>
      <c r="T30" s="34">
        <f>$E$28/'Fixed data'!$C$7</f>
        <v>-1.1804444444444469E-3</v>
      </c>
      <c r="U30" s="34">
        <f>$E$28/'Fixed data'!$C$7</f>
        <v>-1.1804444444444469E-3</v>
      </c>
      <c r="V30" s="34">
        <f>$E$28/'Fixed data'!$C$7</f>
        <v>-1.1804444444444469E-3</v>
      </c>
      <c r="W30" s="34">
        <f>$E$28/'Fixed data'!$C$7</f>
        <v>-1.1804444444444469E-3</v>
      </c>
      <c r="X30" s="34">
        <f>$E$28/'Fixed data'!$C$7</f>
        <v>-1.1804444444444469E-3</v>
      </c>
      <c r="Y30" s="34">
        <f>$E$28/'Fixed data'!$C$7</f>
        <v>-1.1804444444444469E-3</v>
      </c>
      <c r="Z30" s="34">
        <f>$E$28/'Fixed data'!$C$7</f>
        <v>-1.1804444444444469E-3</v>
      </c>
      <c r="AA30" s="34">
        <f>$E$28/'Fixed data'!$C$7</f>
        <v>-1.1804444444444469E-3</v>
      </c>
      <c r="AB30" s="34">
        <f>$E$28/'Fixed data'!$C$7</f>
        <v>-1.1804444444444469E-3</v>
      </c>
      <c r="AC30" s="34">
        <f>$E$28/'Fixed data'!$C$7</f>
        <v>-1.1804444444444469E-3</v>
      </c>
      <c r="AD30" s="34">
        <f>$E$28/'Fixed data'!$C$7</f>
        <v>-1.1804444444444469E-3</v>
      </c>
      <c r="AE30" s="34">
        <f>$E$28/'Fixed data'!$C$7</f>
        <v>-1.1804444444444469E-3</v>
      </c>
      <c r="AF30" s="34">
        <f>$E$28/'Fixed data'!$C$7</f>
        <v>-1.1804444444444469E-3</v>
      </c>
      <c r="AG30" s="34">
        <f>$E$28/'Fixed data'!$C$7</f>
        <v>-1.1804444444444469E-3</v>
      </c>
      <c r="AH30" s="34">
        <f>$E$28/'Fixed data'!$C$7</f>
        <v>-1.1804444444444469E-3</v>
      </c>
      <c r="AI30" s="34">
        <f>$E$28/'Fixed data'!$C$7</f>
        <v>-1.1804444444444469E-3</v>
      </c>
      <c r="AJ30" s="34">
        <f>$E$28/'Fixed data'!$C$7</f>
        <v>-1.1804444444444469E-3</v>
      </c>
      <c r="AK30" s="34">
        <f>$E$28/'Fixed data'!$C$7</f>
        <v>-1.1804444444444469E-3</v>
      </c>
      <c r="AL30" s="34">
        <f>$E$28/'Fixed data'!$C$7</f>
        <v>-1.1804444444444469E-3</v>
      </c>
      <c r="AM30" s="34">
        <f>$E$28/'Fixed data'!$C$7</f>
        <v>-1.1804444444444469E-3</v>
      </c>
      <c r="AN30" s="34">
        <f>$E$28/'Fixed data'!$C$7</f>
        <v>-1.1804444444444469E-3</v>
      </c>
      <c r="AO30" s="34">
        <f>$E$28/'Fixed data'!$C$7</f>
        <v>-1.1804444444444469E-3</v>
      </c>
      <c r="AP30" s="34">
        <f>$E$28/'Fixed data'!$C$7</f>
        <v>-1.1804444444444469E-3</v>
      </c>
      <c r="AQ30" s="34">
        <f>$E$28/'Fixed data'!$C$7</f>
        <v>-1.1804444444444469E-3</v>
      </c>
      <c r="AR30" s="34">
        <f>$E$28/'Fixed data'!$C$7</f>
        <v>-1.1804444444444469E-3</v>
      </c>
      <c r="AS30" s="34">
        <f>$E$28/'Fixed data'!$C$7</f>
        <v>-1.1804444444444469E-3</v>
      </c>
      <c r="AT30" s="34">
        <f>$E$28/'Fixed data'!$C$7</f>
        <v>-1.1804444444444469E-3</v>
      </c>
      <c r="AU30" s="34">
        <f>$E$28/'Fixed data'!$C$7</f>
        <v>-1.1804444444444469E-3</v>
      </c>
      <c r="AV30" s="34">
        <f>$E$28/'Fixed data'!$C$7</f>
        <v>-1.1804444444444469E-3</v>
      </c>
      <c r="AW30" s="34">
        <f>$E$28/'Fixed data'!$C$7</f>
        <v>-1.1804444444444469E-3</v>
      </c>
      <c r="AX30" s="34">
        <f>$E$28/'Fixed data'!$C$7</f>
        <v>-1.1804444444444469E-3</v>
      </c>
      <c r="AY30" s="34"/>
      <c r="AZ30" s="34"/>
      <c r="BA30" s="34"/>
      <c r="BB30" s="34"/>
      <c r="BC30" s="34"/>
      <c r="BD30" s="34"/>
    </row>
    <row r="31" spans="1:56" ht="16.5" hidden="1" customHeight="1" outlineLevel="1" x14ac:dyDescent="0.35">
      <c r="A31" s="115"/>
      <c r="B31" s="9" t="s">
        <v>2</v>
      </c>
      <c r="C31" s="11" t="s">
        <v>54</v>
      </c>
      <c r="D31" s="9" t="s">
        <v>40</v>
      </c>
      <c r="F31" s="34"/>
      <c r="G31" s="34">
        <f>$F$28/'Fixed data'!$C$7</f>
        <v>-1.1804444444444469E-3</v>
      </c>
      <c r="H31" s="34">
        <f>$F$28/'Fixed data'!$C$7</f>
        <v>-1.1804444444444469E-3</v>
      </c>
      <c r="I31" s="34">
        <f>$F$28/'Fixed data'!$C$7</f>
        <v>-1.1804444444444469E-3</v>
      </c>
      <c r="J31" s="34">
        <f>$F$28/'Fixed data'!$C$7</f>
        <v>-1.1804444444444469E-3</v>
      </c>
      <c r="K31" s="34">
        <f>$F$28/'Fixed data'!$C$7</f>
        <v>-1.1804444444444469E-3</v>
      </c>
      <c r="L31" s="34">
        <f>$F$28/'Fixed data'!$C$7</f>
        <v>-1.1804444444444469E-3</v>
      </c>
      <c r="M31" s="34">
        <f>$F$28/'Fixed data'!$C$7</f>
        <v>-1.1804444444444469E-3</v>
      </c>
      <c r="N31" s="34">
        <f>$F$28/'Fixed data'!$C$7</f>
        <v>-1.1804444444444469E-3</v>
      </c>
      <c r="O31" s="34">
        <f>$F$28/'Fixed data'!$C$7</f>
        <v>-1.1804444444444469E-3</v>
      </c>
      <c r="P31" s="34">
        <f>$F$28/'Fixed data'!$C$7</f>
        <v>-1.1804444444444469E-3</v>
      </c>
      <c r="Q31" s="34">
        <f>$F$28/'Fixed data'!$C$7</f>
        <v>-1.1804444444444469E-3</v>
      </c>
      <c r="R31" s="34">
        <f>$F$28/'Fixed data'!$C$7</f>
        <v>-1.1804444444444469E-3</v>
      </c>
      <c r="S31" s="34">
        <f>$F$28/'Fixed data'!$C$7</f>
        <v>-1.1804444444444469E-3</v>
      </c>
      <c r="T31" s="34">
        <f>$F$28/'Fixed data'!$C$7</f>
        <v>-1.1804444444444469E-3</v>
      </c>
      <c r="U31" s="34">
        <f>$F$28/'Fixed data'!$C$7</f>
        <v>-1.1804444444444469E-3</v>
      </c>
      <c r="V31" s="34">
        <f>$F$28/'Fixed data'!$C$7</f>
        <v>-1.1804444444444469E-3</v>
      </c>
      <c r="W31" s="34">
        <f>$F$28/'Fixed data'!$C$7</f>
        <v>-1.1804444444444469E-3</v>
      </c>
      <c r="X31" s="34">
        <f>$F$28/'Fixed data'!$C$7</f>
        <v>-1.1804444444444469E-3</v>
      </c>
      <c r="Y31" s="34">
        <f>$F$28/'Fixed data'!$C$7</f>
        <v>-1.1804444444444469E-3</v>
      </c>
      <c r="Z31" s="34">
        <f>$F$28/'Fixed data'!$C$7</f>
        <v>-1.1804444444444469E-3</v>
      </c>
      <c r="AA31" s="34">
        <f>$F$28/'Fixed data'!$C$7</f>
        <v>-1.1804444444444469E-3</v>
      </c>
      <c r="AB31" s="34">
        <f>$F$28/'Fixed data'!$C$7</f>
        <v>-1.1804444444444469E-3</v>
      </c>
      <c r="AC31" s="34">
        <f>$F$28/'Fixed data'!$C$7</f>
        <v>-1.1804444444444469E-3</v>
      </c>
      <c r="AD31" s="34">
        <f>$F$28/'Fixed data'!$C$7</f>
        <v>-1.1804444444444469E-3</v>
      </c>
      <c r="AE31" s="34">
        <f>$F$28/'Fixed data'!$C$7</f>
        <v>-1.1804444444444469E-3</v>
      </c>
      <c r="AF31" s="34">
        <f>$F$28/'Fixed data'!$C$7</f>
        <v>-1.1804444444444469E-3</v>
      </c>
      <c r="AG31" s="34">
        <f>$F$28/'Fixed data'!$C$7</f>
        <v>-1.1804444444444469E-3</v>
      </c>
      <c r="AH31" s="34">
        <f>$F$28/'Fixed data'!$C$7</f>
        <v>-1.1804444444444469E-3</v>
      </c>
      <c r="AI31" s="34">
        <f>$F$28/'Fixed data'!$C$7</f>
        <v>-1.1804444444444469E-3</v>
      </c>
      <c r="AJ31" s="34">
        <f>$F$28/'Fixed data'!$C$7</f>
        <v>-1.1804444444444469E-3</v>
      </c>
      <c r="AK31" s="34">
        <f>$F$28/'Fixed data'!$C$7</f>
        <v>-1.1804444444444469E-3</v>
      </c>
      <c r="AL31" s="34">
        <f>$F$28/'Fixed data'!$C$7</f>
        <v>-1.1804444444444469E-3</v>
      </c>
      <c r="AM31" s="34">
        <f>$F$28/'Fixed data'!$C$7</f>
        <v>-1.1804444444444469E-3</v>
      </c>
      <c r="AN31" s="34">
        <f>$F$28/'Fixed data'!$C$7</f>
        <v>-1.1804444444444469E-3</v>
      </c>
      <c r="AO31" s="34">
        <f>$F$28/'Fixed data'!$C$7</f>
        <v>-1.1804444444444469E-3</v>
      </c>
      <c r="AP31" s="34">
        <f>$F$28/'Fixed data'!$C$7</f>
        <v>-1.1804444444444469E-3</v>
      </c>
      <c r="AQ31" s="34">
        <f>$F$28/'Fixed data'!$C$7</f>
        <v>-1.1804444444444469E-3</v>
      </c>
      <c r="AR31" s="34">
        <f>$F$28/'Fixed data'!$C$7</f>
        <v>-1.1804444444444469E-3</v>
      </c>
      <c r="AS31" s="34">
        <f>$F$28/'Fixed data'!$C$7</f>
        <v>-1.1804444444444469E-3</v>
      </c>
      <c r="AT31" s="34">
        <f>$F$28/'Fixed data'!$C$7</f>
        <v>-1.1804444444444469E-3</v>
      </c>
      <c r="AU31" s="34">
        <f>$F$28/'Fixed data'!$C$7</f>
        <v>-1.1804444444444469E-3</v>
      </c>
      <c r="AV31" s="34">
        <f>$F$28/'Fixed data'!$C$7</f>
        <v>-1.1804444444444469E-3</v>
      </c>
      <c r="AW31" s="34">
        <f>$F$28/'Fixed data'!$C$7</f>
        <v>-1.1804444444444469E-3</v>
      </c>
      <c r="AX31" s="34">
        <f>$F$28/'Fixed data'!$C$7</f>
        <v>-1.1804444444444469E-3</v>
      </c>
      <c r="AY31" s="34">
        <f>$F$28/'Fixed data'!$C$7</f>
        <v>-1.1804444444444469E-3</v>
      </c>
      <c r="AZ31" s="34"/>
      <c r="BA31" s="34"/>
      <c r="BB31" s="34"/>
      <c r="BC31" s="34"/>
      <c r="BD31" s="34"/>
    </row>
    <row r="32" spans="1:56" ht="16.5" hidden="1" customHeight="1" outlineLevel="1" x14ac:dyDescent="0.35">
      <c r="A32" s="115"/>
      <c r="B32" s="9" t="s">
        <v>3</v>
      </c>
      <c r="C32" s="11" t="s">
        <v>55</v>
      </c>
      <c r="D32" s="9" t="s">
        <v>40</v>
      </c>
      <c r="F32" s="34"/>
      <c r="G32" s="34"/>
      <c r="H32" s="34">
        <f>$G$28/'Fixed data'!$C$7</f>
        <v>-1.1804444444444469E-3</v>
      </c>
      <c r="I32" s="34">
        <f>$G$28/'Fixed data'!$C$7</f>
        <v>-1.1804444444444469E-3</v>
      </c>
      <c r="J32" s="34">
        <f>$G$28/'Fixed data'!$C$7</f>
        <v>-1.1804444444444469E-3</v>
      </c>
      <c r="K32" s="34">
        <f>$G$28/'Fixed data'!$C$7</f>
        <v>-1.1804444444444469E-3</v>
      </c>
      <c r="L32" s="34">
        <f>$G$28/'Fixed data'!$C$7</f>
        <v>-1.1804444444444469E-3</v>
      </c>
      <c r="M32" s="34">
        <f>$G$28/'Fixed data'!$C$7</f>
        <v>-1.1804444444444469E-3</v>
      </c>
      <c r="N32" s="34">
        <f>$G$28/'Fixed data'!$C$7</f>
        <v>-1.1804444444444469E-3</v>
      </c>
      <c r="O32" s="34">
        <f>$G$28/'Fixed data'!$C$7</f>
        <v>-1.1804444444444469E-3</v>
      </c>
      <c r="P32" s="34">
        <f>$G$28/'Fixed data'!$C$7</f>
        <v>-1.1804444444444469E-3</v>
      </c>
      <c r="Q32" s="34">
        <f>$G$28/'Fixed data'!$C$7</f>
        <v>-1.1804444444444469E-3</v>
      </c>
      <c r="R32" s="34">
        <f>$G$28/'Fixed data'!$C$7</f>
        <v>-1.1804444444444469E-3</v>
      </c>
      <c r="S32" s="34">
        <f>$G$28/'Fixed data'!$C$7</f>
        <v>-1.1804444444444469E-3</v>
      </c>
      <c r="T32" s="34">
        <f>$G$28/'Fixed data'!$C$7</f>
        <v>-1.1804444444444469E-3</v>
      </c>
      <c r="U32" s="34">
        <f>$G$28/'Fixed data'!$C$7</f>
        <v>-1.1804444444444469E-3</v>
      </c>
      <c r="V32" s="34">
        <f>$G$28/'Fixed data'!$C$7</f>
        <v>-1.1804444444444469E-3</v>
      </c>
      <c r="W32" s="34">
        <f>$G$28/'Fixed data'!$C$7</f>
        <v>-1.1804444444444469E-3</v>
      </c>
      <c r="X32" s="34">
        <f>$G$28/'Fixed data'!$C$7</f>
        <v>-1.1804444444444469E-3</v>
      </c>
      <c r="Y32" s="34">
        <f>$G$28/'Fixed data'!$C$7</f>
        <v>-1.1804444444444469E-3</v>
      </c>
      <c r="Z32" s="34">
        <f>$G$28/'Fixed data'!$C$7</f>
        <v>-1.1804444444444469E-3</v>
      </c>
      <c r="AA32" s="34">
        <f>$G$28/'Fixed data'!$C$7</f>
        <v>-1.1804444444444469E-3</v>
      </c>
      <c r="AB32" s="34">
        <f>$G$28/'Fixed data'!$C$7</f>
        <v>-1.1804444444444469E-3</v>
      </c>
      <c r="AC32" s="34">
        <f>$G$28/'Fixed data'!$C$7</f>
        <v>-1.1804444444444469E-3</v>
      </c>
      <c r="AD32" s="34">
        <f>$G$28/'Fixed data'!$C$7</f>
        <v>-1.1804444444444469E-3</v>
      </c>
      <c r="AE32" s="34">
        <f>$G$28/'Fixed data'!$C$7</f>
        <v>-1.1804444444444469E-3</v>
      </c>
      <c r="AF32" s="34">
        <f>$G$28/'Fixed data'!$C$7</f>
        <v>-1.1804444444444469E-3</v>
      </c>
      <c r="AG32" s="34">
        <f>$G$28/'Fixed data'!$C$7</f>
        <v>-1.1804444444444469E-3</v>
      </c>
      <c r="AH32" s="34">
        <f>$G$28/'Fixed data'!$C$7</f>
        <v>-1.1804444444444469E-3</v>
      </c>
      <c r="AI32" s="34">
        <f>$G$28/'Fixed data'!$C$7</f>
        <v>-1.1804444444444469E-3</v>
      </c>
      <c r="AJ32" s="34">
        <f>$G$28/'Fixed data'!$C$7</f>
        <v>-1.1804444444444469E-3</v>
      </c>
      <c r="AK32" s="34">
        <f>$G$28/'Fixed data'!$C$7</f>
        <v>-1.1804444444444469E-3</v>
      </c>
      <c r="AL32" s="34">
        <f>$G$28/'Fixed data'!$C$7</f>
        <v>-1.1804444444444469E-3</v>
      </c>
      <c r="AM32" s="34">
        <f>$G$28/'Fixed data'!$C$7</f>
        <v>-1.1804444444444469E-3</v>
      </c>
      <c r="AN32" s="34">
        <f>$G$28/'Fixed data'!$C$7</f>
        <v>-1.1804444444444469E-3</v>
      </c>
      <c r="AO32" s="34">
        <f>$G$28/'Fixed data'!$C$7</f>
        <v>-1.1804444444444469E-3</v>
      </c>
      <c r="AP32" s="34">
        <f>$G$28/'Fixed data'!$C$7</f>
        <v>-1.1804444444444469E-3</v>
      </c>
      <c r="AQ32" s="34">
        <f>$G$28/'Fixed data'!$C$7</f>
        <v>-1.1804444444444469E-3</v>
      </c>
      <c r="AR32" s="34">
        <f>$G$28/'Fixed data'!$C$7</f>
        <v>-1.1804444444444469E-3</v>
      </c>
      <c r="AS32" s="34">
        <f>$G$28/'Fixed data'!$C$7</f>
        <v>-1.1804444444444469E-3</v>
      </c>
      <c r="AT32" s="34">
        <f>$G$28/'Fixed data'!$C$7</f>
        <v>-1.1804444444444469E-3</v>
      </c>
      <c r="AU32" s="34">
        <f>$G$28/'Fixed data'!$C$7</f>
        <v>-1.1804444444444469E-3</v>
      </c>
      <c r="AV32" s="34">
        <f>$G$28/'Fixed data'!$C$7</f>
        <v>-1.1804444444444469E-3</v>
      </c>
      <c r="AW32" s="34">
        <f>$G$28/'Fixed data'!$C$7</f>
        <v>-1.1804444444444469E-3</v>
      </c>
      <c r="AX32" s="34">
        <f>$G$28/'Fixed data'!$C$7</f>
        <v>-1.1804444444444469E-3</v>
      </c>
      <c r="AY32" s="34">
        <f>$G$28/'Fixed data'!$C$7</f>
        <v>-1.1804444444444469E-3</v>
      </c>
      <c r="AZ32" s="34">
        <f>$G$28/'Fixed data'!$C$7</f>
        <v>-1.1804444444444469E-3</v>
      </c>
      <c r="BA32" s="34"/>
      <c r="BB32" s="34"/>
      <c r="BC32" s="34"/>
      <c r="BD32" s="34"/>
    </row>
    <row r="33" spans="1:57" ht="16.5" hidden="1" customHeight="1" outlineLevel="1" x14ac:dyDescent="0.35">
      <c r="A33" s="115"/>
      <c r="B33" s="9" t="s">
        <v>4</v>
      </c>
      <c r="C33" s="11" t="s">
        <v>56</v>
      </c>
      <c r="D33" s="9" t="s">
        <v>40</v>
      </c>
      <c r="F33" s="34"/>
      <c r="G33" s="34"/>
      <c r="H33" s="34"/>
      <c r="I33" s="34">
        <f>$H$28/'Fixed data'!$C$7</f>
        <v>-1.1804444444444469E-3</v>
      </c>
      <c r="J33" s="34">
        <f>$H$28/'Fixed data'!$C$7</f>
        <v>-1.1804444444444469E-3</v>
      </c>
      <c r="K33" s="34">
        <f>$H$28/'Fixed data'!$C$7</f>
        <v>-1.1804444444444469E-3</v>
      </c>
      <c r="L33" s="34">
        <f>$H$28/'Fixed data'!$C$7</f>
        <v>-1.1804444444444469E-3</v>
      </c>
      <c r="M33" s="34">
        <f>$H$28/'Fixed data'!$C$7</f>
        <v>-1.1804444444444469E-3</v>
      </c>
      <c r="N33" s="34">
        <f>$H$28/'Fixed data'!$C$7</f>
        <v>-1.1804444444444469E-3</v>
      </c>
      <c r="O33" s="34">
        <f>$H$28/'Fixed data'!$C$7</f>
        <v>-1.1804444444444469E-3</v>
      </c>
      <c r="P33" s="34">
        <f>$H$28/'Fixed data'!$C$7</f>
        <v>-1.1804444444444469E-3</v>
      </c>
      <c r="Q33" s="34">
        <f>$H$28/'Fixed data'!$C$7</f>
        <v>-1.1804444444444469E-3</v>
      </c>
      <c r="R33" s="34">
        <f>$H$28/'Fixed data'!$C$7</f>
        <v>-1.1804444444444469E-3</v>
      </c>
      <c r="S33" s="34">
        <f>$H$28/'Fixed data'!$C$7</f>
        <v>-1.1804444444444469E-3</v>
      </c>
      <c r="T33" s="34">
        <f>$H$28/'Fixed data'!$C$7</f>
        <v>-1.1804444444444469E-3</v>
      </c>
      <c r="U33" s="34">
        <f>$H$28/'Fixed data'!$C$7</f>
        <v>-1.1804444444444469E-3</v>
      </c>
      <c r="V33" s="34">
        <f>$H$28/'Fixed data'!$C$7</f>
        <v>-1.1804444444444469E-3</v>
      </c>
      <c r="W33" s="34">
        <f>$H$28/'Fixed data'!$C$7</f>
        <v>-1.1804444444444469E-3</v>
      </c>
      <c r="X33" s="34">
        <f>$H$28/'Fixed data'!$C$7</f>
        <v>-1.1804444444444469E-3</v>
      </c>
      <c r="Y33" s="34">
        <f>$H$28/'Fixed data'!$C$7</f>
        <v>-1.1804444444444469E-3</v>
      </c>
      <c r="Z33" s="34">
        <f>$H$28/'Fixed data'!$C$7</f>
        <v>-1.1804444444444469E-3</v>
      </c>
      <c r="AA33" s="34">
        <f>$H$28/'Fixed data'!$C$7</f>
        <v>-1.1804444444444469E-3</v>
      </c>
      <c r="AB33" s="34">
        <f>$H$28/'Fixed data'!$C$7</f>
        <v>-1.1804444444444469E-3</v>
      </c>
      <c r="AC33" s="34">
        <f>$H$28/'Fixed data'!$C$7</f>
        <v>-1.1804444444444469E-3</v>
      </c>
      <c r="AD33" s="34">
        <f>$H$28/'Fixed data'!$C$7</f>
        <v>-1.1804444444444469E-3</v>
      </c>
      <c r="AE33" s="34">
        <f>$H$28/'Fixed data'!$C$7</f>
        <v>-1.1804444444444469E-3</v>
      </c>
      <c r="AF33" s="34">
        <f>$H$28/'Fixed data'!$C$7</f>
        <v>-1.1804444444444469E-3</v>
      </c>
      <c r="AG33" s="34">
        <f>$H$28/'Fixed data'!$C$7</f>
        <v>-1.1804444444444469E-3</v>
      </c>
      <c r="AH33" s="34">
        <f>$H$28/'Fixed data'!$C$7</f>
        <v>-1.1804444444444469E-3</v>
      </c>
      <c r="AI33" s="34">
        <f>$H$28/'Fixed data'!$C$7</f>
        <v>-1.1804444444444469E-3</v>
      </c>
      <c r="AJ33" s="34">
        <f>$H$28/'Fixed data'!$C$7</f>
        <v>-1.1804444444444469E-3</v>
      </c>
      <c r="AK33" s="34">
        <f>$H$28/'Fixed data'!$C$7</f>
        <v>-1.1804444444444469E-3</v>
      </c>
      <c r="AL33" s="34">
        <f>$H$28/'Fixed data'!$C$7</f>
        <v>-1.1804444444444469E-3</v>
      </c>
      <c r="AM33" s="34">
        <f>$H$28/'Fixed data'!$C$7</f>
        <v>-1.1804444444444469E-3</v>
      </c>
      <c r="AN33" s="34">
        <f>$H$28/'Fixed data'!$C$7</f>
        <v>-1.1804444444444469E-3</v>
      </c>
      <c r="AO33" s="34">
        <f>$H$28/'Fixed data'!$C$7</f>
        <v>-1.1804444444444469E-3</v>
      </c>
      <c r="AP33" s="34">
        <f>$H$28/'Fixed data'!$C$7</f>
        <v>-1.1804444444444469E-3</v>
      </c>
      <c r="AQ33" s="34">
        <f>$H$28/'Fixed data'!$C$7</f>
        <v>-1.1804444444444469E-3</v>
      </c>
      <c r="AR33" s="34">
        <f>$H$28/'Fixed data'!$C$7</f>
        <v>-1.1804444444444469E-3</v>
      </c>
      <c r="AS33" s="34">
        <f>$H$28/'Fixed data'!$C$7</f>
        <v>-1.1804444444444469E-3</v>
      </c>
      <c r="AT33" s="34">
        <f>$H$28/'Fixed data'!$C$7</f>
        <v>-1.1804444444444469E-3</v>
      </c>
      <c r="AU33" s="34">
        <f>$H$28/'Fixed data'!$C$7</f>
        <v>-1.1804444444444469E-3</v>
      </c>
      <c r="AV33" s="34">
        <f>$H$28/'Fixed data'!$C$7</f>
        <v>-1.1804444444444469E-3</v>
      </c>
      <c r="AW33" s="34">
        <f>$H$28/'Fixed data'!$C$7</f>
        <v>-1.1804444444444469E-3</v>
      </c>
      <c r="AX33" s="34">
        <f>$H$28/'Fixed data'!$C$7</f>
        <v>-1.1804444444444469E-3</v>
      </c>
      <c r="AY33" s="34">
        <f>$H$28/'Fixed data'!$C$7</f>
        <v>-1.1804444444444469E-3</v>
      </c>
      <c r="AZ33" s="34">
        <f>$H$28/'Fixed data'!$C$7</f>
        <v>-1.1804444444444469E-3</v>
      </c>
      <c r="BA33" s="34">
        <f>$H$28/'Fixed data'!$C$7</f>
        <v>-1.1804444444444469E-3</v>
      </c>
      <c r="BB33" s="34"/>
      <c r="BC33" s="34"/>
      <c r="BD33" s="34"/>
    </row>
    <row r="34" spans="1:57" ht="16.5" hidden="1" customHeight="1" outlineLevel="1" x14ac:dyDescent="0.35">
      <c r="A34" s="115"/>
      <c r="B34" s="9" t="s">
        <v>5</v>
      </c>
      <c r="C34" s="11" t="s">
        <v>57</v>
      </c>
      <c r="D34" s="9" t="s">
        <v>40</v>
      </c>
      <c r="F34" s="34"/>
      <c r="G34" s="34"/>
      <c r="H34" s="34"/>
      <c r="I34" s="34"/>
      <c r="J34" s="34">
        <f>$I$28/'Fixed data'!$C$7</f>
        <v>-1.1804444444444469E-3</v>
      </c>
      <c r="K34" s="34">
        <f>$I$28/'Fixed data'!$C$7</f>
        <v>-1.1804444444444469E-3</v>
      </c>
      <c r="L34" s="34">
        <f>$I$28/'Fixed data'!$C$7</f>
        <v>-1.1804444444444469E-3</v>
      </c>
      <c r="M34" s="34">
        <f>$I$28/'Fixed data'!$C$7</f>
        <v>-1.1804444444444469E-3</v>
      </c>
      <c r="N34" s="34">
        <f>$I$28/'Fixed data'!$C$7</f>
        <v>-1.1804444444444469E-3</v>
      </c>
      <c r="O34" s="34">
        <f>$I$28/'Fixed data'!$C$7</f>
        <v>-1.1804444444444469E-3</v>
      </c>
      <c r="P34" s="34">
        <f>$I$28/'Fixed data'!$C$7</f>
        <v>-1.1804444444444469E-3</v>
      </c>
      <c r="Q34" s="34">
        <f>$I$28/'Fixed data'!$C$7</f>
        <v>-1.1804444444444469E-3</v>
      </c>
      <c r="R34" s="34">
        <f>$I$28/'Fixed data'!$C$7</f>
        <v>-1.1804444444444469E-3</v>
      </c>
      <c r="S34" s="34">
        <f>$I$28/'Fixed data'!$C$7</f>
        <v>-1.1804444444444469E-3</v>
      </c>
      <c r="T34" s="34">
        <f>$I$28/'Fixed data'!$C$7</f>
        <v>-1.1804444444444469E-3</v>
      </c>
      <c r="U34" s="34">
        <f>$I$28/'Fixed data'!$C$7</f>
        <v>-1.1804444444444469E-3</v>
      </c>
      <c r="V34" s="34">
        <f>$I$28/'Fixed data'!$C$7</f>
        <v>-1.1804444444444469E-3</v>
      </c>
      <c r="W34" s="34">
        <f>$I$28/'Fixed data'!$C$7</f>
        <v>-1.1804444444444469E-3</v>
      </c>
      <c r="X34" s="34">
        <f>$I$28/'Fixed data'!$C$7</f>
        <v>-1.1804444444444469E-3</v>
      </c>
      <c r="Y34" s="34">
        <f>$I$28/'Fixed data'!$C$7</f>
        <v>-1.1804444444444469E-3</v>
      </c>
      <c r="Z34" s="34">
        <f>$I$28/'Fixed data'!$C$7</f>
        <v>-1.1804444444444469E-3</v>
      </c>
      <c r="AA34" s="34">
        <f>$I$28/'Fixed data'!$C$7</f>
        <v>-1.1804444444444469E-3</v>
      </c>
      <c r="AB34" s="34">
        <f>$I$28/'Fixed data'!$C$7</f>
        <v>-1.1804444444444469E-3</v>
      </c>
      <c r="AC34" s="34">
        <f>$I$28/'Fixed data'!$C$7</f>
        <v>-1.1804444444444469E-3</v>
      </c>
      <c r="AD34" s="34">
        <f>$I$28/'Fixed data'!$C$7</f>
        <v>-1.1804444444444469E-3</v>
      </c>
      <c r="AE34" s="34">
        <f>$I$28/'Fixed data'!$C$7</f>
        <v>-1.1804444444444469E-3</v>
      </c>
      <c r="AF34" s="34">
        <f>$I$28/'Fixed data'!$C$7</f>
        <v>-1.1804444444444469E-3</v>
      </c>
      <c r="AG34" s="34">
        <f>$I$28/'Fixed data'!$C$7</f>
        <v>-1.1804444444444469E-3</v>
      </c>
      <c r="AH34" s="34">
        <f>$I$28/'Fixed data'!$C$7</f>
        <v>-1.1804444444444469E-3</v>
      </c>
      <c r="AI34" s="34">
        <f>$I$28/'Fixed data'!$C$7</f>
        <v>-1.1804444444444469E-3</v>
      </c>
      <c r="AJ34" s="34">
        <f>$I$28/'Fixed data'!$C$7</f>
        <v>-1.1804444444444469E-3</v>
      </c>
      <c r="AK34" s="34">
        <f>$I$28/'Fixed data'!$C$7</f>
        <v>-1.1804444444444469E-3</v>
      </c>
      <c r="AL34" s="34">
        <f>$I$28/'Fixed data'!$C$7</f>
        <v>-1.1804444444444469E-3</v>
      </c>
      <c r="AM34" s="34">
        <f>$I$28/'Fixed data'!$C$7</f>
        <v>-1.1804444444444469E-3</v>
      </c>
      <c r="AN34" s="34">
        <f>$I$28/'Fixed data'!$C$7</f>
        <v>-1.1804444444444469E-3</v>
      </c>
      <c r="AO34" s="34">
        <f>$I$28/'Fixed data'!$C$7</f>
        <v>-1.1804444444444469E-3</v>
      </c>
      <c r="AP34" s="34">
        <f>$I$28/'Fixed data'!$C$7</f>
        <v>-1.1804444444444469E-3</v>
      </c>
      <c r="AQ34" s="34">
        <f>$I$28/'Fixed data'!$C$7</f>
        <v>-1.1804444444444469E-3</v>
      </c>
      <c r="AR34" s="34">
        <f>$I$28/'Fixed data'!$C$7</f>
        <v>-1.1804444444444469E-3</v>
      </c>
      <c r="AS34" s="34">
        <f>$I$28/'Fixed data'!$C$7</f>
        <v>-1.1804444444444469E-3</v>
      </c>
      <c r="AT34" s="34">
        <f>$I$28/'Fixed data'!$C$7</f>
        <v>-1.1804444444444469E-3</v>
      </c>
      <c r="AU34" s="34">
        <f>$I$28/'Fixed data'!$C$7</f>
        <v>-1.1804444444444469E-3</v>
      </c>
      <c r="AV34" s="34">
        <f>$I$28/'Fixed data'!$C$7</f>
        <v>-1.1804444444444469E-3</v>
      </c>
      <c r="AW34" s="34">
        <f>$I$28/'Fixed data'!$C$7</f>
        <v>-1.1804444444444469E-3</v>
      </c>
      <c r="AX34" s="34">
        <f>$I$28/'Fixed data'!$C$7</f>
        <v>-1.1804444444444469E-3</v>
      </c>
      <c r="AY34" s="34">
        <f>$I$28/'Fixed data'!$C$7</f>
        <v>-1.1804444444444469E-3</v>
      </c>
      <c r="AZ34" s="34">
        <f>$I$28/'Fixed data'!$C$7</f>
        <v>-1.1804444444444469E-3</v>
      </c>
      <c r="BA34" s="34">
        <f>$I$28/'Fixed data'!$C$7</f>
        <v>-1.1804444444444469E-3</v>
      </c>
      <c r="BB34" s="34">
        <f>$I$28/'Fixed data'!$C$7</f>
        <v>-1.1804444444444469E-3</v>
      </c>
      <c r="BC34" s="34"/>
      <c r="BD34" s="34"/>
    </row>
    <row r="35" spans="1:57" ht="16.5" hidden="1" customHeight="1" outlineLevel="1" x14ac:dyDescent="0.35">
      <c r="A35" s="115"/>
      <c r="B35" s="9" t="s">
        <v>6</v>
      </c>
      <c r="C35" s="11" t="s">
        <v>58</v>
      </c>
      <c r="D35" s="9" t="s">
        <v>40</v>
      </c>
      <c r="F35" s="34"/>
      <c r="G35" s="34"/>
      <c r="H35" s="34"/>
      <c r="I35" s="34"/>
      <c r="J35" s="34"/>
      <c r="K35" s="34">
        <f>$J$28/'Fixed data'!$C$7</f>
        <v>-1.1804444444444469E-3</v>
      </c>
      <c r="L35" s="34">
        <f>$J$28/'Fixed data'!$C$7</f>
        <v>-1.1804444444444469E-3</v>
      </c>
      <c r="M35" s="34">
        <f>$J$28/'Fixed data'!$C$7</f>
        <v>-1.1804444444444469E-3</v>
      </c>
      <c r="N35" s="34">
        <f>$J$28/'Fixed data'!$C$7</f>
        <v>-1.1804444444444469E-3</v>
      </c>
      <c r="O35" s="34">
        <f>$J$28/'Fixed data'!$C$7</f>
        <v>-1.1804444444444469E-3</v>
      </c>
      <c r="P35" s="34">
        <f>$J$28/'Fixed data'!$C$7</f>
        <v>-1.1804444444444469E-3</v>
      </c>
      <c r="Q35" s="34">
        <f>$J$28/'Fixed data'!$C$7</f>
        <v>-1.1804444444444469E-3</v>
      </c>
      <c r="R35" s="34">
        <f>$J$28/'Fixed data'!$C$7</f>
        <v>-1.1804444444444469E-3</v>
      </c>
      <c r="S35" s="34">
        <f>$J$28/'Fixed data'!$C$7</f>
        <v>-1.1804444444444469E-3</v>
      </c>
      <c r="T35" s="34">
        <f>$J$28/'Fixed data'!$C$7</f>
        <v>-1.1804444444444469E-3</v>
      </c>
      <c r="U35" s="34">
        <f>$J$28/'Fixed data'!$C$7</f>
        <v>-1.1804444444444469E-3</v>
      </c>
      <c r="V35" s="34">
        <f>$J$28/'Fixed data'!$C$7</f>
        <v>-1.1804444444444469E-3</v>
      </c>
      <c r="W35" s="34">
        <f>$J$28/'Fixed data'!$C$7</f>
        <v>-1.1804444444444469E-3</v>
      </c>
      <c r="X35" s="34">
        <f>$J$28/'Fixed data'!$C$7</f>
        <v>-1.1804444444444469E-3</v>
      </c>
      <c r="Y35" s="34">
        <f>$J$28/'Fixed data'!$C$7</f>
        <v>-1.1804444444444469E-3</v>
      </c>
      <c r="Z35" s="34">
        <f>$J$28/'Fixed data'!$C$7</f>
        <v>-1.1804444444444469E-3</v>
      </c>
      <c r="AA35" s="34">
        <f>$J$28/'Fixed data'!$C$7</f>
        <v>-1.1804444444444469E-3</v>
      </c>
      <c r="AB35" s="34">
        <f>$J$28/'Fixed data'!$C$7</f>
        <v>-1.1804444444444469E-3</v>
      </c>
      <c r="AC35" s="34">
        <f>$J$28/'Fixed data'!$C$7</f>
        <v>-1.1804444444444469E-3</v>
      </c>
      <c r="AD35" s="34">
        <f>$J$28/'Fixed data'!$C$7</f>
        <v>-1.1804444444444469E-3</v>
      </c>
      <c r="AE35" s="34">
        <f>$J$28/'Fixed data'!$C$7</f>
        <v>-1.1804444444444469E-3</v>
      </c>
      <c r="AF35" s="34">
        <f>$J$28/'Fixed data'!$C$7</f>
        <v>-1.1804444444444469E-3</v>
      </c>
      <c r="AG35" s="34">
        <f>$J$28/'Fixed data'!$C$7</f>
        <v>-1.1804444444444469E-3</v>
      </c>
      <c r="AH35" s="34">
        <f>$J$28/'Fixed data'!$C$7</f>
        <v>-1.1804444444444469E-3</v>
      </c>
      <c r="AI35" s="34">
        <f>$J$28/'Fixed data'!$C$7</f>
        <v>-1.1804444444444469E-3</v>
      </c>
      <c r="AJ35" s="34">
        <f>$J$28/'Fixed data'!$C$7</f>
        <v>-1.1804444444444469E-3</v>
      </c>
      <c r="AK35" s="34">
        <f>$J$28/'Fixed data'!$C$7</f>
        <v>-1.1804444444444469E-3</v>
      </c>
      <c r="AL35" s="34">
        <f>$J$28/'Fixed data'!$C$7</f>
        <v>-1.1804444444444469E-3</v>
      </c>
      <c r="AM35" s="34">
        <f>$J$28/'Fixed data'!$C$7</f>
        <v>-1.1804444444444469E-3</v>
      </c>
      <c r="AN35" s="34">
        <f>$J$28/'Fixed data'!$C$7</f>
        <v>-1.1804444444444469E-3</v>
      </c>
      <c r="AO35" s="34">
        <f>$J$28/'Fixed data'!$C$7</f>
        <v>-1.1804444444444469E-3</v>
      </c>
      <c r="AP35" s="34">
        <f>$J$28/'Fixed data'!$C$7</f>
        <v>-1.1804444444444469E-3</v>
      </c>
      <c r="AQ35" s="34">
        <f>$J$28/'Fixed data'!$C$7</f>
        <v>-1.1804444444444469E-3</v>
      </c>
      <c r="AR35" s="34">
        <f>$J$28/'Fixed data'!$C$7</f>
        <v>-1.1804444444444469E-3</v>
      </c>
      <c r="AS35" s="34">
        <f>$J$28/'Fixed data'!$C$7</f>
        <v>-1.1804444444444469E-3</v>
      </c>
      <c r="AT35" s="34">
        <f>$J$28/'Fixed data'!$C$7</f>
        <v>-1.1804444444444469E-3</v>
      </c>
      <c r="AU35" s="34">
        <f>$J$28/'Fixed data'!$C$7</f>
        <v>-1.1804444444444469E-3</v>
      </c>
      <c r="AV35" s="34">
        <f>$J$28/'Fixed data'!$C$7</f>
        <v>-1.1804444444444469E-3</v>
      </c>
      <c r="AW35" s="34">
        <f>$J$28/'Fixed data'!$C$7</f>
        <v>-1.1804444444444469E-3</v>
      </c>
      <c r="AX35" s="34">
        <f>$J$28/'Fixed data'!$C$7</f>
        <v>-1.1804444444444469E-3</v>
      </c>
      <c r="AY35" s="34">
        <f>$J$28/'Fixed data'!$C$7</f>
        <v>-1.1804444444444469E-3</v>
      </c>
      <c r="AZ35" s="34">
        <f>$J$28/'Fixed data'!$C$7</f>
        <v>-1.1804444444444469E-3</v>
      </c>
      <c r="BA35" s="34">
        <f>$J$28/'Fixed data'!$C$7</f>
        <v>-1.1804444444444469E-3</v>
      </c>
      <c r="BB35" s="34">
        <f>$J$28/'Fixed data'!$C$7</f>
        <v>-1.1804444444444469E-3</v>
      </c>
      <c r="BC35" s="34">
        <f>$J$28/'Fixed data'!$C$7</f>
        <v>-1.1804444444444469E-3</v>
      </c>
      <c r="BD35" s="34"/>
    </row>
    <row r="36" spans="1:57" ht="16.5" hidden="1" customHeight="1" outlineLevel="1" x14ac:dyDescent="0.35">
      <c r="A36" s="115"/>
      <c r="B36" s="9" t="s">
        <v>32</v>
      </c>
      <c r="C36" s="11" t="s">
        <v>59</v>
      </c>
      <c r="D36" s="9" t="s">
        <v>40</v>
      </c>
      <c r="F36" s="34"/>
      <c r="G36" s="34"/>
      <c r="H36" s="34"/>
      <c r="I36" s="34"/>
      <c r="J36" s="34"/>
      <c r="K36" s="34"/>
      <c r="L36" s="34">
        <f>$K$28/'Fixed data'!$C$7</f>
        <v>-1.1804444444444469E-3</v>
      </c>
      <c r="M36" s="34">
        <f>$K$28/'Fixed data'!$C$7</f>
        <v>-1.1804444444444469E-3</v>
      </c>
      <c r="N36" s="34">
        <f>$K$28/'Fixed data'!$C$7</f>
        <v>-1.1804444444444469E-3</v>
      </c>
      <c r="O36" s="34">
        <f>$K$28/'Fixed data'!$C$7</f>
        <v>-1.1804444444444469E-3</v>
      </c>
      <c r="P36" s="34">
        <f>$K$28/'Fixed data'!$C$7</f>
        <v>-1.1804444444444469E-3</v>
      </c>
      <c r="Q36" s="34">
        <f>$K$28/'Fixed data'!$C$7</f>
        <v>-1.1804444444444469E-3</v>
      </c>
      <c r="R36" s="34">
        <f>$K$28/'Fixed data'!$C$7</f>
        <v>-1.1804444444444469E-3</v>
      </c>
      <c r="S36" s="34">
        <f>$K$28/'Fixed data'!$C$7</f>
        <v>-1.1804444444444469E-3</v>
      </c>
      <c r="T36" s="34">
        <f>$K$28/'Fixed data'!$C$7</f>
        <v>-1.1804444444444469E-3</v>
      </c>
      <c r="U36" s="34">
        <f>$K$28/'Fixed data'!$C$7</f>
        <v>-1.1804444444444469E-3</v>
      </c>
      <c r="V36" s="34">
        <f>$K$28/'Fixed data'!$C$7</f>
        <v>-1.1804444444444469E-3</v>
      </c>
      <c r="W36" s="34">
        <f>$K$28/'Fixed data'!$C$7</f>
        <v>-1.1804444444444469E-3</v>
      </c>
      <c r="X36" s="34">
        <f>$K$28/'Fixed data'!$C$7</f>
        <v>-1.1804444444444469E-3</v>
      </c>
      <c r="Y36" s="34">
        <f>$K$28/'Fixed data'!$C$7</f>
        <v>-1.1804444444444469E-3</v>
      </c>
      <c r="Z36" s="34">
        <f>$K$28/'Fixed data'!$C$7</f>
        <v>-1.1804444444444469E-3</v>
      </c>
      <c r="AA36" s="34">
        <f>$K$28/'Fixed data'!$C$7</f>
        <v>-1.1804444444444469E-3</v>
      </c>
      <c r="AB36" s="34">
        <f>$K$28/'Fixed data'!$C$7</f>
        <v>-1.1804444444444469E-3</v>
      </c>
      <c r="AC36" s="34">
        <f>$K$28/'Fixed data'!$C$7</f>
        <v>-1.1804444444444469E-3</v>
      </c>
      <c r="AD36" s="34">
        <f>$K$28/'Fixed data'!$C$7</f>
        <v>-1.1804444444444469E-3</v>
      </c>
      <c r="AE36" s="34">
        <f>$K$28/'Fixed data'!$C$7</f>
        <v>-1.1804444444444469E-3</v>
      </c>
      <c r="AF36" s="34">
        <f>$K$28/'Fixed data'!$C$7</f>
        <v>-1.1804444444444469E-3</v>
      </c>
      <c r="AG36" s="34">
        <f>$K$28/'Fixed data'!$C$7</f>
        <v>-1.1804444444444469E-3</v>
      </c>
      <c r="AH36" s="34">
        <f>$K$28/'Fixed data'!$C$7</f>
        <v>-1.1804444444444469E-3</v>
      </c>
      <c r="AI36" s="34">
        <f>$K$28/'Fixed data'!$C$7</f>
        <v>-1.1804444444444469E-3</v>
      </c>
      <c r="AJ36" s="34">
        <f>$K$28/'Fixed data'!$C$7</f>
        <v>-1.1804444444444469E-3</v>
      </c>
      <c r="AK36" s="34">
        <f>$K$28/'Fixed data'!$C$7</f>
        <v>-1.1804444444444469E-3</v>
      </c>
      <c r="AL36" s="34">
        <f>$K$28/'Fixed data'!$C$7</f>
        <v>-1.1804444444444469E-3</v>
      </c>
      <c r="AM36" s="34">
        <f>$K$28/'Fixed data'!$C$7</f>
        <v>-1.1804444444444469E-3</v>
      </c>
      <c r="AN36" s="34">
        <f>$K$28/'Fixed data'!$C$7</f>
        <v>-1.1804444444444469E-3</v>
      </c>
      <c r="AO36" s="34">
        <f>$K$28/'Fixed data'!$C$7</f>
        <v>-1.1804444444444469E-3</v>
      </c>
      <c r="AP36" s="34">
        <f>$K$28/'Fixed data'!$C$7</f>
        <v>-1.1804444444444469E-3</v>
      </c>
      <c r="AQ36" s="34">
        <f>$K$28/'Fixed data'!$C$7</f>
        <v>-1.1804444444444469E-3</v>
      </c>
      <c r="AR36" s="34">
        <f>$K$28/'Fixed data'!$C$7</f>
        <v>-1.1804444444444469E-3</v>
      </c>
      <c r="AS36" s="34">
        <f>$K$28/'Fixed data'!$C$7</f>
        <v>-1.1804444444444469E-3</v>
      </c>
      <c r="AT36" s="34">
        <f>$K$28/'Fixed data'!$C$7</f>
        <v>-1.1804444444444469E-3</v>
      </c>
      <c r="AU36" s="34">
        <f>$K$28/'Fixed data'!$C$7</f>
        <v>-1.1804444444444469E-3</v>
      </c>
      <c r="AV36" s="34">
        <f>$K$28/'Fixed data'!$C$7</f>
        <v>-1.1804444444444469E-3</v>
      </c>
      <c r="AW36" s="34">
        <f>$K$28/'Fixed data'!$C$7</f>
        <v>-1.1804444444444469E-3</v>
      </c>
      <c r="AX36" s="34">
        <f>$K$28/'Fixed data'!$C$7</f>
        <v>-1.1804444444444469E-3</v>
      </c>
      <c r="AY36" s="34">
        <f>$K$28/'Fixed data'!$C$7</f>
        <v>-1.1804444444444469E-3</v>
      </c>
      <c r="AZ36" s="34">
        <f>$K$28/'Fixed data'!$C$7</f>
        <v>-1.1804444444444469E-3</v>
      </c>
      <c r="BA36" s="34">
        <f>$K$28/'Fixed data'!$C$7</f>
        <v>-1.1804444444444469E-3</v>
      </c>
      <c r="BB36" s="34">
        <f>$K$28/'Fixed data'!$C$7</f>
        <v>-1.1804444444444469E-3</v>
      </c>
      <c r="BC36" s="34">
        <f>$K$28/'Fixed data'!$C$7</f>
        <v>-1.1804444444444469E-3</v>
      </c>
      <c r="BD36" s="34">
        <f>$K$28/'Fixed data'!$C$7</f>
        <v>-1.1804444444444469E-3</v>
      </c>
    </row>
    <row r="37" spans="1:57" ht="16.5" hidden="1" customHeight="1" outlineLevel="1" x14ac:dyDescent="0.35">
      <c r="A37" s="115"/>
      <c r="B37" s="9" t="s">
        <v>33</v>
      </c>
      <c r="C37" s="11" t="s">
        <v>60</v>
      </c>
      <c r="D37" s="9" t="s">
        <v>40</v>
      </c>
      <c r="F37" s="34"/>
      <c r="G37" s="34"/>
      <c r="H37" s="34"/>
      <c r="I37" s="34"/>
      <c r="J37" s="34"/>
      <c r="K37" s="34"/>
      <c r="L37" s="34"/>
      <c r="M37" s="34">
        <f>$L$28/'Fixed data'!$C$7</f>
        <v>-1.1804444444444469E-3</v>
      </c>
      <c r="N37" s="34">
        <f>$L$28/'Fixed data'!$C$7</f>
        <v>-1.1804444444444469E-3</v>
      </c>
      <c r="O37" s="34">
        <f>$L$28/'Fixed data'!$C$7</f>
        <v>-1.1804444444444469E-3</v>
      </c>
      <c r="P37" s="34">
        <f>$L$28/'Fixed data'!$C$7</f>
        <v>-1.1804444444444469E-3</v>
      </c>
      <c r="Q37" s="34">
        <f>$L$28/'Fixed data'!$C$7</f>
        <v>-1.1804444444444469E-3</v>
      </c>
      <c r="R37" s="34">
        <f>$L$28/'Fixed data'!$C$7</f>
        <v>-1.1804444444444469E-3</v>
      </c>
      <c r="S37" s="34">
        <f>$L$28/'Fixed data'!$C$7</f>
        <v>-1.1804444444444469E-3</v>
      </c>
      <c r="T37" s="34">
        <f>$L$28/'Fixed data'!$C$7</f>
        <v>-1.1804444444444469E-3</v>
      </c>
      <c r="U37" s="34">
        <f>$L$28/'Fixed data'!$C$7</f>
        <v>-1.1804444444444469E-3</v>
      </c>
      <c r="V37" s="34">
        <f>$L$28/'Fixed data'!$C$7</f>
        <v>-1.1804444444444469E-3</v>
      </c>
      <c r="W37" s="34">
        <f>$L$28/'Fixed data'!$C$7</f>
        <v>-1.1804444444444469E-3</v>
      </c>
      <c r="X37" s="34">
        <f>$L$28/'Fixed data'!$C$7</f>
        <v>-1.1804444444444469E-3</v>
      </c>
      <c r="Y37" s="34">
        <f>$L$28/'Fixed data'!$C$7</f>
        <v>-1.1804444444444469E-3</v>
      </c>
      <c r="Z37" s="34">
        <f>$L$28/'Fixed data'!$C$7</f>
        <v>-1.1804444444444469E-3</v>
      </c>
      <c r="AA37" s="34">
        <f>$L$28/'Fixed data'!$C$7</f>
        <v>-1.1804444444444469E-3</v>
      </c>
      <c r="AB37" s="34">
        <f>$L$28/'Fixed data'!$C$7</f>
        <v>-1.1804444444444469E-3</v>
      </c>
      <c r="AC37" s="34">
        <f>$L$28/'Fixed data'!$C$7</f>
        <v>-1.1804444444444469E-3</v>
      </c>
      <c r="AD37" s="34">
        <f>$L$28/'Fixed data'!$C$7</f>
        <v>-1.1804444444444469E-3</v>
      </c>
      <c r="AE37" s="34">
        <f>$L$28/'Fixed data'!$C$7</f>
        <v>-1.1804444444444469E-3</v>
      </c>
      <c r="AF37" s="34">
        <f>$L$28/'Fixed data'!$C$7</f>
        <v>-1.1804444444444469E-3</v>
      </c>
      <c r="AG37" s="34">
        <f>$L$28/'Fixed data'!$C$7</f>
        <v>-1.1804444444444469E-3</v>
      </c>
      <c r="AH37" s="34">
        <f>$L$28/'Fixed data'!$C$7</f>
        <v>-1.1804444444444469E-3</v>
      </c>
      <c r="AI37" s="34">
        <f>$L$28/'Fixed data'!$C$7</f>
        <v>-1.1804444444444469E-3</v>
      </c>
      <c r="AJ37" s="34">
        <f>$L$28/'Fixed data'!$C$7</f>
        <v>-1.1804444444444469E-3</v>
      </c>
      <c r="AK37" s="34">
        <f>$L$28/'Fixed data'!$C$7</f>
        <v>-1.1804444444444469E-3</v>
      </c>
      <c r="AL37" s="34">
        <f>$L$28/'Fixed data'!$C$7</f>
        <v>-1.1804444444444469E-3</v>
      </c>
      <c r="AM37" s="34">
        <f>$L$28/'Fixed data'!$C$7</f>
        <v>-1.1804444444444469E-3</v>
      </c>
      <c r="AN37" s="34">
        <f>$L$28/'Fixed data'!$C$7</f>
        <v>-1.1804444444444469E-3</v>
      </c>
      <c r="AO37" s="34">
        <f>$L$28/'Fixed data'!$C$7</f>
        <v>-1.1804444444444469E-3</v>
      </c>
      <c r="AP37" s="34">
        <f>$L$28/'Fixed data'!$C$7</f>
        <v>-1.1804444444444469E-3</v>
      </c>
      <c r="AQ37" s="34">
        <f>$L$28/'Fixed data'!$C$7</f>
        <v>-1.1804444444444469E-3</v>
      </c>
      <c r="AR37" s="34">
        <f>$L$28/'Fixed data'!$C$7</f>
        <v>-1.1804444444444469E-3</v>
      </c>
      <c r="AS37" s="34">
        <f>$L$28/'Fixed data'!$C$7</f>
        <v>-1.1804444444444469E-3</v>
      </c>
      <c r="AT37" s="34">
        <f>$L$28/'Fixed data'!$C$7</f>
        <v>-1.1804444444444469E-3</v>
      </c>
      <c r="AU37" s="34">
        <f>$L$28/'Fixed data'!$C$7</f>
        <v>-1.1804444444444469E-3</v>
      </c>
      <c r="AV37" s="34">
        <f>$L$28/'Fixed data'!$C$7</f>
        <v>-1.1804444444444469E-3</v>
      </c>
      <c r="AW37" s="34">
        <f>$L$28/'Fixed data'!$C$7</f>
        <v>-1.1804444444444469E-3</v>
      </c>
      <c r="AX37" s="34">
        <f>$L$28/'Fixed data'!$C$7</f>
        <v>-1.1804444444444469E-3</v>
      </c>
      <c r="AY37" s="34">
        <f>$L$28/'Fixed data'!$C$7</f>
        <v>-1.1804444444444469E-3</v>
      </c>
      <c r="AZ37" s="34">
        <f>$L$28/'Fixed data'!$C$7</f>
        <v>-1.1804444444444469E-3</v>
      </c>
      <c r="BA37" s="34">
        <f>$L$28/'Fixed data'!$C$7</f>
        <v>-1.1804444444444469E-3</v>
      </c>
      <c r="BB37" s="34">
        <f>$L$28/'Fixed data'!$C$7</f>
        <v>-1.1804444444444469E-3</v>
      </c>
      <c r="BC37" s="34">
        <f>$L$28/'Fixed data'!$C$7</f>
        <v>-1.1804444444444469E-3</v>
      </c>
      <c r="BD37" s="34">
        <f>$L$28/'Fixed data'!$C$7</f>
        <v>-1.1804444444444469E-3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7">SUM(F30:F59)</f>
        <v>-1.1804444444444469E-3</v>
      </c>
      <c r="G60" s="34">
        <f t="shared" si="7"/>
        <v>-2.3608888888888937E-3</v>
      </c>
      <c r="H60" s="34">
        <f t="shared" si="7"/>
        <v>-3.5413333333333408E-3</v>
      </c>
      <c r="I60" s="34">
        <f t="shared" si="7"/>
        <v>-4.7217777777777874E-3</v>
      </c>
      <c r="J60" s="34">
        <f t="shared" si="7"/>
        <v>-5.902222222222234E-3</v>
      </c>
      <c r="K60" s="34">
        <f t="shared" si="7"/>
        <v>-7.0826666666666807E-3</v>
      </c>
      <c r="L60" s="34">
        <f t="shared" si="7"/>
        <v>-8.2631111111111273E-3</v>
      </c>
      <c r="M60" s="34">
        <f t="shared" si="7"/>
        <v>-9.4435555555555748E-3</v>
      </c>
      <c r="N60" s="34">
        <f t="shared" si="7"/>
        <v>-9.4435555555555748E-3</v>
      </c>
      <c r="O60" s="34">
        <f t="shared" si="7"/>
        <v>-9.4435555555555748E-3</v>
      </c>
      <c r="P60" s="34">
        <f t="shared" si="7"/>
        <v>-9.4435555555555748E-3</v>
      </c>
      <c r="Q60" s="34">
        <f t="shared" si="7"/>
        <v>-9.4435555555555748E-3</v>
      </c>
      <c r="R60" s="34">
        <f t="shared" si="7"/>
        <v>-9.4435555555555748E-3</v>
      </c>
      <c r="S60" s="34">
        <f t="shared" si="7"/>
        <v>-9.4435555555555748E-3</v>
      </c>
      <c r="T60" s="34">
        <f t="shared" si="7"/>
        <v>-9.4435555555555748E-3</v>
      </c>
      <c r="U60" s="34">
        <f t="shared" si="7"/>
        <v>-9.4435555555555748E-3</v>
      </c>
      <c r="V60" s="34">
        <f t="shared" si="7"/>
        <v>-9.4435555555555748E-3</v>
      </c>
      <c r="W60" s="34">
        <f t="shared" si="7"/>
        <v>-9.4435555555555748E-3</v>
      </c>
      <c r="X60" s="34">
        <f t="shared" si="7"/>
        <v>-9.4435555555555748E-3</v>
      </c>
      <c r="Y60" s="34">
        <f t="shared" si="7"/>
        <v>-9.4435555555555748E-3</v>
      </c>
      <c r="Z60" s="34">
        <f t="shared" si="7"/>
        <v>-9.4435555555555748E-3</v>
      </c>
      <c r="AA60" s="34">
        <f t="shared" si="7"/>
        <v>-9.4435555555555748E-3</v>
      </c>
      <c r="AB60" s="34">
        <f t="shared" si="7"/>
        <v>-9.4435555555555748E-3</v>
      </c>
      <c r="AC60" s="34">
        <f t="shared" si="7"/>
        <v>-9.4435555555555748E-3</v>
      </c>
      <c r="AD60" s="34">
        <f t="shared" si="7"/>
        <v>-9.4435555555555748E-3</v>
      </c>
      <c r="AE60" s="34">
        <f t="shared" si="7"/>
        <v>-9.4435555555555748E-3</v>
      </c>
      <c r="AF60" s="34">
        <f t="shared" si="7"/>
        <v>-9.4435555555555748E-3</v>
      </c>
      <c r="AG60" s="34">
        <f t="shared" si="7"/>
        <v>-9.4435555555555748E-3</v>
      </c>
      <c r="AH60" s="34">
        <f t="shared" si="7"/>
        <v>-9.4435555555555748E-3</v>
      </c>
      <c r="AI60" s="34">
        <f t="shared" si="7"/>
        <v>-9.4435555555555748E-3</v>
      </c>
      <c r="AJ60" s="34">
        <f t="shared" si="7"/>
        <v>-9.4435555555555748E-3</v>
      </c>
      <c r="AK60" s="34">
        <f t="shared" si="7"/>
        <v>-9.4435555555555748E-3</v>
      </c>
      <c r="AL60" s="34">
        <f t="shared" si="7"/>
        <v>-9.4435555555555748E-3</v>
      </c>
      <c r="AM60" s="34">
        <f t="shared" si="7"/>
        <v>-9.4435555555555748E-3</v>
      </c>
      <c r="AN60" s="34">
        <f t="shared" si="7"/>
        <v>-9.4435555555555748E-3</v>
      </c>
      <c r="AO60" s="34">
        <f t="shared" si="7"/>
        <v>-9.4435555555555748E-3</v>
      </c>
      <c r="AP60" s="34">
        <f t="shared" si="7"/>
        <v>-9.4435555555555748E-3</v>
      </c>
      <c r="AQ60" s="34">
        <f t="shared" si="7"/>
        <v>-9.4435555555555748E-3</v>
      </c>
      <c r="AR60" s="34">
        <f t="shared" si="7"/>
        <v>-9.4435555555555748E-3</v>
      </c>
      <c r="AS60" s="34">
        <f t="shared" si="7"/>
        <v>-9.4435555555555748E-3</v>
      </c>
      <c r="AT60" s="34">
        <f t="shared" si="7"/>
        <v>-9.4435555555555748E-3</v>
      </c>
      <c r="AU60" s="34">
        <f t="shared" si="7"/>
        <v>-9.4435555555555748E-3</v>
      </c>
      <c r="AV60" s="34">
        <f t="shared" si="7"/>
        <v>-9.4435555555555748E-3</v>
      </c>
      <c r="AW60" s="34">
        <f t="shared" si="7"/>
        <v>-9.4435555555555748E-3</v>
      </c>
      <c r="AX60" s="34">
        <f t="shared" si="7"/>
        <v>-9.4435555555555748E-3</v>
      </c>
      <c r="AY60" s="34">
        <f t="shared" si="7"/>
        <v>-8.2631111111111273E-3</v>
      </c>
      <c r="AZ60" s="34">
        <f t="shared" si="7"/>
        <v>-7.0826666666666807E-3</v>
      </c>
      <c r="BA60" s="34">
        <f t="shared" si="7"/>
        <v>-5.902222222222234E-3</v>
      </c>
      <c r="BB60" s="34">
        <f t="shared" si="7"/>
        <v>-4.7217777777777874E-3</v>
      </c>
      <c r="BC60" s="34">
        <f t="shared" si="7"/>
        <v>-3.5413333333333408E-3</v>
      </c>
      <c r="BD60" s="34">
        <f t="shared" si="7"/>
        <v>-2.3608888888888937E-3</v>
      </c>
    </row>
    <row r="61" spans="1:56" ht="17.25" hidden="1" customHeight="1" outlineLevel="1" x14ac:dyDescent="0.35">
      <c r="A61" s="115"/>
      <c r="B61" s="9" t="s">
        <v>35</v>
      </c>
      <c r="C61" s="9" t="s">
        <v>62</v>
      </c>
      <c r="D61" s="9" t="s">
        <v>40</v>
      </c>
      <c r="E61" s="34">
        <v>0</v>
      </c>
      <c r="F61" s="34">
        <f>E62</f>
        <v>-5.3120000000000105E-2</v>
      </c>
      <c r="G61" s="34">
        <f t="shared" ref="G61:BD61" si="8">F62</f>
        <v>-0.10505955555555577</v>
      </c>
      <c r="H61" s="34">
        <f t="shared" si="8"/>
        <v>-0.15581866666666699</v>
      </c>
      <c r="I61" s="34">
        <f t="shared" si="8"/>
        <v>-0.20539733333333376</v>
      </c>
      <c r="J61" s="34">
        <f t="shared" si="8"/>
        <v>-0.25379555555555611</v>
      </c>
      <c r="K61" s="34">
        <f t="shared" si="8"/>
        <v>-0.30101333333333397</v>
      </c>
      <c r="L61" s="34">
        <f t="shared" si="8"/>
        <v>-0.3470506666666674</v>
      </c>
      <c r="M61" s="34">
        <f t="shared" si="8"/>
        <v>-0.39190755555555634</v>
      </c>
      <c r="N61" s="34">
        <f t="shared" si="8"/>
        <v>-0.38246400000000075</v>
      </c>
      <c r="O61" s="34">
        <f t="shared" si="8"/>
        <v>-0.37302044444444515</v>
      </c>
      <c r="P61" s="34">
        <f t="shared" si="8"/>
        <v>-0.36357688888888956</v>
      </c>
      <c r="Q61" s="34">
        <f t="shared" si="8"/>
        <v>-0.35413333333333397</v>
      </c>
      <c r="R61" s="34">
        <f t="shared" si="8"/>
        <v>-0.34468977777777837</v>
      </c>
      <c r="S61" s="34">
        <f t="shared" si="8"/>
        <v>-0.33524622222222278</v>
      </c>
      <c r="T61" s="34">
        <f t="shared" si="8"/>
        <v>-0.32580266666666718</v>
      </c>
      <c r="U61" s="34">
        <f t="shared" si="8"/>
        <v>-0.31635911111111159</v>
      </c>
      <c r="V61" s="34">
        <f t="shared" si="8"/>
        <v>-0.306915555555556</v>
      </c>
      <c r="W61" s="34">
        <f t="shared" si="8"/>
        <v>-0.2974720000000004</v>
      </c>
      <c r="X61" s="34">
        <f t="shared" si="8"/>
        <v>-0.28802844444444481</v>
      </c>
      <c r="Y61" s="34">
        <f t="shared" si="8"/>
        <v>-0.27858488888888921</v>
      </c>
      <c r="Z61" s="34">
        <f t="shared" si="8"/>
        <v>-0.26914133333333362</v>
      </c>
      <c r="AA61" s="34">
        <f t="shared" si="8"/>
        <v>-0.25969777777777803</v>
      </c>
      <c r="AB61" s="34">
        <f t="shared" si="8"/>
        <v>-0.25025422222222243</v>
      </c>
      <c r="AC61" s="34">
        <f t="shared" si="8"/>
        <v>-0.24081066666666687</v>
      </c>
      <c r="AD61" s="34">
        <f t="shared" si="8"/>
        <v>-0.2313671111111113</v>
      </c>
      <c r="AE61" s="34">
        <f t="shared" si="8"/>
        <v>-0.22192355555555573</v>
      </c>
      <c r="AF61" s="34">
        <f t="shared" si="8"/>
        <v>-0.21248000000000017</v>
      </c>
      <c r="AG61" s="34">
        <f t="shared" si="8"/>
        <v>-0.2030364444444446</v>
      </c>
      <c r="AH61" s="34">
        <f t="shared" si="8"/>
        <v>-0.19359288888888904</v>
      </c>
      <c r="AI61" s="34">
        <f t="shared" si="8"/>
        <v>-0.18414933333333347</v>
      </c>
      <c r="AJ61" s="34">
        <f t="shared" si="8"/>
        <v>-0.1747057777777779</v>
      </c>
      <c r="AK61" s="34">
        <f t="shared" si="8"/>
        <v>-0.16526222222222234</v>
      </c>
      <c r="AL61" s="34">
        <f t="shared" si="8"/>
        <v>-0.15581866666666677</v>
      </c>
      <c r="AM61" s="34">
        <f t="shared" si="8"/>
        <v>-0.14637511111111121</v>
      </c>
      <c r="AN61" s="34">
        <f t="shared" si="8"/>
        <v>-0.13693155555555564</v>
      </c>
      <c r="AO61" s="34">
        <f t="shared" si="8"/>
        <v>-0.12748800000000007</v>
      </c>
      <c r="AP61" s="34">
        <f t="shared" si="8"/>
        <v>-0.11804444444444449</v>
      </c>
      <c r="AQ61" s="34">
        <f t="shared" si="8"/>
        <v>-0.10860088888888891</v>
      </c>
      <c r="AR61" s="34">
        <f t="shared" si="8"/>
        <v>-9.9157333333333333E-2</v>
      </c>
      <c r="AS61" s="34">
        <f t="shared" si="8"/>
        <v>-8.9713777777777753E-2</v>
      </c>
      <c r="AT61" s="34">
        <f t="shared" si="8"/>
        <v>-8.0270222222222173E-2</v>
      </c>
      <c r="AU61" s="34">
        <f t="shared" si="8"/>
        <v>-7.0826666666666593E-2</v>
      </c>
      <c r="AV61" s="34">
        <f t="shared" si="8"/>
        <v>-6.138311111111102E-2</v>
      </c>
      <c r="AW61" s="34">
        <f t="shared" si="8"/>
        <v>-5.1939555555555447E-2</v>
      </c>
      <c r="AX61" s="34">
        <f t="shared" si="8"/>
        <v>-4.2495999999999874E-2</v>
      </c>
      <c r="AY61" s="34">
        <f t="shared" si="8"/>
        <v>-3.3052444444444301E-2</v>
      </c>
      <c r="AZ61" s="34">
        <f t="shared" si="8"/>
        <v>-2.4789333333333174E-2</v>
      </c>
      <c r="BA61" s="34">
        <f t="shared" si="8"/>
        <v>-1.7706666666666492E-2</v>
      </c>
      <c r="BB61" s="34">
        <f t="shared" si="8"/>
        <v>-1.1804444444444258E-2</v>
      </c>
      <c r="BC61" s="34">
        <f t="shared" si="8"/>
        <v>-7.0826666666664708E-3</v>
      </c>
      <c r="BD61" s="34">
        <f t="shared" si="8"/>
        <v>-3.54133333333313E-3</v>
      </c>
    </row>
    <row r="62" spans="1:56" ht="16.5" hidden="1" customHeight="1" outlineLevel="1" x14ac:dyDescent="0.3">
      <c r="A62" s="115"/>
      <c r="B62" s="9" t="s">
        <v>34</v>
      </c>
      <c r="C62" s="9" t="s">
        <v>68</v>
      </c>
      <c r="D62" s="9" t="s">
        <v>40</v>
      </c>
      <c r="E62" s="34">
        <f t="shared" ref="E62:BD62" si="9">E28-E60+E61</f>
        <v>-5.3120000000000105E-2</v>
      </c>
      <c r="F62" s="34">
        <f t="shared" si="9"/>
        <v>-0.10505955555555577</v>
      </c>
      <c r="G62" s="34">
        <f t="shared" si="9"/>
        <v>-0.15581866666666699</v>
      </c>
      <c r="H62" s="34">
        <f t="shared" si="9"/>
        <v>-0.20539733333333376</v>
      </c>
      <c r="I62" s="34">
        <f t="shared" si="9"/>
        <v>-0.25379555555555611</v>
      </c>
      <c r="J62" s="34">
        <f t="shared" si="9"/>
        <v>-0.30101333333333397</v>
      </c>
      <c r="K62" s="34">
        <f t="shared" si="9"/>
        <v>-0.3470506666666674</v>
      </c>
      <c r="L62" s="34">
        <f t="shared" si="9"/>
        <v>-0.39190755555555634</v>
      </c>
      <c r="M62" s="34">
        <f t="shared" si="9"/>
        <v>-0.38246400000000075</v>
      </c>
      <c r="N62" s="34">
        <f t="shared" si="9"/>
        <v>-0.37302044444444515</v>
      </c>
      <c r="O62" s="34">
        <f t="shared" si="9"/>
        <v>-0.36357688888888956</v>
      </c>
      <c r="P62" s="34">
        <f t="shared" si="9"/>
        <v>-0.35413333333333397</v>
      </c>
      <c r="Q62" s="34">
        <f t="shared" si="9"/>
        <v>-0.34468977777777837</v>
      </c>
      <c r="R62" s="34">
        <f t="shared" si="9"/>
        <v>-0.33524622222222278</v>
      </c>
      <c r="S62" s="34">
        <f t="shared" si="9"/>
        <v>-0.32580266666666718</v>
      </c>
      <c r="T62" s="34">
        <f t="shared" si="9"/>
        <v>-0.31635911111111159</v>
      </c>
      <c r="U62" s="34">
        <f t="shared" si="9"/>
        <v>-0.306915555555556</v>
      </c>
      <c r="V62" s="34">
        <f t="shared" si="9"/>
        <v>-0.2974720000000004</v>
      </c>
      <c r="W62" s="34">
        <f t="shared" si="9"/>
        <v>-0.28802844444444481</v>
      </c>
      <c r="X62" s="34">
        <f t="shared" si="9"/>
        <v>-0.27858488888888921</v>
      </c>
      <c r="Y62" s="34">
        <f t="shared" si="9"/>
        <v>-0.26914133333333362</v>
      </c>
      <c r="Z62" s="34">
        <f t="shared" si="9"/>
        <v>-0.25969777777777803</v>
      </c>
      <c r="AA62" s="34">
        <f t="shared" si="9"/>
        <v>-0.25025422222222243</v>
      </c>
      <c r="AB62" s="34">
        <f t="shared" si="9"/>
        <v>-0.24081066666666687</v>
      </c>
      <c r="AC62" s="34">
        <f t="shared" si="9"/>
        <v>-0.2313671111111113</v>
      </c>
      <c r="AD62" s="34">
        <f t="shared" si="9"/>
        <v>-0.22192355555555573</v>
      </c>
      <c r="AE62" s="34">
        <f t="shared" si="9"/>
        <v>-0.21248000000000017</v>
      </c>
      <c r="AF62" s="34">
        <f t="shared" si="9"/>
        <v>-0.2030364444444446</v>
      </c>
      <c r="AG62" s="34">
        <f t="shared" si="9"/>
        <v>-0.19359288888888904</v>
      </c>
      <c r="AH62" s="34">
        <f t="shared" si="9"/>
        <v>-0.18414933333333347</v>
      </c>
      <c r="AI62" s="34">
        <f t="shared" si="9"/>
        <v>-0.1747057777777779</v>
      </c>
      <c r="AJ62" s="34">
        <f t="shared" si="9"/>
        <v>-0.16526222222222234</v>
      </c>
      <c r="AK62" s="34">
        <f t="shared" si="9"/>
        <v>-0.15581866666666677</v>
      </c>
      <c r="AL62" s="34">
        <f t="shared" si="9"/>
        <v>-0.14637511111111121</v>
      </c>
      <c r="AM62" s="34">
        <f t="shared" si="9"/>
        <v>-0.13693155555555564</v>
      </c>
      <c r="AN62" s="34">
        <f t="shared" si="9"/>
        <v>-0.12748800000000007</v>
      </c>
      <c r="AO62" s="34">
        <f t="shared" si="9"/>
        <v>-0.11804444444444449</v>
      </c>
      <c r="AP62" s="34">
        <f t="shared" si="9"/>
        <v>-0.10860088888888891</v>
      </c>
      <c r="AQ62" s="34">
        <f t="shared" si="9"/>
        <v>-9.9157333333333333E-2</v>
      </c>
      <c r="AR62" s="34">
        <f t="shared" si="9"/>
        <v>-8.9713777777777753E-2</v>
      </c>
      <c r="AS62" s="34">
        <f t="shared" si="9"/>
        <v>-8.0270222222222173E-2</v>
      </c>
      <c r="AT62" s="34">
        <f t="shared" si="9"/>
        <v>-7.0826666666666593E-2</v>
      </c>
      <c r="AU62" s="34">
        <f t="shared" si="9"/>
        <v>-6.138311111111102E-2</v>
      </c>
      <c r="AV62" s="34">
        <f t="shared" si="9"/>
        <v>-5.1939555555555447E-2</v>
      </c>
      <c r="AW62" s="34">
        <f t="shared" si="9"/>
        <v>-4.2495999999999874E-2</v>
      </c>
      <c r="AX62" s="34">
        <f t="shared" si="9"/>
        <v>-3.3052444444444301E-2</v>
      </c>
      <c r="AY62" s="34">
        <f t="shared" si="9"/>
        <v>-2.4789333333333174E-2</v>
      </c>
      <c r="AZ62" s="34">
        <f t="shared" si="9"/>
        <v>-1.7706666666666492E-2</v>
      </c>
      <c r="BA62" s="34">
        <f t="shared" si="9"/>
        <v>-1.1804444444444258E-2</v>
      </c>
      <c r="BB62" s="34">
        <f t="shared" si="9"/>
        <v>-7.0826666666664708E-3</v>
      </c>
      <c r="BC62" s="34">
        <f t="shared" si="9"/>
        <v>-3.54133333333313E-3</v>
      </c>
      <c r="BD62" s="34">
        <f t="shared" si="9"/>
        <v>-1.1804444444442363E-3</v>
      </c>
    </row>
    <row r="63" spans="1:56" ht="16.5" collapsed="1" x14ac:dyDescent="0.3">
      <c r="A63" s="115"/>
      <c r="B63" s="9" t="s">
        <v>8</v>
      </c>
      <c r="C63" s="11" t="s">
        <v>67</v>
      </c>
      <c r="D63" s="9" t="s">
        <v>40</v>
      </c>
      <c r="E63" s="34">
        <f>AVERAGE(E61:E62)*'Fixed data'!$C$3</f>
        <v>-1.2828480000000027E-3</v>
      </c>
      <c r="F63" s="34">
        <f>AVERAGE(F61:F62)*'Fixed data'!$C$3</f>
        <v>-3.8200362666666746E-3</v>
      </c>
      <c r="G63" s="34">
        <f>AVERAGE(G61:G62)*'Fixed data'!$C$3</f>
        <v>-6.300209066666681E-3</v>
      </c>
      <c r="H63" s="34">
        <f>AVERAGE(H61:H62)*'Fixed data'!$C$3</f>
        <v>-8.723366400000019E-3</v>
      </c>
      <c r="I63" s="34">
        <f>AVERAGE(I61:I62)*'Fixed data'!$C$3</f>
        <v>-1.1089508266666692E-2</v>
      </c>
      <c r="J63" s="34">
        <f>AVERAGE(J61:J62)*'Fixed data'!$C$3</f>
        <v>-1.3398634666666695E-2</v>
      </c>
      <c r="K63" s="34">
        <f>AVERAGE(K61:K62)*'Fixed data'!$C$3</f>
        <v>-1.5650745600000033E-2</v>
      </c>
      <c r="L63" s="34">
        <f>AVERAGE(L61:L62)*'Fixed data'!$C$3</f>
        <v>-1.7845841066666705E-2</v>
      </c>
      <c r="M63" s="34">
        <f>AVERAGE(M61:M62)*'Fixed data'!$C$3</f>
        <v>-1.8701073066666702E-2</v>
      </c>
      <c r="N63" s="34">
        <f>AVERAGE(N61:N62)*'Fixed data'!$C$3</f>
        <v>-1.8244949333333371E-2</v>
      </c>
      <c r="O63" s="34">
        <f>AVERAGE(O61:O62)*'Fixed data'!$C$3</f>
        <v>-1.7788825600000033E-2</v>
      </c>
      <c r="P63" s="34">
        <f>AVERAGE(P61:P62)*'Fixed data'!$C$3</f>
        <v>-1.7332701866666699E-2</v>
      </c>
      <c r="Q63" s="34">
        <f>AVERAGE(Q61:Q62)*'Fixed data'!$C$3</f>
        <v>-1.6876578133333361E-2</v>
      </c>
      <c r="R63" s="34">
        <f>AVERAGE(R61:R62)*'Fixed data'!$C$3</f>
        <v>-1.6420454400000031E-2</v>
      </c>
      <c r="S63" s="34">
        <f>AVERAGE(S61:S62)*'Fixed data'!$C$3</f>
        <v>-1.5964330666666693E-2</v>
      </c>
      <c r="T63" s="34">
        <f>AVERAGE(T61:T62)*'Fixed data'!$C$3</f>
        <v>-1.550820693333336E-2</v>
      </c>
      <c r="U63" s="34">
        <f>AVERAGE(U61:U62)*'Fixed data'!$C$3</f>
        <v>-1.5052083200000023E-2</v>
      </c>
      <c r="V63" s="34">
        <f>AVERAGE(V61:V62)*'Fixed data'!$C$3</f>
        <v>-1.459595946666669E-2</v>
      </c>
      <c r="W63" s="34">
        <f>AVERAGE(W61:W62)*'Fixed data'!$C$3</f>
        <v>-1.4139835733333351E-2</v>
      </c>
      <c r="X63" s="34">
        <f>AVERAGE(X61:X62)*'Fixed data'!$C$3</f>
        <v>-1.3683712000000018E-2</v>
      </c>
      <c r="Y63" s="34">
        <f>AVERAGE(Y61:Y62)*'Fixed data'!$C$3</f>
        <v>-1.322758826666668E-2</v>
      </c>
      <c r="Z63" s="34">
        <f>AVERAGE(Z61:Z62)*'Fixed data'!$C$3</f>
        <v>-1.2771464533333348E-2</v>
      </c>
      <c r="AA63" s="34">
        <f>AVERAGE(AA61:AA62)*'Fixed data'!$C$3</f>
        <v>-1.231534080000001E-2</v>
      </c>
      <c r="AB63" s="34">
        <f>AVERAGE(AB61:AB62)*'Fixed data'!$C$3</f>
        <v>-1.1859217066666677E-2</v>
      </c>
      <c r="AC63" s="34">
        <f>AVERAGE(AC61:AC62)*'Fixed data'!$C$3</f>
        <v>-1.1403093333333343E-2</v>
      </c>
      <c r="AD63" s="34">
        <f>AVERAGE(AD61:AD62)*'Fixed data'!$C$3</f>
        <v>-1.0946969600000011E-2</v>
      </c>
      <c r="AE63" s="34">
        <f>AVERAGE(AE61:AE62)*'Fixed data'!$C$3</f>
        <v>-1.0490845866666675E-2</v>
      </c>
      <c r="AF63" s="34">
        <f>AVERAGE(AF61:AF62)*'Fixed data'!$C$3</f>
        <v>-1.0034722133333342E-2</v>
      </c>
      <c r="AG63" s="34">
        <f>AVERAGE(AG61:AG62)*'Fixed data'!$C$3</f>
        <v>-9.5785984000000077E-3</v>
      </c>
      <c r="AH63" s="34">
        <f>AVERAGE(AH61:AH62)*'Fixed data'!$C$3</f>
        <v>-9.1224746666666752E-3</v>
      </c>
      <c r="AI63" s="34">
        <f>AVERAGE(AI61:AI62)*'Fixed data'!$C$3</f>
        <v>-8.6663509333333392E-3</v>
      </c>
      <c r="AJ63" s="34">
        <f>AVERAGE(AJ61:AJ62)*'Fixed data'!$C$3</f>
        <v>-8.2102272000000066E-3</v>
      </c>
      <c r="AK63" s="34">
        <f>AVERAGE(AK61:AK62)*'Fixed data'!$C$3</f>
        <v>-7.7541034666666715E-3</v>
      </c>
      <c r="AL63" s="34">
        <f>AVERAGE(AL61:AL62)*'Fixed data'!$C$3</f>
        <v>-7.2979797333333389E-3</v>
      </c>
      <c r="AM63" s="34">
        <f>AVERAGE(AM61:AM62)*'Fixed data'!$C$3</f>
        <v>-6.8418560000000038E-3</v>
      </c>
      <c r="AN63" s="34">
        <f>AVERAGE(AN61:AN62)*'Fixed data'!$C$3</f>
        <v>-6.3857322666666713E-3</v>
      </c>
      <c r="AO63" s="34">
        <f>AVERAGE(AO61:AO62)*'Fixed data'!$C$3</f>
        <v>-5.9296085333333361E-3</v>
      </c>
      <c r="AP63" s="34">
        <f>AVERAGE(AP61:AP62)*'Fixed data'!$C$3</f>
        <v>-5.4734848000000027E-3</v>
      </c>
      <c r="AQ63" s="34">
        <f>AVERAGE(AQ61:AQ62)*'Fixed data'!$C$3</f>
        <v>-5.0173610666666675E-3</v>
      </c>
      <c r="AR63" s="34">
        <f>AVERAGE(AR61:AR62)*'Fixed data'!$C$3</f>
        <v>-4.5612373333333333E-3</v>
      </c>
      <c r="AS63" s="34">
        <f>AVERAGE(AS61:AS62)*'Fixed data'!$C$3</f>
        <v>-4.1051135999999981E-3</v>
      </c>
      <c r="AT63" s="34">
        <f>AVERAGE(AT61:AT62)*'Fixed data'!$C$3</f>
        <v>-3.6489898666666643E-3</v>
      </c>
      <c r="AU63" s="34">
        <f>AVERAGE(AU61:AU62)*'Fixed data'!$C$3</f>
        <v>-3.1928661333333296E-3</v>
      </c>
      <c r="AV63" s="34">
        <f>AVERAGE(AV61:AV62)*'Fixed data'!$C$3</f>
        <v>-2.7367423999999953E-3</v>
      </c>
      <c r="AW63" s="34">
        <f>AVERAGE(AW61:AW62)*'Fixed data'!$C$3</f>
        <v>-2.2806186666666614E-3</v>
      </c>
      <c r="AX63" s="34">
        <f>AVERAGE(AX61:AX62)*'Fixed data'!$C$3</f>
        <v>-1.8244949333333267E-3</v>
      </c>
      <c r="AY63" s="34">
        <f>AVERAGE(AY61:AY62)*'Fixed data'!$C$3</f>
        <v>-1.3968789333333263E-3</v>
      </c>
      <c r="AZ63" s="34">
        <f>AVERAGE(AZ61:AZ62)*'Fixed data'!$C$3</f>
        <v>-1.0262783999999919E-3</v>
      </c>
      <c r="BA63" s="34">
        <f>AVERAGE(BA61:BA62)*'Fixed data'!$C$3</f>
        <v>-7.1269333333332473E-4</v>
      </c>
      <c r="BB63" s="34">
        <f>AVERAGE(BB61:BB62)*'Fixed data'!$C$3</f>
        <v>-4.5612373333332414E-4</v>
      </c>
      <c r="BC63" s="34">
        <f>AVERAGE(BC61:BC62)*'Fixed data'!$C$3</f>
        <v>-2.565695999999904E-4</v>
      </c>
      <c r="BD63" s="34">
        <f>AVERAGE(BD61:BD62)*'Fixed data'!$C$3</f>
        <v>-1.1403093333332342E-4</v>
      </c>
    </row>
    <row r="64" spans="1:56" ht="15.75" thickBot="1" x14ac:dyDescent="0.35">
      <c r="A64" s="114"/>
      <c r="B64" s="12" t="s">
        <v>94</v>
      </c>
      <c r="C64" s="12" t="s">
        <v>45</v>
      </c>
      <c r="D64" s="12" t="s">
        <v>40</v>
      </c>
      <c r="E64" s="53">
        <f t="shared" ref="E64:BD64" si="10">E29+E60+E63</f>
        <v>-1.4562848000000024E-2</v>
      </c>
      <c r="F64" s="53">
        <f t="shared" si="10"/>
        <v>-1.8280480711111144E-2</v>
      </c>
      <c r="G64" s="53">
        <f t="shared" si="10"/>
        <v>-2.1941097955555596E-2</v>
      </c>
      <c r="H64" s="53">
        <f t="shared" si="10"/>
        <v>-2.5544699733333381E-2</v>
      </c>
      <c r="I64" s="53">
        <f t="shared" si="10"/>
        <v>-2.9091286044444498E-2</v>
      </c>
      <c r="J64" s="53">
        <f t="shared" si="10"/>
        <v>-3.2580856888888947E-2</v>
      </c>
      <c r="K64" s="53">
        <f t="shared" si="10"/>
        <v>-3.6013412266666739E-2</v>
      </c>
      <c r="L64" s="53">
        <f t="shared" si="10"/>
        <v>-3.9388952177777853E-2</v>
      </c>
      <c r="M64" s="53">
        <f t="shared" si="10"/>
        <v>-2.8144628622222279E-2</v>
      </c>
      <c r="N64" s="53">
        <f t="shared" si="10"/>
        <v>-2.7688504888888944E-2</v>
      </c>
      <c r="O64" s="53">
        <f t="shared" si="10"/>
        <v>-2.723238115555561E-2</v>
      </c>
      <c r="P64" s="53">
        <f t="shared" si="10"/>
        <v>-2.6776257422222276E-2</v>
      </c>
      <c r="Q64" s="53">
        <f t="shared" si="10"/>
        <v>-2.6320133688888935E-2</v>
      </c>
      <c r="R64" s="53">
        <f t="shared" si="10"/>
        <v>-2.5864009955555607E-2</v>
      </c>
      <c r="S64" s="53">
        <f t="shared" si="10"/>
        <v>-2.5407886222222266E-2</v>
      </c>
      <c r="T64" s="53">
        <f t="shared" si="10"/>
        <v>-2.4951762488888935E-2</v>
      </c>
      <c r="U64" s="53">
        <f t="shared" si="10"/>
        <v>-2.4495638755555597E-2</v>
      </c>
      <c r="V64" s="53">
        <f t="shared" si="10"/>
        <v>-2.4039515022222263E-2</v>
      </c>
      <c r="W64" s="53">
        <f t="shared" si="10"/>
        <v>-2.3583391288888925E-2</v>
      </c>
      <c r="X64" s="53">
        <f t="shared" si="10"/>
        <v>-2.3127267555555595E-2</v>
      </c>
      <c r="Y64" s="53">
        <f t="shared" si="10"/>
        <v>-2.2671143822222253E-2</v>
      </c>
      <c r="Z64" s="53">
        <f t="shared" si="10"/>
        <v>-2.2215020088888923E-2</v>
      </c>
      <c r="AA64" s="53">
        <f t="shared" si="10"/>
        <v>-2.1758896355555585E-2</v>
      </c>
      <c r="AB64" s="53">
        <f t="shared" si="10"/>
        <v>-2.130277262222225E-2</v>
      </c>
      <c r="AC64" s="53">
        <f t="shared" si="10"/>
        <v>-2.0846648888888916E-2</v>
      </c>
      <c r="AD64" s="53">
        <f t="shared" si="10"/>
        <v>-2.0390525155555585E-2</v>
      </c>
      <c r="AE64" s="53">
        <f t="shared" si="10"/>
        <v>-1.9934401422222248E-2</v>
      </c>
      <c r="AF64" s="53">
        <f t="shared" si="10"/>
        <v>-1.9478277688888917E-2</v>
      </c>
      <c r="AG64" s="53">
        <f t="shared" si="10"/>
        <v>-1.9022153955555583E-2</v>
      </c>
      <c r="AH64" s="53">
        <f t="shared" si="10"/>
        <v>-1.8566030222222252E-2</v>
      </c>
      <c r="AI64" s="53">
        <f t="shared" si="10"/>
        <v>-1.8109906488888914E-2</v>
      </c>
      <c r="AJ64" s="53">
        <f t="shared" si="10"/>
        <v>-1.7653782755555583E-2</v>
      </c>
      <c r="AK64" s="53">
        <f t="shared" si="10"/>
        <v>-1.7197659022222245E-2</v>
      </c>
      <c r="AL64" s="53">
        <f t="shared" si="10"/>
        <v>-1.6741535288888915E-2</v>
      </c>
      <c r="AM64" s="53">
        <f t="shared" si="10"/>
        <v>-1.628541155555558E-2</v>
      </c>
      <c r="AN64" s="53">
        <f t="shared" si="10"/>
        <v>-1.5829287822222246E-2</v>
      </c>
      <c r="AO64" s="53">
        <f t="shared" si="10"/>
        <v>-1.5373164088888912E-2</v>
      </c>
      <c r="AP64" s="53">
        <f t="shared" si="10"/>
        <v>-1.4917040355555578E-2</v>
      </c>
      <c r="AQ64" s="53">
        <f t="shared" si="10"/>
        <v>-1.4460916622222243E-2</v>
      </c>
      <c r="AR64" s="53">
        <f t="shared" si="10"/>
        <v>-1.4004792888888909E-2</v>
      </c>
      <c r="AS64" s="53">
        <f t="shared" si="10"/>
        <v>-1.3548669155555573E-2</v>
      </c>
      <c r="AT64" s="53">
        <f t="shared" si="10"/>
        <v>-1.3092545422222239E-2</v>
      </c>
      <c r="AU64" s="53">
        <f t="shared" si="10"/>
        <v>-1.2636421688888904E-2</v>
      </c>
      <c r="AV64" s="53">
        <f t="shared" si="10"/>
        <v>-1.218029795555557E-2</v>
      </c>
      <c r="AW64" s="53">
        <f t="shared" si="10"/>
        <v>-1.1724174222222236E-2</v>
      </c>
      <c r="AX64" s="53">
        <f t="shared" si="10"/>
        <v>-1.1268050488888902E-2</v>
      </c>
      <c r="AY64" s="53">
        <f t="shared" si="10"/>
        <v>-9.6599900444444536E-3</v>
      </c>
      <c r="AZ64" s="53">
        <f t="shared" si="10"/>
        <v>-8.1089450666666733E-3</v>
      </c>
      <c r="BA64" s="53">
        <f t="shared" si="10"/>
        <v>-6.6149155555555589E-3</v>
      </c>
      <c r="BB64" s="53">
        <f t="shared" si="10"/>
        <v>-5.1779015111111113E-3</v>
      </c>
      <c r="BC64" s="53">
        <f t="shared" si="10"/>
        <v>-3.7979029333333313E-3</v>
      </c>
      <c r="BD64" s="53">
        <f t="shared" si="10"/>
        <v>-2.4749198222222173E-3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1">SUM(F65:F75)</f>
        <v>0</v>
      </c>
      <c r="G76" s="53">
        <f t="shared" si="11"/>
        <v>0</v>
      </c>
      <c r="H76" s="53">
        <f t="shared" si="11"/>
        <v>0</v>
      </c>
      <c r="I76" s="53">
        <f t="shared" si="11"/>
        <v>0</v>
      </c>
      <c r="J76" s="53">
        <f t="shared" si="11"/>
        <v>0</v>
      </c>
      <c r="K76" s="53">
        <f t="shared" si="11"/>
        <v>0</v>
      </c>
      <c r="L76" s="53">
        <f t="shared" si="11"/>
        <v>0</v>
      </c>
      <c r="M76" s="53">
        <f t="shared" si="11"/>
        <v>0</v>
      </c>
      <c r="N76" s="53">
        <f t="shared" si="11"/>
        <v>0</v>
      </c>
      <c r="O76" s="53">
        <f t="shared" si="11"/>
        <v>0</v>
      </c>
      <c r="P76" s="53">
        <f t="shared" si="11"/>
        <v>0</v>
      </c>
      <c r="Q76" s="53">
        <f t="shared" si="11"/>
        <v>0</v>
      </c>
      <c r="R76" s="53">
        <f t="shared" si="11"/>
        <v>0</v>
      </c>
      <c r="S76" s="53">
        <f t="shared" si="11"/>
        <v>0</v>
      </c>
      <c r="T76" s="53">
        <f t="shared" si="11"/>
        <v>0</v>
      </c>
      <c r="U76" s="53">
        <f t="shared" si="11"/>
        <v>0</v>
      </c>
      <c r="V76" s="53">
        <f t="shared" si="11"/>
        <v>0</v>
      </c>
      <c r="W76" s="53">
        <f t="shared" si="11"/>
        <v>0</v>
      </c>
      <c r="X76" s="53">
        <f t="shared" si="11"/>
        <v>0</v>
      </c>
      <c r="Y76" s="53">
        <f t="shared" si="11"/>
        <v>0</v>
      </c>
      <c r="Z76" s="53">
        <f t="shared" si="11"/>
        <v>0</v>
      </c>
      <c r="AA76" s="53">
        <f t="shared" si="11"/>
        <v>0</v>
      </c>
      <c r="AB76" s="53">
        <f t="shared" si="11"/>
        <v>0</v>
      </c>
      <c r="AC76" s="53">
        <f t="shared" si="11"/>
        <v>0</v>
      </c>
      <c r="AD76" s="53">
        <f t="shared" si="11"/>
        <v>0</v>
      </c>
      <c r="AE76" s="53">
        <f t="shared" si="11"/>
        <v>0</v>
      </c>
      <c r="AF76" s="53">
        <f t="shared" si="11"/>
        <v>0</v>
      </c>
      <c r="AG76" s="53">
        <f t="shared" si="11"/>
        <v>0</v>
      </c>
      <c r="AH76" s="53">
        <f t="shared" si="11"/>
        <v>0</v>
      </c>
      <c r="AI76" s="53">
        <f t="shared" si="11"/>
        <v>0</v>
      </c>
      <c r="AJ76" s="53">
        <f t="shared" si="11"/>
        <v>0</v>
      </c>
      <c r="AK76" s="53">
        <f t="shared" si="11"/>
        <v>0</v>
      </c>
      <c r="AL76" s="53">
        <f t="shared" si="11"/>
        <v>0</v>
      </c>
      <c r="AM76" s="53">
        <f t="shared" si="11"/>
        <v>0</v>
      </c>
      <c r="AN76" s="53">
        <f t="shared" si="11"/>
        <v>0</v>
      </c>
      <c r="AO76" s="53">
        <f t="shared" si="11"/>
        <v>0</v>
      </c>
      <c r="AP76" s="53">
        <f t="shared" si="11"/>
        <v>0</v>
      </c>
      <c r="AQ76" s="53">
        <f t="shared" si="11"/>
        <v>0</v>
      </c>
      <c r="AR76" s="53">
        <f t="shared" si="11"/>
        <v>0</v>
      </c>
      <c r="AS76" s="53">
        <f t="shared" si="11"/>
        <v>0</v>
      </c>
      <c r="AT76" s="53">
        <f t="shared" si="11"/>
        <v>0</v>
      </c>
      <c r="AU76" s="53">
        <f t="shared" si="11"/>
        <v>0</v>
      </c>
      <c r="AV76" s="53">
        <f t="shared" si="11"/>
        <v>0</v>
      </c>
      <c r="AW76" s="53">
        <f t="shared" si="11"/>
        <v>0</v>
      </c>
      <c r="AX76" s="53">
        <f t="shared" si="11"/>
        <v>0</v>
      </c>
      <c r="AY76" s="53">
        <f t="shared" si="11"/>
        <v>0</v>
      </c>
      <c r="AZ76" s="53">
        <f t="shared" si="11"/>
        <v>0</v>
      </c>
      <c r="BA76" s="53">
        <f t="shared" si="11"/>
        <v>0</v>
      </c>
      <c r="BB76" s="53">
        <f t="shared" si="11"/>
        <v>0</v>
      </c>
      <c r="BC76" s="53">
        <f t="shared" si="11"/>
        <v>0</v>
      </c>
      <c r="BD76" s="53">
        <f t="shared" si="11"/>
        <v>0</v>
      </c>
    </row>
    <row r="77" spans="1:56" x14ac:dyDescent="0.3">
      <c r="A77" s="74"/>
      <c r="B77" s="14" t="s">
        <v>16</v>
      </c>
      <c r="C77" s="14"/>
      <c r="D77" s="14" t="s">
        <v>40</v>
      </c>
      <c r="E77" s="54">
        <f>IF('Fixed data'!$G$19=FALSE,E64+E76,E64)</f>
        <v>-1.4562848000000024E-2</v>
      </c>
      <c r="F77" s="54">
        <f>IF('Fixed data'!$G$19=FALSE,F64+F76,F64)</f>
        <v>-1.8280480711111144E-2</v>
      </c>
      <c r="G77" s="54">
        <f>IF('Fixed data'!$G$19=FALSE,G64+G76,G64)</f>
        <v>-2.1941097955555596E-2</v>
      </c>
      <c r="H77" s="54">
        <f>IF('Fixed data'!$G$19=FALSE,H64+H76,H64)</f>
        <v>-2.5544699733333381E-2</v>
      </c>
      <c r="I77" s="54">
        <f>IF('Fixed data'!$G$19=FALSE,I64+I76,I64)</f>
        <v>-2.9091286044444498E-2</v>
      </c>
      <c r="J77" s="54">
        <f>IF('Fixed data'!$G$19=FALSE,J64+J76,J64)</f>
        <v>-3.2580856888888947E-2</v>
      </c>
      <c r="K77" s="54">
        <f>IF('Fixed data'!$G$19=FALSE,K64+K76,K64)</f>
        <v>-3.6013412266666739E-2</v>
      </c>
      <c r="L77" s="54">
        <f>IF('Fixed data'!$G$19=FALSE,L64+L76,L64)</f>
        <v>-3.9388952177777853E-2</v>
      </c>
      <c r="M77" s="54">
        <f>IF('Fixed data'!$G$19=FALSE,M64+M76,M64)</f>
        <v>-2.8144628622222279E-2</v>
      </c>
      <c r="N77" s="54">
        <f>IF('Fixed data'!$G$19=FALSE,N64+N76,N64)</f>
        <v>-2.7688504888888944E-2</v>
      </c>
      <c r="O77" s="54">
        <f>IF('Fixed data'!$G$19=FALSE,O64+O76,O64)</f>
        <v>-2.723238115555561E-2</v>
      </c>
      <c r="P77" s="54">
        <f>IF('Fixed data'!$G$19=FALSE,P64+P76,P64)</f>
        <v>-2.6776257422222276E-2</v>
      </c>
      <c r="Q77" s="54">
        <f>IF('Fixed data'!$G$19=FALSE,Q64+Q76,Q64)</f>
        <v>-2.6320133688888935E-2</v>
      </c>
      <c r="R77" s="54">
        <f>IF('Fixed data'!$G$19=FALSE,R64+R76,R64)</f>
        <v>-2.5864009955555607E-2</v>
      </c>
      <c r="S77" s="54">
        <f>IF('Fixed data'!$G$19=FALSE,S64+S76,S64)</f>
        <v>-2.5407886222222266E-2</v>
      </c>
      <c r="T77" s="54">
        <f>IF('Fixed data'!$G$19=FALSE,T64+T76,T64)</f>
        <v>-2.4951762488888935E-2</v>
      </c>
      <c r="U77" s="54">
        <f>IF('Fixed data'!$G$19=FALSE,U64+U76,U64)</f>
        <v>-2.4495638755555597E-2</v>
      </c>
      <c r="V77" s="54">
        <f>IF('Fixed data'!$G$19=FALSE,V64+V76,V64)</f>
        <v>-2.4039515022222263E-2</v>
      </c>
      <c r="W77" s="54">
        <f>IF('Fixed data'!$G$19=FALSE,W64+W76,W64)</f>
        <v>-2.3583391288888925E-2</v>
      </c>
      <c r="X77" s="54">
        <f>IF('Fixed data'!$G$19=FALSE,X64+X76,X64)</f>
        <v>-2.3127267555555595E-2</v>
      </c>
      <c r="Y77" s="54">
        <f>IF('Fixed data'!$G$19=FALSE,Y64+Y76,Y64)</f>
        <v>-2.2671143822222253E-2</v>
      </c>
      <c r="Z77" s="54">
        <f>IF('Fixed data'!$G$19=FALSE,Z64+Z76,Z64)</f>
        <v>-2.2215020088888923E-2</v>
      </c>
      <c r="AA77" s="54">
        <f>IF('Fixed data'!$G$19=FALSE,AA64+AA76,AA64)</f>
        <v>-2.1758896355555585E-2</v>
      </c>
      <c r="AB77" s="54">
        <f>IF('Fixed data'!$G$19=FALSE,AB64+AB76,AB64)</f>
        <v>-2.130277262222225E-2</v>
      </c>
      <c r="AC77" s="54">
        <f>IF('Fixed data'!$G$19=FALSE,AC64+AC76,AC64)</f>
        <v>-2.0846648888888916E-2</v>
      </c>
      <c r="AD77" s="54">
        <f>IF('Fixed data'!$G$19=FALSE,AD64+AD76,AD64)</f>
        <v>-2.0390525155555585E-2</v>
      </c>
      <c r="AE77" s="54">
        <f>IF('Fixed data'!$G$19=FALSE,AE64+AE76,AE64)</f>
        <v>-1.9934401422222248E-2</v>
      </c>
      <c r="AF77" s="54">
        <f>IF('Fixed data'!$G$19=FALSE,AF64+AF76,AF64)</f>
        <v>-1.9478277688888917E-2</v>
      </c>
      <c r="AG77" s="54">
        <f>IF('Fixed data'!$G$19=FALSE,AG64+AG76,AG64)</f>
        <v>-1.9022153955555583E-2</v>
      </c>
      <c r="AH77" s="54">
        <f>IF('Fixed data'!$G$19=FALSE,AH64+AH76,AH64)</f>
        <v>-1.8566030222222252E-2</v>
      </c>
      <c r="AI77" s="54">
        <f>IF('Fixed data'!$G$19=FALSE,AI64+AI76,AI64)</f>
        <v>-1.8109906488888914E-2</v>
      </c>
      <c r="AJ77" s="54">
        <f>IF('Fixed data'!$G$19=FALSE,AJ64+AJ76,AJ64)</f>
        <v>-1.7653782755555583E-2</v>
      </c>
      <c r="AK77" s="54">
        <f>IF('Fixed data'!$G$19=FALSE,AK64+AK76,AK64)</f>
        <v>-1.7197659022222245E-2</v>
      </c>
      <c r="AL77" s="54">
        <f>IF('Fixed data'!$G$19=FALSE,AL64+AL76,AL64)</f>
        <v>-1.6741535288888915E-2</v>
      </c>
      <c r="AM77" s="54">
        <f>IF('Fixed data'!$G$19=FALSE,AM64+AM76,AM64)</f>
        <v>-1.628541155555558E-2</v>
      </c>
      <c r="AN77" s="54">
        <f>IF('Fixed data'!$G$19=FALSE,AN64+AN76,AN64)</f>
        <v>-1.5829287822222246E-2</v>
      </c>
      <c r="AO77" s="54">
        <f>IF('Fixed data'!$G$19=FALSE,AO64+AO76,AO64)</f>
        <v>-1.5373164088888912E-2</v>
      </c>
      <c r="AP77" s="54">
        <f>IF('Fixed data'!$G$19=FALSE,AP64+AP76,AP64)</f>
        <v>-1.4917040355555578E-2</v>
      </c>
      <c r="AQ77" s="54">
        <f>IF('Fixed data'!$G$19=FALSE,AQ64+AQ76,AQ64)</f>
        <v>-1.4460916622222243E-2</v>
      </c>
      <c r="AR77" s="54">
        <f>IF('Fixed data'!$G$19=FALSE,AR64+AR76,AR64)</f>
        <v>-1.4004792888888909E-2</v>
      </c>
      <c r="AS77" s="54">
        <f>IF('Fixed data'!$G$19=FALSE,AS64+AS76,AS64)</f>
        <v>-1.3548669155555573E-2</v>
      </c>
      <c r="AT77" s="54">
        <f>IF('Fixed data'!$G$19=FALSE,AT64+AT76,AT64)</f>
        <v>-1.3092545422222239E-2</v>
      </c>
      <c r="AU77" s="54">
        <f>IF('Fixed data'!$G$19=FALSE,AU64+AU76,AU64)</f>
        <v>-1.2636421688888904E-2</v>
      </c>
      <c r="AV77" s="54">
        <f>IF('Fixed data'!$G$19=FALSE,AV64+AV76,AV64)</f>
        <v>-1.218029795555557E-2</v>
      </c>
      <c r="AW77" s="54">
        <f>IF('Fixed data'!$G$19=FALSE,AW64+AW76,AW64)</f>
        <v>-1.1724174222222236E-2</v>
      </c>
      <c r="AX77" s="54">
        <f>IF('Fixed data'!$G$19=FALSE,AX64+AX76,AX64)</f>
        <v>-1.1268050488888902E-2</v>
      </c>
      <c r="AY77" s="54">
        <f>IF('Fixed data'!$G$19=FALSE,AY64+AY76,AY64)</f>
        <v>-9.6599900444444536E-3</v>
      </c>
      <c r="AZ77" s="54">
        <f>IF('Fixed data'!$G$19=FALSE,AZ64+AZ76,AZ64)</f>
        <v>-8.1089450666666733E-3</v>
      </c>
      <c r="BA77" s="54">
        <f>IF('Fixed data'!$G$19=FALSE,BA64+BA76,BA64)</f>
        <v>-6.6149155555555589E-3</v>
      </c>
      <c r="BB77" s="54">
        <f>IF('Fixed data'!$G$19=FALSE,BB64+BB76,BB64)</f>
        <v>-5.1779015111111113E-3</v>
      </c>
      <c r="BC77" s="54">
        <f>IF('Fixed data'!$G$19=FALSE,BC64+BC76,BC64)</f>
        <v>-3.7979029333333313E-3</v>
      </c>
      <c r="BD77" s="54">
        <f>IF('Fixed data'!$G$19=FALSE,BD64+BD76,BD64)</f>
        <v>-2.4749198222222173E-3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-1.4070384541062827E-2</v>
      </c>
      <c r="F80" s="55">
        <f t="shared" ref="F80:BD80" si="12">F77*F78</f>
        <v>-1.7065024351663887E-2</v>
      </c>
      <c r="G80" s="55">
        <f t="shared" si="12"/>
        <v>-1.9789613255360928E-2</v>
      </c>
      <c r="H80" s="55">
        <f t="shared" si="12"/>
        <v>-2.2260730041507169E-2</v>
      </c>
      <c r="I80" s="55">
        <f t="shared" si="12"/>
        <v>-2.4494082238828124E-2</v>
      </c>
      <c r="J80" s="55">
        <f t="shared" si="12"/>
        <v>-2.6504548071209846E-2</v>
      </c>
      <c r="K80" s="55">
        <f t="shared" si="12"/>
        <v>-2.8306216504979827E-2</v>
      </c>
      <c r="L80" s="55">
        <f t="shared" si="12"/>
        <v>-2.9912425471053751E-2</v>
      </c>
      <c r="M80" s="55">
        <f t="shared" si="12"/>
        <v>-2.0650585720898791E-2</v>
      </c>
      <c r="N80" s="55">
        <f t="shared" si="12"/>
        <v>-1.9628902039228378E-2</v>
      </c>
      <c r="O80" s="55">
        <f t="shared" si="12"/>
        <v>-1.8652702747138976E-2</v>
      </c>
      <c r="P80" s="55">
        <f t="shared" si="12"/>
        <v>-1.7720079952717026E-2</v>
      </c>
      <c r="Q80" s="55">
        <f t="shared" si="12"/>
        <v>-1.6829202786515694E-2</v>
      </c>
      <c r="R80" s="55">
        <f t="shared" si="12"/>
        <v>-1.5978314374076836E-2</v>
      </c>
      <c r="S80" s="55">
        <f t="shared" si="12"/>
        <v>-1.5165728925130907E-2</v>
      </c>
      <c r="T80" s="55">
        <f t="shared" si="12"/>
        <v>-1.4389828935045527E-2</v>
      </c>
      <c r="U80" s="55">
        <f t="shared" si="12"/>
        <v>-1.3649062494259685E-2</v>
      </c>
      <c r="V80" s="55">
        <f t="shared" si="12"/>
        <v>-1.2941940701600525E-2</v>
      </c>
      <c r="W80" s="55">
        <f t="shared" si="12"/>
        <v>-1.2267035177533572E-2</v>
      </c>
      <c r="X80" s="55">
        <f t="shared" si="12"/>
        <v>-1.1622975673545678E-2</v>
      </c>
      <c r="Y80" s="55">
        <f t="shared" si="12"/>
        <v>-1.1008447774002643E-2</v>
      </c>
      <c r="Z80" s="55">
        <f t="shared" si="12"/>
        <v>-1.0422190686960996E-2</v>
      </c>
      <c r="AA80" s="55">
        <f t="shared" si="12"/>
        <v>-9.8629951205457464E-3</v>
      </c>
      <c r="AB80" s="55">
        <f t="shared" si="12"/>
        <v>-9.3297012416333671E-3</v>
      </c>
      <c r="AC80" s="55">
        <f t="shared" si="12"/>
        <v>-8.821196713701903E-3</v>
      </c>
      <c r="AD80" s="55">
        <f t="shared" si="12"/>
        <v>-8.3364148108283249E-3</v>
      </c>
      <c r="AE80" s="55">
        <f t="shared" si="12"/>
        <v>-7.8743326049268147E-3</v>
      </c>
      <c r="AF80" s="55">
        <f t="shared" si="12"/>
        <v>-7.4339692234312912E-3</v>
      </c>
      <c r="AG80" s="55">
        <f t="shared" si="12"/>
        <v>-7.0143841747307596E-3</v>
      </c>
      <c r="AH80" s="55">
        <f t="shared" si="12"/>
        <v>-6.6146757387676542E-3</v>
      </c>
      <c r="AI80" s="55">
        <f t="shared" si="12"/>
        <v>-7.2437297956246963E-3</v>
      </c>
      <c r="AJ80" s="55">
        <f t="shared" si="12"/>
        <v>-6.855617636590765E-3</v>
      </c>
      <c r="AK80" s="55">
        <f t="shared" si="12"/>
        <v>-6.4839688337753549E-3</v>
      </c>
      <c r="AL80" s="55">
        <f t="shared" si="12"/>
        <v>-6.1281536063591963E-3</v>
      </c>
      <c r="AM80" s="55">
        <f t="shared" si="12"/>
        <v>-5.7875648933213173E-3</v>
      </c>
      <c r="AN80" s="55">
        <f t="shared" si="12"/>
        <v>-5.461617564221621E-3</v>
      </c>
      <c r="AO80" s="55">
        <f t="shared" si="12"/>
        <v>-5.1497476566832161E-3</v>
      </c>
      <c r="AP80" s="55">
        <f t="shared" si="12"/>
        <v>-4.8514116396887576E-3</v>
      </c>
      <c r="AQ80" s="55">
        <f t="shared" si="12"/>
        <v>-4.5660857018339366E-3</v>
      </c>
      <c r="AR80" s="55">
        <f t="shared" si="12"/>
        <v>-4.2932650637092593E-3</v>
      </c>
      <c r="AS80" s="55">
        <f t="shared" si="12"/>
        <v>-4.0324633136083858E-3</v>
      </c>
      <c r="AT80" s="55">
        <f t="shared" si="12"/>
        <v>-3.7832117657875539E-3</v>
      </c>
      <c r="AU80" s="55">
        <f t="shared" si="12"/>
        <v>-3.5450588405259455E-3</v>
      </c>
      <c r="AV80" s="55">
        <f t="shared" si="12"/>
        <v>-3.3175694652614707E-3</v>
      </c>
      <c r="AW80" s="55">
        <f t="shared" si="12"/>
        <v>-3.1003244961001824E-3</v>
      </c>
      <c r="AX80" s="55">
        <f t="shared" si="12"/>
        <v>-2.892920159020553E-3</v>
      </c>
      <c r="AY80" s="55">
        <f t="shared" si="12"/>
        <v>-2.4078371881723821E-3</v>
      </c>
      <c r="AZ80" s="55">
        <f t="shared" si="12"/>
        <v>-1.9623549830942379E-3</v>
      </c>
      <c r="BA80" s="55">
        <f t="shared" si="12"/>
        <v>-1.5541763425466046E-3</v>
      </c>
      <c r="BB80" s="55">
        <f t="shared" si="12"/>
        <v>-1.18111599313851E-3</v>
      </c>
      <c r="BC80" s="55">
        <f t="shared" si="12"/>
        <v>-8.410956771335989E-4</v>
      </c>
      <c r="BD80" s="55">
        <f t="shared" si="12"/>
        <v>-5.3213944138079654E-4</v>
      </c>
    </row>
    <row r="81" spans="1:56" x14ac:dyDescent="0.3">
      <c r="A81" s="74"/>
      <c r="B81" s="15" t="s">
        <v>18</v>
      </c>
      <c r="C81" s="15"/>
      <c r="D81" s="14" t="s">
        <v>40</v>
      </c>
      <c r="E81" s="56">
        <f>+E80</f>
        <v>-1.4070384541062827E-2</v>
      </c>
      <c r="F81" s="56">
        <f t="shared" ref="F81:BD81" si="13">+E81+F80</f>
        <v>-3.1135408892726715E-2</v>
      </c>
      <c r="G81" s="56">
        <f t="shared" si="13"/>
        <v>-5.092502214808764E-2</v>
      </c>
      <c r="H81" s="56">
        <f t="shared" si="13"/>
        <v>-7.3185752189594805E-2</v>
      </c>
      <c r="I81" s="56">
        <f t="shared" si="13"/>
        <v>-9.7679834428422929E-2</v>
      </c>
      <c r="J81" s="56">
        <f t="shared" si="13"/>
        <v>-0.12418438249963278</v>
      </c>
      <c r="K81" s="56">
        <f t="shared" si="13"/>
        <v>-0.15249059900461259</v>
      </c>
      <c r="L81" s="56">
        <f t="shared" si="13"/>
        <v>-0.18240302447566634</v>
      </c>
      <c r="M81" s="56">
        <f t="shared" si="13"/>
        <v>-0.20305361019656512</v>
      </c>
      <c r="N81" s="56">
        <f t="shared" si="13"/>
        <v>-0.22268251223579349</v>
      </c>
      <c r="O81" s="56">
        <f t="shared" si="13"/>
        <v>-0.24133521498293248</v>
      </c>
      <c r="P81" s="56">
        <f t="shared" si="13"/>
        <v>-0.25905529493564949</v>
      </c>
      <c r="Q81" s="56">
        <f t="shared" si="13"/>
        <v>-0.27588449772216517</v>
      </c>
      <c r="R81" s="56">
        <f t="shared" si="13"/>
        <v>-0.29186281209624199</v>
      </c>
      <c r="S81" s="56">
        <f t="shared" si="13"/>
        <v>-0.30702854102137289</v>
      </c>
      <c r="T81" s="56">
        <f t="shared" si="13"/>
        <v>-0.32141836995641843</v>
      </c>
      <c r="U81" s="56">
        <f t="shared" si="13"/>
        <v>-0.3350674324506781</v>
      </c>
      <c r="V81" s="56">
        <f t="shared" si="13"/>
        <v>-0.34800937315227864</v>
      </c>
      <c r="W81" s="56">
        <f t="shared" si="13"/>
        <v>-0.36027640832981223</v>
      </c>
      <c r="X81" s="56">
        <f t="shared" si="13"/>
        <v>-0.37189938400335792</v>
      </c>
      <c r="Y81" s="56">
        <f t="shared" si="13"/>
        <v>-0.38290783177736054</v>
      </c>
      <c r="Z81" s="56">
        <f t="shared" si="13"/>
        <v>-0.39333002246432153</v>
      </c>
      <c r="AA81" s="56">
        <f t="shared" si="13"/>
        <v>-0.40319301758486725</v>
      </c>
      <c r="AB81" s="56">
        <f t="shared" si="13"/>
        <v>-0.4125227188265006</v>
      </c>
      <c r="AC81" s="56">
        <f t="shared" si="13"/>
        <v>-0.42134391554020251</v>
      </c>
      <c r="AD81" s="56">
        <f t="shared" si="13"/>
        <v>-0.42968033035103081</v>
      </c>
      <c r="AE81" s="56">
        <f t="shared" si="13"/>
        <v>-0.43755466295595763</v>
      </c>
      <c r="AF81" s="56">
        <f t="shared" si="13"/>
        <v>-0.44498863217938894</v>
      </c>
      <c r="AG81" s="56">
        <f t="shared" si="13"/>
        <v>-0.45200301635411971</v>
      </c>
      <c r="AH81" s="56">
        <f t="shared" si="13"/>
        <v>-0.45861769209288739</v>
      </c>
      <c r="AI81" s="56">
        <f t="shared" si="13"/>
        <v>-0.4658614218885121</v>
      </c>
      <c r="AJ81" s="56">
        <f t="shared" si="13"/>
        <v>-0.47271703952510286</v>
      </c>
      <c r="AK81" s="56">
        <f t="shared" si="13"/>
        <v>-0.47920100835887819</v>
      </c>
      <c r="AL81" s="56">
        <f t="shared" si="13"/>
        <v>-0.4853291619652374</v>
      </c>
      <c r="AM81" s="56">
        <f t="shared" si="13"/>
        <v>-0.49111672685855873</v>
      </c>
      <c r="AN81" s="56">
        <f t="shared" si="13"/>
        <v>-0.49657834442278037</v>
      </c>
      <c r="AO81" s="56">
        <f t="shared" si="13"/>
        <v>-0.50172809207946356</v>
      </c>
      <c r="AP81" s="56">
        <f t="shared" si="13"/>
        <v>-0.50657950371915228</v>
      </c>
      <c r="AQ81" s="56">
        <f t="shared" si="13"/>
        <v>-0.5111455894209862</v>
      </c>
      <c r="AR81" s="56">
        <f t="shared" si="13"/>
        <v>-0.51543885448469551</v>
      </c>
      <c r="AS81" s="56">
        <f t="shared" si="13"/>
        <v>-0.51947131779830391</v>
      </c>
      <c r="AT81" s="56">
        <f t="shared" si="13"/>
        <v>-0.52325452956409146</v>
      </c>
      <c r="AU81" s="56">
        <f t="shared" si="13"/>
        <v>-0.52679958840461738</v>
      </c>
      <c r="AV81" s="56">
        <f t="shared" si="13"/>
        <v>-0.5301171578698789</v>
      </c>
      <c r="AW81" s="56">
        <f t="shared" si="13"/>
        <v>-0.5332174823659791</v>
      </c>
      <c r="AX81" s="56">
        <f t="shared" si="13"/>
        <v>-0.53611040252499964</v>
      </c>
      <c r="AY81" s="56">
        <f t="shared" si="13"/>
        <v>-0.53851823971317203</v>
      </c>
      <c r="AZ81" s="56">
        <f t="shared" si="13"/>
        <v>-0.5404805946962663</v>
      </c>
      <c r="BA81" s="56">
        <f t="shared" si="13"/>
        <v>-0.54203477103881292</v>
      </c>
      <c r="BB81" s="56">
        <f t="shared" si="13"/>
        <v>-0.54321588703195145</v>
      </c>
      <c r="BC81" s="56">
        <f t="shared" si="13"/>
        <v>-0.54405698270908509</v>
      </c>
      <c r="BD81" s="56">
        <f t="shared" si="13"/>
        <v>-0.54458912215046584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0"/>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0"/>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0"/>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0"/>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0"/>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18 B20:B24">
      <formula1>$B$170:$B$216</formula1>
    </dataValidation>
    <dataValidation type="list" allowBlank="1" showInputMessage="1" showErrorMessage="1" sqref="B13 B19">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eecedeb9-13b3-4e62-b003-046c92e1668a"/>
    <ds:schemaRef ds:uri="http://www.w3.org/XML/1998/namespace"/>
    <ds:schemaRef ds:uri="http://purl.org/dc/terms/"/>
    <ds:schemaRef ds:uri="http://schemas.microsoft.com/sharepoint/v3/fields"/>
    <ds:schemaRef ds:uri="http://schemas.microsoft.com/office/2006/documentManagement/types"/>
    <ds:schemaRef ds:uri="http://purl.org/dc/dcmitype/"/>
    <ds:schemaRef ds:uri="http://schemas.openxmlformats.org/package/2006/metadata/core-properties"/>
    <ds:schemaRef ds:uri="efb98dbe-6680-48eb-ac67-85b3a61e7855"/>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control</vt:lpstr>
      <vt:lpstr>Guidance</vt:lpstr>
      <vt:lpstr>Option summary</vt:lpstr>
      <vt:lpstr>Fixed data</vt:lpstr>
      <vt:lpstr>Baseline scenario</vt:lpstr>
      <vt:lpstr>Workings baseline</vt:lpstr>
      <vt:lpstr>Option 1</vt:lpstr>
      <vt:lpstr>Workings 1</vt:lpstr>
      <vt:lpstr>Option 1(i)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2013-06-22T14:30:07Z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