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98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s>
  <calcPr calcId="145621"/>
</workbook>
</file>

<file path=xl/calcChain.xml><?xml version="1.0" encoding="utf-8"?>
<calcChain xmlns="http://schemas.openxmlformats.org/spreadsheetml/2006/main">
  <c r="F20" i="34" l="1"/>
  <c r="G20" i="34" s="1"/>
  <c r="H20" i="34" s="1"/>
  <c r="I20" i="34" s="1"/>
  <c r="F19" i="34"/>
  <c r="D11" i="29"/>
  <c r="BD87" i="34"/>
  <c r="BC87" i="34"/>
  <c r="BB87" i="34"/>
  <c r="BA87" i="34"/>
  <c r="BA66" i="34" s="1"/>
  <c r="AZ87" i="34"/>
  <c r="AY87" i="34"/>
  <c r="AX87" i="34"/>
  <c r="AW87" i="34"/>
  <c r="AW66" i="34" s="1"/>
  <c r="AV87" i="34"/>
  <c r="AU87" i="34"/>
  <c r="AT87" i="34"/>
  <c r="AS87" i="34"/>
  <c r="AS66" i="34" s="1"/>
  <c r="AR87" i="34"/>
  <c r="AQ87" i="34"/>
  <c r="AP87" i="34"/>
  <c r="AO87" i="34"/>
  <c r="AO66" i="34" s="1"/>
  <c r="AN87" i="34"/>
  <c r="AM87" i="34"/>
  <c r="AL87" i="34"/>
  <c r="AK87" i="34"/>
  <c r="AK66" i="34" s="1"/>
  <c r="AJ87" i="34"/>
  <c r="AI87" i="34"/>
  <c r="AH87" i="34"/>
  <c r="AG87" i="34"/>
  <c r="AG66" i="34" s="1"/>
  <c r="AF87" i="34"/>
  <c r="AE87" i="34"/>
  <c r="AD87" i="34"/>
  <c r="AC87" i="34"/>
  <c r="AC66" i="34" s="1"/>
  <c r="AB87" i="34"/>
  <c r="AA87" i="34"/>
  <c r="Z87" i="34"/>
  <c r="Y87" i="34"/>
  <c r="Y66" i="34" s="1"/>
  <c r="X87" i="34"/>
  <c r="W87" i="34"/>
  <c r="V87" i="34"/>
  <c r="U87" i="34"/>
  <c r="U66" i="34" s="1"/>
  <c r="T87" i="34"/>
  <c r="S87" i="34"/>
  <c r="R87" i="34"/>
  <c r="Q87" i="34"/>
  <c r="Q66" i="34" s="1"/>
  <c r="P87" i="34"/>
  <c r="O87" i="34"/>
  <c r="N87" i="34"/>
  <c r="M87" i="34"/>
  <c r="M66" i="34" s="1"/>
  <c r="L87" i="34"/>
  <c r="K87" i="34"/>
  <c r="J87" i="34"/>
  <c r="I87" i="34"/>
  <c r="I66" i="34" s="1"/>
  <c r="H87" i="34"/>
  <c r="G87" i="34"/>
  <c r="F87" i="34"/>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F68" i="34"/>
  <c r="E68" i="34"/>
  <c r="F67" i="34"/>
  <c r="E67" i="34"/>
  <c r="BD66" i="34"/>
  <c r="BC66" i="34"/>
  <c r="BB66" i="34"/>
  <c r="AZ66" i="34"/>
  <c r="AY66" i="34"/>
  <c r="AX66" i="34"/>
  <c r="AV66" i="34"/>
  <c r="AU66" i="34"/>
  <c r="AT66" i="34"/>
  <c r="AR66" i="34"/>
  <c r="AQ66" i="34"/>
  <c r="AP66" i="34"/>
  <c r="AN66" i="34"/>
  <c r="AM66" i="34"/>
  <c r="AL66" i="34"/>
  <c r="AJ66" i="34"/>
  <c r="AI66" i="34"/>
  <c r="AH66" i="34"/>
  <c r="AF66" i="34"/>
  <c r="AE66" i="34"/>
  <c r="AD66" i="34"/>
  <c r="AB66" i="34"/>
  <c r="AA66" i="34"/>
  <c r="Z66" i="34"/>
  <c r="X66" i="34"/>
  <c r="W66" i="34"/>
  <c r="V66" i="34"/>
  <c r="T66" i="34"/>
  <c r="S66" i="34"/>
  <c r="R66" i="34"/>
  <c r="P66" i="34"/>
  <c r="O66" i="34"/>
  <c r="N66" i="34"/>
  <c r="L66" i="34"/>
  <c r="K66" i="34"/>
  <c r="J66" i="34"/>
  <c r="H66" i="34"/>
  <c r="G66" i="34"/>
  <c r="F66" i="34"/>
  <c r="BD65" i="34"/>
  <c r="BC65" i="34"/>
  <c r="BB65" i="34"/>
  <c r="BA65" i="34"/>
  <c r="AZ65" i="34"/>
  <c r="AY65" i="34"/>
  <c r="AX65" i="34"/>
  <c r="AW65" i="34"/>
  <c r="AV65" i="34"/>
  <c r="AU65" i="34"/>
  <c r="AT65" i="34"/>
  <c r="AS65" i="34"/>
  <c r="AR65" i="34"/>
  <c r="AQ65" i="34"/>
  <c r="AP65" i="34"/>
  <c r="AO65" i="34"/>
  <c r="AN65" i="34"/>
  <c r="AM65" i="34"/>
  <c r="AL65" i="34"/>
  <c r="AK65" i="34"/>
  <c r="AJ65" i="34"/>
  <c r="AI65" i="34"/>
  <c r="AH65" i="34"/>
  <c r="AG65" i="34"/>
  <c r="AF65" i="34"/>
  <c r="AE65" i="34"/>
  <c r="AD65" i="34"/>
  <c r="AC65" i="34"/>
  <c r="AB65" i="34"/>
  <c r="AA65" i="34"/>
  <c r="Z65" i="34"/>
  <c r="Y65" i="34"/>
  <c r="X65" i="34"/>
  <c r="W65" i="34"/>
  <c r="V65" i="34"/>
  <c r="U65" i="34"/>
  <c r="T65" i="34"/>
  <c r="S65" i="34"/>
  <c r="R65" i="34"/>
  <c r="Q65" i="34"/>
  <c r="P65" i="34"/>
  <c r="O65" i="34"/>
  <c r="N65" i="34"/>
  <c r="M65" i="34"/>
  <c r="L65" i="34"/>
  <c r="K65" i="34"/>
  <c r="J65" i="34"/>
  <c r="I65" i="34"/>
  <c r="H65" i="34"/>
  <c r="G65" i="34"/>
  <c r="F65" i="34"/>
  <c r="E65" i="34"/>
  <c r="G89" i="34"/>
  <c r="H89" i="34" s="1"/>
  <c r="H68" i="34" s="1"/>
  <c r="G88" i="34"/>
  <c r="G67" i="34" s="1"/>
  <c r="E60" i="34"/>
  <c r="G27" i="34"/>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F27" i="34"/>
  <c r="AX26" i="34"/>
  <c r="BD25" i="34"/>
  <c r="BD26" i="34" s="1"/>
  <c r="BC25" i="34"/>
  <c r="BC26" i="34" s="1"/>
  <c r="BB25" i="34"/>
  <c r="BB26" i="34" s="1"/>
  <c r="BA25" i="34"/>
  <c r="BA26" i="34" s="1"/>
  <c r="AZ25" i="34"/>
  <c r="AZ26" i="34" s="1"/>
  <c r="AY25" i="34"/>
  <c r="AY26" i="34" s="1"/>
  <c r="AX25" i="34"/>
  <c r="E18" i="34"/>
  <c r="C9" i="34" s="1"/>
  <c r="F13" i="34"/>
  <c r="C30" i="29"/>
  <c r="I89" i="34" l="1"/>
  <c r="J89" i="34" s="1"/>
  <c r="J68" i="34" s="1"/>
  <c r="G68" i="34"/>
  <c r="G19" i="34"/>
  <c r="H19" i="34" s="1"/>
  <c r="I19" i="34" s="1"/>
  <c r="J19" i="34" s="1"/>
  <c r="K19" i="34" s="1"/>
  <c r="L19" i="34" s="1"/>
  <c r="M19" i="34" s="1"/>
  <c r="N19" i="34" s="1"/>
  <c r="O19" i="34" s="1"/>
  <c r="P19" i="34" s="1"/>
  <c r="Q19" i="34" s="1"/>
  <c r="R19" i="34" s="1"/>
  <c r="S19" i="34" s="1"/>
  <c r="T19" i="34" s="1"/>
  <c r="U19" i="34" s="1"/>
  <c r="V19" i="34" s="1"/>
  <c r="W19" i="34" s="1"/>
  <c r="X19" i="34" s="1"/>
  <c r="Y19" i="34" s="1"/>
  <c r="Z19" i="34" s="1"/>
  <c r="AA19" i="34" s="1"/>
  <c r="AB19" i="34" s="1"/>
  <c r="AC19" i="34" s="1"/>
  <c r="AD19" i="34" s="1"/>
  <c r="AE19" i="34" s="1"/>
  <c r="AF19" i="34" s="1"/>
  <c r="AG19" i="34" s="1"/>
  <c r="AH19" i="34" s="1"/>
  <c r="AI19" i="34" s="1"/>
  <c r="AJ19" i="34" s="1"/>
  <c r="AK19" i="34" s="1"/>
  <c r="AL19" i="34" s="1"/>
  <c r="AM19" i="34" s="1"/>
  <c r="AN19" i="34" s="1"/>
  <c r="AO19" i="34" s="1"/>
  <c r="AP19" i="34" s="1"/>
  <c r="AQ19" i="34" s="1"/>
  <c r="AR19" i="34" s="1"/>
  <c r="AS19" i="34" s="1"/>
  <c r="AT19" i="34" s="1"/>
  <c r="AU19" i="34" s="1"/>
  <c r="AV19" i="34" s="1"/>
  <c r="AW19" i="34" s="1"/>
  <c r="F25" i="34"/>
  <c r="E25" i="34"/>
  <c r="I68" i="34"/>
  <c r="F76" i="34"/>
  <c r="F18" i="34"/>
  <c r="F26" i="34" s="1"/>
  <c r="G13" i="34"/>
  <c r="J20" i="34"/>
  <c r="I25" i="34"/>
  <c r="E26" i="34"/>
  <c r="K89" i="34"/>
  <c r="K68" i="34" s="1"/>
  <c r="E76" i="34"/>
  <c r="H88" i="34"/>
  <c r="H67" i="34" s="1"/>
  <c r="G76" i="34"/>
  <c r="G25" i="34" l="1"/>
  <c r="H25" i="34"/>
  <c r="L89" i="34"/>
  <c r="L68" i="34" s="1"/>
  <c r="I88" i="34"/>
  <c r="I67" i="34" s="1"/>
  <c r="H76" i="34"/>
  <c r="K20" i="34"/>
  <c r="J25" i="34"/>
  <c r="G18" i="34"/>
  <c r="G26" i="34" s="1"/>
  <c r="H13" i="34"/>
  <c r="E28" i="34"/>
  <c r="E29" i="34" s="1"/>
  <c r="F28" i="34"/>
  <c r="AX30" i="34" l="1"/>
  <c r="AT30" i="34"/>
  <c r="AP30" i="34"/>
  <c r="AV30" i="34"/>
  <c r="AQ30" i="34"/>
  <c r="AL30" i="34"/>
  <c r="AH30" i="34"/>
  <c r="AD30" i="34"/>
  <c r="Z30" i="34"/>
  <c r="V30" i="34"/>
  <c r="R30" i="34"/>
  <c r="N30" i="34"/>
  <c r="J30" i="34"/>
  <c r="F30" i="34"/>
  <c r="AN30" i="34"/>
  <c r="AF30" i="34"/>
  <c r="X30" i="34"/>
  <c r="P30" i="34"/>
  <c r="H30" i="34"/>
  <c r="AU30" i="34"/>
  <c r="AO30" i="34"/>
  <c r="AK30" i="34"/>
  <c r="AG30" i="34"/>
  <c r="AC30" i="34"/>
  <c r="Y30" i="34"/>
  <c r="U30" i="34"/>
  <c r="Q30" i="34"/>
  <c r="M30" i="34"/>
  <c r="I30" i="34"/>
  <c r="AS30" i="34"/>
  <c r="AJ30" i="34"/>
  <c r="AB30" i="34"/>
  <c r="T30" i="34"/>
  <c r="L30" i="34"/>
  <c r="AI30" i="34"/>
  <c r="S30" i="34"/>
  <c r="AA30" i="34"/>
  <c r="AM30" i="34"/>
  <c r="G30" i="34"/>
  <c r="AW30" i="34"/>
  <c r="AE30" i="34"/>
  <c r="O30" i="34"/>
  <c r="AR30" i="34"/>
  <c r="K30" i="34"/>
  <c r="W30" i="34"/>
  <c r="AX31" i="34"/>
  <c r="AT31" i="34"/>
  <c r="AP31" i="34"/>
  <c r="AL31" i="34"/>
  <c r="AH31" i="34"/>
  <c r="AD31" i="34"/>
  <c r="Z31" i="34"/>
  <c r="V31" i="34"/>
  <c r="R31" i="34"/>
  <c r="N31" i="34"/>
  <c r="J31" i="34"/>
  <c r="AW31" i="34"/>
  <c r="AS31" i="34"/>
  <c r="AO31" i="34"/>
  <c r="AK31" i="34"/>
  <c r="AG31" i="34"/>
  <c r="AC31" i="34"/>
  <c r="Y31" i="34"/>
  <c r="U31" i="34"/>
  <c r="Q31" i="34"/>
  <c r="M31" i="34"/>
  <c r="AV31" i="34"/>
  <c r="AN31" i="34"/>
  <c r="AF31" i="34"/>
  <c r="X31" i="34"/>
  <c r="P31" i="34"/>
  <c r="I31" i="34"/>
  <c r="AJ31" i="34"/>
  <c r="T31" i="34"/>
  <c r="G31" i="34"/>
  <c r="AU31" i="34"/>
  <c r="AM31" i="34"/>
  <c r="AE31" i="34"/>
  <c r="W31" i="34"/>
  <c r="O31" i="34"/>
  <c r="H31" i="34"/>
  <c r="AR31" i="34"/>
  <c r="AB31" i="34"/>
  <c r="L31" i="34"/>
  <c r="AQ31" i="34"/>
  <c r="K31" i="34"/>
  <c r="AA31" i="34"/>
  <c r="AY31" i="34"/>
  <c r="AI31" i="34"/>
  <c r="S31" i="34"/>
  <c r="G28" i="34"/>
  <c r="J88" i="34"/>
  <c r="J67" i="34" s="1"/>
  <c r="I76" i="34"/>
  <c r="I13" i="34"/>
  <c r="H18" i="34"/>
  <c r="H26" i="34" s="1"/>
  <c r="F29" i="34"/>
  <c r="E62" i="34"/>
  <c r="E63" i="34" s="1"/>
  <c r="F60" i="34"/>
  <c r="L20" i="34"/>
  <c r="K25" i="34"/>
  <c r="M89" i="34"/>
  <c r="M68" i="34" s="1"/>
  <c r="G60" i="34" l="1"/>
  <c r="AX32" i="34"/>
  <c r="AT32" i="34"/>
  <c r="AP32" i="34"/>
  <c r="AL32" i="34"/>
  <c r="AH32" i="34"/>
  <c r="AD32" i="34"/>
  <c r="Z32" i="34"/>
  <c r="V32" i="34"/>
  <c r="R32" i="34"/>
  <c r="N32" i="34"/>
  <c r="J32" i="34"/>
  <c r="AW32" i="34"/>
  <c r="AS32" i="34"/>
  <c r="AO32" i="34"/>
  <c r="AK32" i="34"/>
  <c r="AG32" i="34"/>
  <c r="AC32" i="34"/>
  <c r="Y32" i="34"/>
  <c r="U32" i="34"/>
  <c r="Q32" i="34"/>
  <c r="M32" i="34"/>
  <c r="I32" i="34"/>
  <c r="AZ32" i="34"/>
  <c r="AR32" i="34"/>
  <c r="AJ32" i="34"/>
  <c r="AB32" i="34"/>
  <c r="T32" i="34"/>
  <c r="L32" i="34"/>
  <c r="AN32" i="34"/>
  <c r="X32" i="34"/>
  <c r="H32" i="34"/>
  <c r="H60" i="34" s="1"/>
  <c r="AY32" i="34"/>
  <c r="AQ32" i="34"/>
  <c r="AI32" i="34"/>
  <c r="AA32" i="34"/>
  <c r="S32" i="34"/>
  <c r="K32" i="34"/>
  <c r="AV32" i="34"/>
  <c r="AF32" i="34"/>
  <c r="P32" i="34"/>
  <c r="AE32" i="34"/>
  <c r="AU32" i="34"/>
  <c r="W32" i="34"/>
  <c r="O32" i="34"/>
  <c r="AM32" i="34"/>
  <c r="K88" i="34"/>
  <c r="K67" i="34" s="1"/>
  <c r="J76" i="34"/>
  <c r="J13" i="34"/>
  <c r="I18" i="34"/>
  <c r="I26" i="34" s="1"/>
  <c r="N89" i="34"/>
  <c r="N68" i="34" s="1"/>
  <c r="E64" i="34"/>
  <c r="F61" i="34"/>
  <c r="M20" i="34"/>
  <c r="L25" i="34"/>
  <c r="H28" i="34"/>
  <c r="H29" i="34" s="1"/>
  <c r="G29" i="34"/>
  <c r="AX33" i="34" l="1"/>
  <c r="AT33" i="34"/>
  <c r="AP33" i="34"/>
  <c r="AL33" i="34"/>
  <c r="AH33" i="34"/>
  <c r="AD33" i="34"/>
  <c r="Z33" i="34"/>
  <c r="V33" i="34"/>
  <c r="R33" i="34"/>
  <c r="N33" i="34"/>
  <c r="J33" i="34"/>
  <c r="BA33" i="34"/>
  <c r="AW33" i="34"/>
  <c r="AS33" i="34"/>
  <c r="AO33" i="34"/>
  <c r="AK33" i="34"/>
  <c r="AG33" i="34"/>
  <c r="AC33" i="34"/>
  <c r="Y33" i="34"/>
  <c r="U33" i="34"/>
  <c r="Q33" i="34"/>
  <c r="M33" i="34"/>
  <c r="I33" i="34"/>
  <c r="I60" i="34" s="1"/>
  <c r="AV33" i="34"/>
  <c r="AN33" i="34"/>
  <c r="AF33" i="34"/>
  <c r="X33" i="34"/>
  <c r="P33" i="34"/>
  <c r="AR33" i="34"/>
  <c r="AB33" i="34"/>
  <c r="L33" i="34"/>
  <c r="AU33" i="34"/>
  <c r="AM33" i="34"/>
  <c r="AE33" i="34"/>
  <c r="W33" i="34"/>
  <c r="O33" i="34"/>
  <c r="AZ33" i="34"/>
  <c r="AJ33" i="34"/>
  <c r="T33" i="34"/>
  <c r="AY33" i="34"/>
  <c r="S33" i="34"/>
  <c r="AA33" i="34"/>
  <c r="AQ33" i="34"/>
  <c r="K33" i="34"/>
  <c r="AI33" i="34"/>
  <c r="E77" i="34"/>
  <c r="E80" i="34" s="1"/>
  <c r="E81" i="34" s="1"/>
  <c r="I28" i="34"/>
  <c r="J18" i="34"/>
  <c r="J26" i="34" s="1"/>
  <c r="K13" i="34"/>
  <c r="M25" i="34"/>
  <c r="N20" i="34"/>
  <c r="K76" i="34"/>
  <c r="L88" i="34"/>
  <c r="L67" i="34" s="1"/>
  <c r="O89" i="34"/>
  <c r="O68" i="34" s="1"/>
  <c r="F62" i="34"/>
  <c r="BB34" i="34" l="1"/>
  <c r="AX34" i="34"/>
  <c r="AT34" i="34"/>
  <c r="AP34" i="34"/>
  <c r="AL34" i="34"/>
  <c r="AH34" i="34"/>
  <c r="AD34" i="34"/>
  <c r="Z34" i="34"/>
  <c r="V34" i="34"/>
  <c r="R34" i="34"/>
  <c r="N34" i="34"/>
  <c r="J34" i="34"/>
  <c r="J60" i="34" s="1"/>
  <c r="BA34" i="34"/>
  <c r="AW34" i="34"/>
  <c r="AS34" i="34"/>
  <c r="AO34" i="34"/>
  <c r="AK34" i="34"/>
  <c r="AG34" i="34"/>
  <c r="AC34" i="34"/>
  <c r="Y34" i="34"/>
  <c r="U34" i="34"/>
  <c r="Q34" i="34"/>
  <c r="M34" i="34"/>
  <c r="AZ34" i="34"/>
  <c r="AR34" i="34"/>
  <c r="AJ34" i="34"/>
  <c r="AB34" i="34"/>
  <c r="T34" i="34"/>
  <c r="L34" i="34"/>
  <c r="AV34" i="34"/>
  <c r="AF34" i="34"/>
  <c r="P34" i="34"/>
  <c r="AY34" i="34"/>
  <c r="AQ34" i="34"/>
  <c r="AI34" i="34"/>
  <c r="AA34" i="34"/>
  <c r="S34" i="34"/>
  <c r="K34" i="34"/>
  <c r="AN34" i="34"/>
  <c r="X34" i="34"/>
  <c r="AM34" i="34"/>
  <c r="W34" i="34"/>
  <c r="AU34" i="34"/>
  <c r="AE34" i="34"/>
  <c r="O34" i="34"/>
  <c r="G61" i="34"/>
  <c r="G62" i="34" s="1"/>
  <c r="H61" i="34" s="1"/>
  <c r="F63" i="34"/>
  <c r="F64" i="34" s="1"/>
  <c r="L76" i="34"/>
  <c r="M88" i="34"/>
  <c r="M67" i="34" s="1"/>
  <c r="K18" i="34"/>
  <c r="K26" i="34" s="1"/>
  <c r="L13" i="34"/>
  <c r="J28" i="34"/>
  <c r="P89" i="34"/>
  <c r="P68" i="34" s="1"/>
  <c r="N25" i="34"/>
  <c r="O20" i="34"/>
  <c r="I29" i="34"/>
  <c r="BB35" i="34" l="1"/>
  <c r="AX35" i="34"/>
  <c r="AT35" i="34"/>
  <c r="AP35" i="34"/>
  <c r="AL35" i="34"/>
  <c r="AH35" i="34"/>
  <c r="AD35" i="34"/>
  <c r="Z35" i="34"/>
  <c r="V35" i="34"/>
  <c r="R35" i="34"/>
  <c r="N35" i="34"/>
  <c r="BA35" i="34"/>
  <c r="AW35" i="34"/>
  <c r="AS35" i="34"/>
  <c r="AO35" i="34"/>
  <c r="AK35" i="34"/>
  <c r="AG35" i="34"/>
  <c r="AC35" i="34"/>
  <c r="Y35" i="34"/>
  <c r="U35" i="34"/>
  <c r="Q35" i="34"/>
  <c r="M35" i="34"/>
  <c r="AV35" i="34"/>
  <c r="AN35" i="34"/>
  <c r="AF35" i="34"/>
  <c r="X35" i="34"/>
  <c r="P35" i="34"/>
  <c r="AZ35" i="34"/>
  <c r="AJ35" i="34"/>
  <c r="T35" i="34"/>
  <c r="AY35" i="34"/>
  <c r="BC35" i="34"/>
  <c r="AU35" i="34"/>
  <c r="AM35" i="34"/>
  <c r="AE35" i="34"/>
  <c r="W35" i="34"/>
  <c r="O35" i="34"/>
  <c r="AR35" i="34"/>
  <c r="AB35" i="34"/>
  <c r="L35" i="34"/>
  <c r="AA35" i="34"/>
  <c r="AQ35" i="34"/>
  <c r="S35" i="34"/>
  <c r="K35" i="34"/>
  <c r="K60" i="34" s="1"/>
  <c r="AI35" i="34"/>
  <c r="F77" i="34"/>
  <c r="F80" i="34" s="1"/>
  <c r="F81" i="34" s="1"/>
  <c r="G63" i="34"/>
  <c r="G64" i="34" s="1"/>
  <c r="N88" i="34"/>
  <c r="N67" i="34" s="1"/>
  <c r="M76" i="34"/>
  <c r="H62" i="34"/>
  <c r="I61" i="34" s="1"/>
  <c r="K28" i="34"/>
  <c r="Q89" i="34"/>
  <c r="Q68" i="34" s="1"/>
  <c r="P20" i="34"/>
  <c r="O25" i="34"/>
  <c r="J29" i="34"/>
  <c r="L18" i="34"/>
  <c r="L26" i="34" s="1"/>
  <c r="M13" i="34"/>
  <c r="BB36" i="34" l="1"/>
  <c r="AX36" i="34"/>
  <c r="AT36" i="34"/>
  <c r="AP36" i="34"/>
  <c r="AL36" i="34"/>
  <c r="AH36" i="34"/>
  <c r="AD36" i="34"/>
  <c r="Z36" i="34"/>
  <c r="V36" i="34"/>
  <c r="R36" i="34"/>
  <c r="N36" i="34"/>
  <c r="BA36" i="34"/>
  <c r="AW36" i="34"/>
  <c r="AS36" i="34"/>
  <c r="AO36" i="34"/>
  <c r="AK36" i="34"/>
  <c r="AG36" i="34"/>
  <c r="AC36" i="34"/>
  <c r="Y36" i="34"/>
  <c r="U36" i="34"/>
  <c r="Q36" i="34"/>
  <c r="M36" i="34"/>
  <c r="AZ36" i="34"/>
  <c r="AR36" i="34"/>
  <c r="AJ36" i="34"/>
  <c r="AB36" i="34"/>
  <c r="T36" i="34"/>
  <c r="L36" i="34"/>
  <c r="BD36" i="34"/>
  <c r="AN36" i="34"/>
  <c r="X36" i="34"/>
  <c r="BC36" i="34"/>
  <c r="AM36" i="34"/>
  <c r="W36" i="34"/>
  <c r="AY36" i="34"/>
  <c r="AQ36" i="34"/>
  <c r="AI36" i="34"/>
  <c r="AA36" i="34"/>
  <c r="S36" i="34"/>
  <c r="AV36" i="34"/>
  <c r="AF36" i="34"/>
  <c r="P36" i="34"/>
  <c r="AU36" i="34"/>
  <c r="AE36" i="34"/>
  <c r="O36" i="34"/>
  <c r="G77" i="34"/>
  <c r="G80" i="34" s="1"/>
  <c r="G81" i="34" s="1"/>
  <c r="H63" i="34"/>
  <c r="H64" i="34" s="1"/>
  <c r="I62" i="34"/>
  <c r="J61" i="34" s="1"/>
  <c r="L60" i="34"/>
  <c r="M18" i="34"/>
  <c r="M26" i="34" s="1"/>
  <c r="N13" i="34"/>
  <c r="Q20" i="34"/>
  <c r="P25" i="34"/>
  <c r="K29" i="34"/>
  <c r="L28" i="34"/>
  <c r="L29" i="34" s="1"/>
  <c r="R89" i="34"/>
  <c r="R68" i="34" s="1"/>
  <c r="O88" i="34"/>
  <c r="O67" i="34" s="1"/>
  <c r="N76" i="34"/>
  <c r="BB37" i="34" l="1"/>
  <c r="AX37" i="34"/>
  <c r="AT37" i="34"/>
  <c r="AP37" i="34"/>
  <c r="AL37" i="34"/>
  <c r="AH37" i="34"/>
  <c r="AD37" i="34"/>
  <c r="Z37" i="34"/>
  <c r="V37" i="34"/>
  <c r="R37" i="34"/>
  <c r="N37" i="34"/>
  <c r="BA37" i="34"/>
  <c r="AW37" i="34"/>
  <c r="AS37" i="34"/>
  <c r="AO37" i="34"/>
  <c r="AK37" i="34"/>
  <c r="AG37" i="34"/>
  <c r="AC37" i="34"/>
  <c r="Y37" i="34"/>
  <c r="U37" i="34"/>
  <c r="Q37" i="34"/>
  <c r="M37" i="34"/>
  <c r="BD37" i="34"/>
  <c r="AV37" i="34"/>
  <c r="AN37" i="34"/>
  <c r="AF37" i="34"/>
  <c r="X37" i="34"/>
  <c r="P37" i="34"/>
  <c r="AR37" i="34"/>
  <c r="AB37" i="34"/>
  <c r="AQ37" i="34"/>
  <c r="AA37" i="34"/>
  <c r="BC37" i="34"/>
  <c r="AU37" i="34"/>
  <c r="AM37" i="34"/>
  <c r="AE37" i="34"/>
  <c r="W37" i="34"/>
  <c r="O37" i="34"/>
  <c r="AZ37" i="34"/>
  <c r="AJ37" i="34"/>
  <c r="T37" i="34"/>
  <c r="AY37" i="34"/>
  <c r="AI37" i="34"/>
  <c r="S37" i="34"/>
  <c r="H77" i="34"/>
  <c r="H80" i="34" s="1"/>
  <c r="H81" i="34" s="1"/>
  <c r="I63" i="34"/>
  <c r="I64" i="34" s="1"/>
  <c r="N18" i="34"/>
  <c r="N26" i="34" s="1"/>
  <c r="O13" i="34"/>
  <c r="M28" i="34"/>
  <c r="R20" i="34"/>
  <c r="Q25" i="34"/>
  <c r="P88" i="34"/>
  <c r="P67" i="34" s="1"/>
  <c r="O76" i="34"/>
  <c r="S89" i="34"/>
  <c r="S68" i="34" s="1"/>
  <c r="J62" i="34"/>
  <c r="K61" i="34" s="1"/>
  <c r="M60" i="34"/>
  <c r="BC38" i="34" l="1"/>
  <c r="AY38" i="34"/>
  <c r="AU38" i="34"/>
  <c r="AQ38" i="34"/>
  <c r="AM38" i="34"/>
  <c r="AI38" i="34"/>
  <c r="AE38" i="34"/>
  <c r="AA38" i="34"/>
  <c r="W38" i="34"/>
  <c r="S38" i="34"/>
  <c r="O38" i="34"/>
  <c r="BB38" i="34"/>
  <c r="AX38" i="34"/>
  <c r="AT38" i="34"/>
  <c r="AP38" i="34"/>
  <c r="AL38" i="34"/>
  <c r="AH38" i="34"/>
  <c r="AD38" i="34"/>
  <c r="Z38" i="34"/>
  <c r="V38" i="34"/>
  <c r="R38" i="34"/>
  <c r="N38" i="34"/>
  <c r="BA38" i="34"/>
  <c r="AS38" i="34"/>
  <c r="AK38" i="34"/>
  <c r="AC38" i="34"/>
  <c r="U38" i="34"/>
  <c r="AW38" i="34"/>
  <c r="AG38" i="34"/>
  <c r="Q38" i="34"/>
  <c r="AV38" i="34"/>
  <c r="AF38" i="34"/>
  <c r="P38" i="34"/>
  <c r="AZ38" i="34"/>
  <c r="AR38" i="34"/>
  <c r="AJ38" i="34"/>
  <c r="AB38" i="34"/>
  <c r="T38" i="34"/>
  <c r="AO38" i="34"/>
  <c r="Y38" i="34"/>
  <c r="BD38" i="34"/>
  <c r="AN38" i="34"/>
  <c r="X38" i="34"/>
  <c r="J63" i="34"/>
  <c r="J64" i="34" s="1"/>
  <c r="I77" i="34"/>
  <c r="I80" i="34" s="1"/>
  <c r="I81" i="34" s="1"/>
  <c r="T89" i="34"/>
  <c r="T68" i="34" s="1"/>
  <c r="N28" i="34"/>
  <c r="R25" i="34"/>
  <c r="S20" i="34"/>
  <c r="Q88" i="34"/>
  <c r="Q67" i="34" s="1"/>
  <c r="P76" i="34"/>
  <c r="N60" i="34"/>
  <c r="K62" i="34"/>
  <c r="L61" i="34" s="1"/>
  <c r="M29" i="34"/>
  <c r="O18" i="34"/>
  <c r="O26" i="34" s="1"/>
  <c r="P13" i="34"/>
  <c r="K63" i="34" l="1"/>
  <c r="K64" i="34" s="1"/>
  <c r="BA39" i="34"/>
  <c r="AW39" i="34"/>
  <c r="AS39" i="34"/>
  <c r="AO39" i="34"/>
  <c r="AK39" i="34"/>
  <c r="AG39" i="34"/>
  <c r="AC39" i="34"/>
  <c r="Y39" i="34"/>
  <c r="U39" i="34"/>
  <c r="Q39" i="34"/>
  <c r="BD39" i="34"/>
  <c r="AZ39" i="34"/>
  <c r="AV39" i="34"/>
  <c r="AR39" i="34"/>
  <c r="AN39" i="34"/>
  <c r="AJ39" i="34"/>
  <c r="AF39" i="34"/>
  <c r="AB39" i="34"/>
  <c r="X39" i="34"/>
  <c r="T39" i="34"/>
  <c r="P39" i="34"/>
  <c r="AY39" i="34"/>
  <c r="AQ39" i="34"/>
  <c r="AI39" i="34"/>
  <c r="AA39" i="34"/>
  <c r="S39" i="34"/>
  <c r="BC39" i="34"/>
  <c r="AM39" i="34"/>
  <c r="W39" i="34"/>
  <c r="BB39" i="34"/>
  <c r="AL39" i="34"/>
  <c r="V39" i="34"/>
  <c r="AX39" i="34"/>
  <c r="AP39" i="34"/>
  <c r="AH39" i="34"/>
  <c r="Z39" i="34"/>
  <c r="R39" i="34"/>
  <c r="AU39" i="34"/>
  <c r="AE39" i="34"/>
  <c r="O39" i="34"/>
  <c r="O60" i="34" s="1"/>
  <c r="AT39" i="34"/>
  <c r="AD39" i="34"/>
  <c r="K77" i="34"/>
  <c r="K80" i="34" s="1"/>
  <c r="J77" i="34"/>
  <c r="J80" i="34" s="1"/>
  <c r="J81" i="34" s="1"/>
  <c r="Q13" i="34"/>
  <c r="P18" i="34"/>
  <c r="P26" i="34" s="1"/>
  <c r="T20" i="34"/>
  <c r="S25" i="34"/>
  <c r="U89" i="34"/>
  <c r="U68" i="34" s="1"/>
  <c r="R88" i="34"/>
  <c r="R67" i="34" s="1"/>
  <c r="Q76" i="34"/>
  <c r="O28" i="34"/>
  <c r="L62" i="34"/>
  <c r="M61" i="34" s="1"/>
  <c r="N29" i="34"/>
  <c r="K81" i="34" l="1"/>
  <c r="BA40" i="34"/>
  <c r="AW40" i="34"/>
  <c r="AS40" i="34"/>
  <c r="BC40" i="34"/>
  <c r="AX40" i="34"/>
  <c r="AR40" i="34"/>
  <c r="AN40" i="34"/>
  <c r="AJ40" i="34"/>
  <c r="AF40" i="34"/>
  <c r="AB40" i="34"/>
  <c r="X40" i="34"/>
  <c r="T40" i="34"/>
  <c r="P40" i="34"/>
  <c r="BB40" i="34"/>
  <c r="AV40" i="34"/>
  <c r="AQ40" i="34"/>
  <c r="AM40" i="34"/>
  <c r="AI40" i="34"/>
  <c r="AE40" i="34"/>
  <c r="AA40" i="34"/>
  <c r="W40" i="34"/>
  <c r="S40" i="34"/>
  <c r="AZ40" i="34"/>
  <c r="AP40" i="34"/>
  <c r="AH40" i="34"/>
  <c r="Z40" i="34"/>
  <c r="R40" i="34"/>
  <c r="AU40" i="34"/>
  <c r="AD40" i="34"/>
  <c r="AT40" i="34"/>
  <c r="AC40" i="34"/>
  <c r="AY40" i="34"/>
  <c r="AO40" i="34"/>
  <c r="AG40" i="34"/>
  <c r="Y40" i="34"/>
  <c r="Q40" i="34"/>
  <c r="AL40" i="34"/>
  <c r="V40" i="34"/>
  <c r="BD40" i="34"/>
  <c r="AK40" i="34"/>
  <c r="U40" i="34"/>
  <c r="L63" i="34"/>
  <c r="L64" i="34" s="1"/>
  <c r="R13" i="34"/>
  <c r="Q18" i="34"/>
  <c r="Q26" i="34" s="1"/>
  <c r="M62" i="34"/>
  <c r="N61" i="34" s="1"/>
  <c r="S88" i="34"/>
  <c r="S67" i="34" s="1"/>
  <c r="R76" i="34"/>
  <c r="P60" i="34"/>
  <c r="P28" i="34"/>
  <c r="P29" i="34" s="1"/>
  <c r="O29" i="34"/>
  <c r="V89" i="34"/>
  <c r="V68" i="34" s="1"/>
  <c r="U20" i="34"/>
  <c r="T25" i="34"/>
  <c r="BA41" i="34" l="1"/>
  <c r="AW41" i="34"/>
  <c r="AS41" i="34"/>
  <c r="AO41" i="34"/>
  <c r="AK41" i="34"/>
  <c r="AG41" i="34"/>
  <c r="AC41" i="34"/>
  <c r="Y41" i="34"/>
  <c r="U41" i="34"/>
  <c r="Q41" i="34"/>
  <c r="AZ41" i="34"/>
  <c r="AU41" i="34"/>
  <c r="AP41" i="34"/>
  <c r="AJ41" i="34"/>
  <c r="AE41" i="34"/>
  <c r="Z41" i="34"/>
  <c r="T41" i="34"/>
  <c r="BD41" i="34"/>
  <c r="AY41" i="34"/>
  <c r="AT41" i="34"/>
  <c r="AN41" i="34"/>
  <c r="AI41" i="34"/>
  <c r="AD41" i="34"/>
  <c r="X41" i="34"/>
  <c r="S41" i="34"/>
  <c r="BC41" i="34"/>
  <c r="AR41" i="34"/>
  <c r="AH41" i="34"/>
  <c r="W41" i="34"/>
  <c r="AX41" i="34"/>
  <c r="AB41" i="34"/>
  <c r="AV41" i="34"/>
  <c r="AA41" i="34"/>
  <c r="BB41" i="34"/>
  <c r="AQ41" i="34"/>
  <c r="AF41" i="34"/>
  <c r="V41" i="34"/>
  <c r="AM41" i="34"/>
  <c r="R41" i="34"/>
  <c r="AL41" i="34"/>
  <c r="L77" i="34"/>
  <c r="L80" i="34" s="1"/>
  <c r="L81" i="34" s="1"/>
  <c r="M63" i="34"/>
  <c r="M64" i="34" s="1"/>
  <c r="U25" i="34"/>
  <c r="V20" i="34"/>
  <c r="Q28" i="34"/>
  <c r="W89" i="34"/>
  <c r="W68" i="34" s="1"/>
  <c r="S76" i="34"/>
  <c r="T88" i="34"/>
  <c r="T67" i="34" s="1"/>
  <c r="R18" i="34"/>
  <c r="R26" i="34" s="1"/>
  <c r="S13" i="34"/>
  <c r="Q60" i="34"/>
  <c r="N62" i="34"/>
  <c r="O61" i="34" s="1"/>
  <c r="BB42" i="34" l="1"/>
  <c r="AX42" i="34"/>
  <c r="AT42" i="34"/>
  <c r="AP42" i="34"/>
  <c r="AL42" i="34"/>
  <c r="AH42" i="34"/>
  <c r="AD42" i="34"/>
  <c r="Z42" i="34"/>
  <c r="V42" i="34"/>
  <c r="R42" i="34"/>
  <c r="BD42" i="34"/>
  <c r="AY42" i="34"/>
  <c r="AS42" i="34"/>
  <c r="AN42" i="34"/>
  <c r="AI42" i="34"/>
  <c r="AC42" i="34"/>
  <c r="X42" i="34"/>
  <c r="S42" i="34"/>
  <c r="BC42" i="34"/>
  <c r="AW42" i="34"/>
  <c r="AR42" i="34"/>
  <c r="AM42" i="34"/>
  <c r="AG42" i="34"/>
  <c r="AB42" i="34"/>
  <c r="W42" i="34"/>
  <c r="AV42" i="34"/>
  <c r="AK42" i="34"/>
  <c r="AA42" i="34"/>
  <c r="BA42" i="34"/>
  <c r="AF42" i="34"/>
  <c r="AZ42" i="34"/>
  <c r="AE42" i="34"/>
  <c r="AU42" i="34"/>
  <c r="AJ42" i="34"/>
  <c r="Y42" i="34"/>
  <c r="AQ42" i="34"/>
  <c r="U42" i="34"/>
  <c r="AO42" i="34"/>
  <c r="T42" i="34"/>
  <c r="M77" i="34"/>
  <c r="M80" i="34" s="1"/>
  <c r="M81" i="34" s="1"/>
  <c r="N63" i="34"/>
  <c r="N64" i="34" s="1"/>
  <c r="O62" i="34"/>
  <c r="P61" i="34" s="1"/>
  <c r="R60" i="34"/>
  <c r="S18" i="34"/>
  <c r="S26" i="34" s="1"/>
  <c r="T13" i="34"/>
  <c r="R28" i="34"/>
  <c r="X89" i="34"/>
  <c r="X68" i="34" s="1"/>
  <c r="W20" i="34"/>
  <c r="V25" i="34"/>
  <c r="U88" i="34"/>
  <c r="U67" i="34" s="1"/>
  <c r="T76" i="34"/>
  <c r="Q29" i="34"/>
  <c r="O63" i="34" l="1"/>
  <c r="BA43" i="34"/>
  <c r="AW43" i="34"/>
  <c r="AS43" i="34"/>
  <c r="AO43" i="34"/>
  <c r="AK43" i="34"/>
  <c r="AG43" i="34"/>
  <c r="AC43" i="34"/>
  <c r="Y43" i="34"/>
  <c r="BD43" i="34"/>
  <c r="AZ43" i="34"/>
  <c r="AV43" i="34"/>
  <c r="AR43" i="34"/>
  <c r="AN43" i="34"/>
  <c r="AJ43" i="34"/>
  <c r="AF43" i="34"/>
  <c r="AB43" i="34"/>
  <c r="X43" i="34"/>
  <c r="T43" i="34"/>
  <c r="BC43" i="34"/>
  <c r="AU43" i="34"/>
  <c r="AM43" i="34"/>
  <c r="AE43" i="34"/>
  <c r="W43" i="34"/>
  <c r="BB43" i="34"/>
  <c r="AT43" i="34"/>
  <c r="AL43" i="34"/>
  <c r="AD43" i="34"/>
  <c r="V43" i="34"/>
  <c r="AY43" i="34"/>
  <c r="AI43" i="34"/>
  <c r="U43" i="34"/>
  <c r="AQ43" i="34"/>
  <c r="AP43" i="34"/>
  <c r="AX43" i="34"/>
  <c r="AH43" i="34"/>
  <c r="S43" i="34"/>
  <c r="AA43" i="34"/>
  <c r="Z43" i="34"/>
  <c r="N77" i="34"/>
  <c r="N80" i="34" s="1"/>
  <c r="N81" i="34" s="1"/>
  <c r="Y89" i="34"/>
  <c r="Y68" i="34" s="1"/>
  <c r="X20" i="34"/>
  <c r="W25" i="34"/>
  <c r="S60" i="34"/>
  <c r="P62" i="34"/>
  <c r="Q61" i="34" s="1"/>
  <c r="V88" i="34"/>
  <c r="V67" i="34" s="1"/>
  <c r="U76" i="34"/>
  <c r="T18" i="34"/>
  <c r="T26" i="34" s="1"/>
  <c r="U13" i="34"/>
  <c r="S28" i="34"/>
  <c r="R29" i="34"/>
  <c r="O64" i="34"/>
  <c r="S29" i="34" l="1"/>
  <c r="BD44" i="34"/>
  <c r="AZ44" i="34"/>
  <c r="AV44" i="34"/>
  <c r="AR44" i="34"/>
  <c r="AN44" i="34"/>
  <c r="AJ44" i="34"/>
  <c r="AF44" i="34"/>
  <c r="AB44" i="34"/>
  <c r="X44" i="34"/>
  <c r="T44" i="34"/>
  <c r="T60" i="34" s="1"/>
  <c r="BC44" i="34"/>
  <c r="AY44" i="34"/>
  <c r="AU44" i="34"/>
  <c r="AQ44" i="34"/>
  <c r="AM44" i="34"/>
  <c r="AI44" i="34"/>
  <c r="AE44" i="34"/>
  <c r="AA44" i="34"/>
  <c r="W44" i="34"/>
  <c r="AX44" i="34"/>
  <c r="AP44" i="34"/>
  <c r="AH44" i="34"/>
  <c r="Z44" i="34"/>
  <c r="AW44" i="34"/>
  <c r="AO44" i="34"/>
  <c r="AG44" i="34"/>
  <c r="Y44" i="34"/>
  <c r="AT44" i="34"/>
  <c r="AD44" i="34"/>
  <c r="BB44" i="34"/>
  <c r="AK44" i="34"/>
  <c r="AS44" i="34"/>
  <c r="AC44" i="34"/>
  <c r="AL44" i="34"/>
  <c r="V44" i="34"/>
  <c r="BA44" i="34"/>
  <c r="U44" i="34"/>
  <c r="O77" i="34"/>
  <c r="O80" i="34" s="1"/>
  <c r="O81" i="34" s="1"/>
  <c r="P63" i="34"/>
  <c r="P64" i="34" s="1"/>
  <c r="Y20" i="34"/>
  <c r="X25" i="34"/>
  <c r="W88" i="34"/>
  <c r="W67" i="34" s="1"/>
  <c r="V76" i="34"/>
  <c r="V13" i="34"/>
  <c r="U18" i="34"/>
  <c r="U26" i="34" s="1"/>
  <c r="Q62" i="34"/>
  <c r="R61" i="34" s="1"/>
  <c r="T28" i="34"/>
  <c r="T29" i="34" s="1"/>
  <c r="Z89" i="34"/>
  <c r="Z68" i="34" s="1"/>
  <c r="BD45" i="34" l="1"/>
  <c r="AZ45" i="34"/>
  <c r="AV45" i="34"/>
  <c r="AR45" i="34"/>
  <c r="AN45" i="34"/>
  <c r="AJ45" i="34"/>
  <c r="AF45" i="34"/>
  <c r="AB45" i="34"/>
  <c r="X45" i="34"/>
  <c r="BC45" i="34"/>
  <c r="AY45" i="34"/>
  <c r="AU45" i="34"/>
  <c r="AQ45" i="34"/>
  <c r="AM45" i="34"/>
  <c r="AI45" i="34"/>
  <c r="AE45" i="34"/>
  <c r="AA45" i="34"/>
  <c r="W45" i="34"/>
  <c r="BB45" i="34"/>
  <c r="AT45" i="34"/>
  <c r="AL45" i="34"/>
  <c r="AD45" i="34"/>
  <c r="V45" i="34"/>
  <c r="BA45" i="34"/>
  <c r="AS45" i="34"/>
  <c r="AK45" i="34"/>
  <c r="AC45" i="34"/>
  <c r="U45" i="34"/>
  <c r="U60" i="34" s="1"/>
  <c r="AP45" i="34"/>
  <c r="Z45" i="34"/>
  <c r="AX45" i="34"/>
  <c r="AG45" i="34"/>
  <c r="AO45" i="34"/>
  <c r="Y45" i="34"/>
  <c r="AH45" i="34"/>
  <c r="AW45" i="34"/>
  <c r="P77" i="34"/>
  <c r="P80" i="34" s="1"/>
  <c r="P81" i="34" s="1"/>
  <c r="Q63" i="34"/>
  <c r="Q64" i="34" s="1"/>
  <c r="V18" i="34"/>
  <c r="V26" i="34" s="1"/>
  <c r="W13" i="34"/>
  <c r="R62" i="34"/>
  <c r="S61" i="34" s="1"/>
  <c r="AA89" i="34"/>
  <c r="AA68" i="34" s="1"/>
  <c r="Z20" i="34"/>
  <c r="Y25" i="34"/>
  <c r="U28" i="34"/>
  <c r="X88" i="34"/>
  <c r="X67" i="34" s="1"/>
  <c r="W76" i="34"/>
  <c r="U29" i="34" l="1"/>
  <c r="BA46" i="34"/>
  <c r="AW46" i="34"/>
  <c r="AS46" i="34"/>
  <c r="AO46" i="34"/>
  <c r="AK46" i="34"/>
  <c r="AG46" i="34"/>
  <c r="AC46" i="34"/>
  <c r="Y46" i="34"/>
  <c r="BD46" i="34"/>
  <c r="AZ46" i="34"/>
  <c r="AV46" i="34"/>
  <c r="AR46" i="34"/>
  <c r="AN46" i="34"/>
  <c r="AJ46" i="34"/>
  <c r="AF46" i="34"/>
  <c r="AB46" i="34"/>
  <c r="X46" i="34"/>
  <c r="AY46" i="34"/>
  <c r="AQ46" i="34"/>
  <c r="AI46" i="34"/>
  <c r="AA46" i="34"/>
  <c r="AX46" i="34"/>
  <c r="AP46" i="34"/>
  <c r="AH46" i="34"/>
  <c r="Z46" i="34"/>
  <c r="BC46" i="34"/>
  <c r="AM46" i="34"/>
  <c r="W46" i="34"/>
  <c r="AU46" i="34"/>
  <c r="AD46" i="34"/>
  <c r="BB46" i="34"/>
  <c r="AL46" i="34"/>
  <c r="V46" i="34"/>
  <c r="AE46" i="34"/>
  <c r="AT46" i="34"/>
  <c r="Q77" i="34"/>
  <c r="Q80" i="34" s="1"/>
  <c r="Q81" i="34" s="1"/>
  <c r="R63" i="34"/>
  <c r="R64" i="34" s="1"/>
  <c r="AA20" i="34"/>
  <c r="Z25" i="34"/>
  <c r="W18" i="34"/>
  <c r="W26" i="34" s="1"/>
  <c r="X13" i="34"/>
  <c r="AB89" i="34"/>
  <c r="AB68" i="34" s="1"/>
  <c r="V28" i="34"/>
  <c r="Y88" i="34"/>
  <c r="Y67" i="34" s="1"/>
  <c r="X76" i="34"/>
  <c r="V60" i="34"/>
  <c r="S62" i="34"/>
  <c r="T61" i="34" s="1"/>
  <c r="S63" i="34" l="1"/>
  <c r="BA47" i="34"/>
  <c r="BD47" i="34"/>
  <c r="AZ47" i="34"/>
  <c r="AY47" i="34"/>
  <c r="AU47" i="34"/>
  <c r="AQ47" i="34"/>
  <c r="AM47" i="34"/>
  <c r="AI47" i="34"/>
  <c r="AE47" i="34"/>
  <c r="AA47" i="34"/>
  <c r="W47" i="34"/>
  <c r="W60" i="34" s="1"/>
  <c r="AX47" i="34"/>
  <c r="AT47" i="34"/>
  <c r="AP47" i="34"/>
  <c r="AL47" i="34"/>
  <c r="AH47" i="34"/>
  <c r="AD47" i="34"/>
  <c r="Z47" i="34"/>
  <c r="AW47" i="34"/>
  <c r="AO47" i="34"/>
  <c r="AG47" i="34"/>
  <c r="Y47" i="34"/>
  <c r="AV47" i="34"/>
  <c r="AN47" i="34"/>
  <c r="AF47" i="34"/>
  <c r="X47" i="34"/>
  <c r="BC47" i="34"/>
  <c r="AK47" i="34"/>
  <c r="AS47" i="34"/>
  <c r="AB47" i="34"/>
  <c r="BB47" i="34"/>
  <c r="AJ47" i="34"/>
  <c r="AC47" i="34"/>
  <c r="AR47" i="34"/>
  <c r="R77" i="34"/>
  <c r="R80" i="34" s="1"/>
  <c r="R81" i="34" s="1"/>
  <c r="Z88" i="34"/>
  <c r="Z67" i="34" s="1"/>
  <c r="Y76" i="34"/>
  <c r="AB20" i="34"/>
  <c r="AA25" i="34"/>
  <c r="T62" i="34"/>
  <c r="U61" i="34" s="1"/>
  <c r="Y13" i="34"/>
  <c r="X18" i="34"/>
  <c r="X26" i="34" s="1"/>
  <c r="AC89" i="34"/>
  <c r="AC68" i="34" s="1"/>
  <c r="S64" i="34"/>
  <c r="V29" i="34"/>
  <c r="W28" i="34"/>
  <c r="BD48" i="34" l="1"/>
  <c r="AZ48" i="34"/>
  <c r="AV48" i="34"/>
  <c r="AR48" i="34"/>
  <c r="AN48" i="34"/>
  <c r="AJ48" i="34"/>
  <c r="AF48" i="34"/>
  <c r="AB48" i="34"/>
  <c r="X48" i="34"/>
  <c r="BC48" i="34"/>
  <c r="AY48" i="34"/>
  <c r="AU48" i="34"/>
  <c r="AQ48" i="34"/>
  <c r="AM48" i="34"/>
  <c r="AI48" i="34"/>
  <c r="AE48" i="34"/>
  <c r="AA48" i="34"/>
  <c r="AX48" i="34"/>
  <c r="AP48" i="34"/>
  <c r="AH48" i="34"/>
  <c r="Z48" i="34"/>
  <c r="AW48" i="34"/>
  <c r="AO48" i="34"/>
  <c r="AG48" i="34"/>
  <c r="Y48" i="34"/>
  <c r="AT48" i="34"/>
  <c r="AD48" i="34"/>
  <c r="AS48" i="34"/>
  <c r="AC48" i="34"/>
  <c r="BB48" i="34"/>
  <c r="AK48" i="34"/>
  <c r="BA48" i="34"/>
  <c r="AL48" i="34"/>
  <c r="W29" i="34"/>
  <c r="T63" i="34"/>
  <c r="T64" i="34" s="1"/>
  <c r="S77" i="34"/>
  <c r="S80" i="34" s="1"/>
  <c r="S81" i="34" s="1"/>
  <c r="X28" i="34"/>
  <c r="X29" i="34"/>
  <c r="Z13" i="34"/>
  <c r="Y18" i="34"/>
  <c r="Y26" i="34" s="1"/>
  <c r="U62" i="34"/>
  <c r="V61" i="34" s="1"/>
  <c r="AD89" i="34"/>
  <c r="AD68" i="34" s="1"/>
  <c r="AC20" i="34"/>
  <c r="AB25" i="34"/>
  <c r="X60" i="34"/>
  <c r="AA88" i="34"/>
  <c r="AA67" i="34" s="1"/>
  <c r="Z76" i="34"/>
  <c r="BD49" i="34" l="1"/>
  <c r="AZ49" i="34"/>
  <c r="AV49" i="34"/>
  <c r="AR49" i="34"/>
  <c r="AN49" i="34"/>
  <c r="AJ49" i="34"/>
  <c r="AF49" i="34"/>
  <c r="AB49" i="34"/>
  <c r="BC49" i="34"/>
  <c r="AY49" i="34"/>
  <c r="AU49" i="34"/>
  <c r="AQ49" i="34"/>
  <c r="AM49" i="34"/>
  <c r="AI49" i="34"/>
  <c r="AE49" i="34"/>
  <c r="AA49" i="34"/>
  <c r="AX49" i="34"/>
  <c r="AP49" i="34"/>
  <c r="AH49" i="34"/>
  <c r="Z49" i="34"/>
  <c r="AW49" i="34"/>
  <c r="AO49" i="34"/>
  <c r="AG49" i="34"/>
  <c r="Y49" i="34"/>
  <c r="Y60" i="34" s="1"/>
  <c r="AT49" i="34"/>
  <c r="AD49" i="34"/>
  <c r="AS49" i="34"/>
  <c r="AC49" i="34"/>
  <c r="BB49" i="34"/>
  <c r="AL49" i="34"/>
  <c r="AK49" i="34"/>
  <c r="BA49" i="34"/>
  <c r="U63" i="34"/>
  <c r="T77" i="34"/>
  <c r="T80" i="34" s="1"/>
  <c r="T81" i="34" s="1"/>
  <c r="C4" i="34" s="1"/>
  <c r="G30" i="29" s="1"/>
  <c r="AC25" i="34"/>
  <c r="AD20" i="34"/>
  <c r="AE89" i="34"/>
  <c r="AE68" i="34" s="1"/>
  <c r="Y28" i="34"/>
  <c r="V62" i="34"/>
  <c r="W61" i="34" s="1"/>
  <c r="U64" i="34"/>
  <c r="AA76" i="34"/>
  <c r="AB88" i="34"/>
  <c r="AB67" i="34" s="1"/>
  <c r="Z18" i="34"/>
  <c r="Z26" i="34" s="1"/>
  <c r="AA13" i="34"/>
  <c r="BA50" i="34" l="1"/>
  <c r="AW50" i="34"/>
  <c r="AS50" i="34"/>
  <c r="AO50" i="34"/>
  <c r="AK50" i="34"/>
  <c r="AG50" i="34"/>
  <c r="AC50" i="34"/>
  <c r="BD50" i="34"/>
  <c r="AZ50" i="34"/>
  <c r="AV50" i="34"/>
  <c r="AR50" i="34"/>
  <c r="AN50" i="34"/>
  <c r="AJ50" i="34"/>
  <c r="AF50" i="34"/>
  <c r="AB50" i="34"/>
  <c r="AY50" i="34"/>
  <c r="AQ50" i="34"/>
  <c r="AI50" i="34"/>
  <c r="AA50" i="34"/>
  <c r="AX50" i="34"/>
  <c r="AP50" i="34"/>
  <c r="AH50" i="34"/>
  <c r="Z50" i="34"/>
  <c r="Z60" i="34" s="1"/>
  <c r="AU50" i="34"/>
  <c r="AE50" i="34"/>
  <c r="AT50" i="34"/>
  <c r="AD50" i="34"/>
  <c r="BC50" i="34"/>
  <c r="BB50" i="34"/>
  <c r="AM50" i="34"/>
  <c r="AL50" i="34"/>
  <c r="U77" i="34"/>
  <c r="U80" i="34" s="1"/>
  <c r="U81" i="34" s="1"/>
  <c r="V63" i="34"/>
  <c r="V64" i="34" s="1"/>
  <c r="W62" i="34"/>
  <c r="X61" i="34" s="1"/>
  <c r="AB76" i="34"/>
  <c r="AC88" i="34"/>
  <c r="AC67" i="34" s="1"/>
  <c r="AF89" i="34"/>
  <c r="AF68" i="34" s="1"/>
  <c r="Z28" i="34"/>
  <c r="Z29" i="34" s="1"/>
  <c r="AD25" i="34"/>
  <c r="AE20" i="34"/>
  <c r="AA18" i="34"/>
  <c r="AA26" i="34" s="1"/>
  <c r="AB13" i="34"/>
  <c r="Y29" i="34"/>
  <c r="W63" i="34" l="1"/>
  <c r="BC51" i="34"/>
  <c r="AY51" i="34"/>
  <c r="AU51" i="34"/>
  <c r="AQ51" i="34"/>
  <c r="AM51" i="34"/>
  <c r="AI51" i="34"/>
  <c r="AE51" i="34"/>
  <c r="AA51" i="34"/>
  <c r="AA60" i="34" s="1"/>
  <c r="BB51" i="34"/>
  <c r="AX51" i="34"/>
  <c r="AT51" i="34"/>
  <c r="AP51" i="34"/>
  <c r="AL51" i="34"/>
  <c r="AH51" i="34"/>
  <c r="AD51" i="34"/>
  <c r="BA51" i="34"/>
  <c r="AS51" i="34"/>
  <c r="AK51" i="34"/>
  <c r="AC51" i="34"/>
  <c r="AZ51" i="34"/>
  <c r="AR51" i="34"/>
  <c r="AJ51" i="34"/>
  <c r="AB51" i="34"/>
  <c r="AW51" i="34"/>
  <c r="AG51" i="34"/>
  <c r="AV51" i="34"/>
  <c r="AF51" i="34"/>
  <c r="AO51" i="34"/>
  <c r="AN51" i="34"/>
  <c r="BD51" i="34"/>
  <c r="V77" i="34"/>
  <c r="V80" i="34" s="1"/>
  <c r="V81" i="34" s="1"/>
  <c r="AF20" i="34"/>
  <c r="AE25" i="34"/>
  <c r="X62" i="34"/>
  <c r="Y61" i="34" s="1"/>
  <c r="AB18" i="34"/>
  <c r="AB26" i="34" s="1"/>
  <c r="AC13" i="34"/>
  <c r="AG89" i="34"/>
  <c r="AG68" i="34" s="1"/>
  <c r="W64" i="34"/>
  <c r="AA28" i="34"/>
  <c r="AD88" i="34"/>
  <c r="AD67" i="34" s="1"/>
  <c r="AC76" i="34"/>
  <c r="X63" i="34" l="1"/>
  <c r="BB52" i="34"/>
  <c r="AX52" i="34"/>
  <c r="AT52" i="34"/>
  <c r="AP52" i="34"/>
  <c r="AL52" i="34"/>
  <c r="AH52" i="34"/>
  <c r="AD52" i="34"/>
  <c r="BA52" i="34"/>
  <c r="AW52" i="34"/>
  <c r="AS52" i="34"/>
  <c r="AO52" i="34"/>
  <c r="AK52" i="34"/>
  <c r="AG52" i="34"/>
  <c r="AC52" i="34"/>
  <c r="BD52" i="34"/>
  <c r="AV52" i="34"/>
  <c r="AN52" i="34"/>
  <c r="AF52" i="34"/>
  <c r="BC52" i="34"/>
  <c r="AU52" i="34"/>
  <c r="AM52" i="34"/>
  <c r="AE52" i="34"/>
  <c r="AZ52" i="34"/>
  <c r="AJ52" i="34"/>
  <c r="AY52" i="34"/>
  <c r="AI52" i="34"/>
  <c r="AB52" i="34"/>
  <c r="AB60" i="34" s="1"/>
  <c r="AR52" i="34"/>
  <c r="AQ52" i="34"/>
  <c r="W77" i="34"/>
  <c r="W80" i="34" s="1"/>
  <c r="W81" i="34" s="1"/>
  <c r="AB28" i="34"/>
  <c r="AB29" i="34" s="1"/>
  <c r="AE88" i="34"/>
  <c r="AE67" i="34" s="1"/>
  <c r="AD76" i="34"/>
  <c r="Y62" i="34"/>
  <c r="Z61" i="34" s="1"/>
  <c r="AC18" i="34"/>
  <c r="AC26" i="34" s="1"/>
  <c r="AD13" i="34"/>
  <c r="AG20" i="34"/>
  <c r="AF25" i="34"/>
  <c r="AA29" i="34"/>
  <c r="AH89" i="34"/>
  <c r="AH68" i="34" s="1"/>
  <c r="X64" i="34"/>
  <c r="Y63" i="34" l="1"/>
  <c r="Y64" i="34" s="1"/>
  <c r="Y77" i="34" s="1"/>
  <c r="Y80" i="34" s="1"/>
  <c r="BB53" i="34"/>
  <c r="AX53" i="34"/>
  <c r="AT53" i="34"/>
  <c r="AP53" i="34"/>
  <c r="AL53" i="34"/>
  <c r="AH53" i="34"/>
  <c r="AD53" i="34"/>
  <c r="BA53" i="34"/>
  <c r="AW53" i="34"/>
  <c r="AS53" i="34"/>
  <c r="AO53" i="34"/>
  <c r="AK53" i="34"/>
  <c r="AG53" i="34"/>
  <c r="AC53" i="34"/>
  <c r="AZ53" i="34"/>
  <c r="AR53" i="34"/>
  <c r="AJ53" i="34"/>
  <c r="AY53" i="34"/>
  <c r="AQ53" i="34"/>
  <c r="AI53" i="34"/>
  <c r="BD53" i="34"/>
  <c r="AN53" i="34"/>
  <c r="BC53" i="34"/>
  <c r="AM53" i="34"/>
  <c r="AF53" i="34"/>
  <c r="AV53" i="34"/>
  <c r="AU53" i="34"/>
  <c r="AE53" i="34"/>
  <c r="X77" i="34"/>
  <c r="X80" i="34" s="1"/>
  <c r="X81" i="34" s="1"/>
  <c r="AD18" i="34"/>
  <c r="AD26" i="34" s="1"/>
  <c r="AE13" i="34"/>
  <c r="AC28" i="34"/>
  <c r="AC29" i="34" s="1"/>
  <c r="AC60" i="34"/>
  <c r="AI89" i="34"/>
  <c r="AI68" i="34" s="1"/>
  <c r="AH20" i="34"/>
  <c r="AG25" i="34"/>
  <c r="AF88" i="34"/>
  <c r="AF67" i="34" s="1"/>
  <c r="AE76" i="34"/>
  <c r="Z62" i="34"/>
  <c r="AA61" i="34" s="1"/>
  <c r="BC54" i="34" l="1"/>
  <c r="AY54" i="34"/>
  <c r="AU54" i="34"/>
  <c r="AQ54" i="34"/>
  <c r="AM54" i="34"/>
  <c r="AI54" i="34"/>
  <c r="AE54" i="34"/>
  <c r="BB54" i="34"/>
  <c r="AX54" i="34"/>
  <c r="AT54" i="34"/>
  <c r="AP54" i="34"/>
  <c r="AL54" i="34"/>
  <c r="AH54" i="34"/>
  <c r="AD54" i="34"/>
  <c r="AW54" i="34"/>
  <c r="AO54" i="34"/>
  <c r="AG54" i="34"/>
  <c r="BD54" i="34"/>
  <c r="AV54" i="34"/>
  <c r="AN54" i="34"/>
  <c r="AF54" i="34"/>
  <c r="AS54" i="34"/>
  <c r="AR54" i="34"/>
  <c r="AK54" i="34"/>
  <c r="AJ54" i="34"/>
  <c r="BA54" i="34"/>
  <c r="AZ54" i="34"/>
  <c r="Y81" i="34"/>
  <c r="Z63" i="34"/>
  <c r="Z64" i="34" s="1"/>
  <c r="AH25" i="34"/>
  <c r="AI20" i="34"/>
  <c r="AJ89" i="34"/>
  <c r="AJ68" i="34" s="1"/>
  <c r="AD60" i="34"/>
  <c r="AD28" i="34"/>
  <c r="AA62" i="34"/>
  <c r="AB61" i="34" s="1"/>
  <c r="AE18" i="34"/>
  <c r="AE26" i="34" s="1"/>
  <c r="AF13" i="34"/>
  <c r="AG88" i="34"/>
  <c r="AG67" i="34" s="1"/>
  <c r="AF76" i="34"/>
  <c r="BA55" i="34" l="1"/>
  <c r="AW55" i="34"/>
  <c r="AS55" i="34"/>
  <c r="AO55" i="34"/>
  <c r="AK55" i="34"/>
  <c r="AG55" i="34"/>
  <c r="BD55" i="34"/>
  <c r="AZ55" i="34"/>
  <c r="AV55" i="34"/>
  <c r="AR55" i="34"/>
  <c r="AN55" i="34"/>
  <c r="AJ55" i="34"/>
  <c r="AF55" i="34"/>
  <c r="BC55" i="34"/>
  <c r="AU55" i="34"/>
  <c r="AM55" i="34"/>
  <c r="AE55" i="34"/>
  <c r="BB55" i="34"/>
  <c r="AT55" i="34"/>
  <c r="AL55" i="34"/>
  <c r="AY55" i="34"/>
  <c r="AI55" i="34"/>
  <c r="AX55" i="34"/>
  <c r="AH55" i="34"/>
  <c r="AQ55" i="34"/>
  <c r="AP55" i="34"/>
  <c r="Z77" i="34"/>
  <c r="Z80" i="34" s="1"/>
  <c r="Z81" i="34" s="1"/>
  <c r="AA63" i="34"/>
  <c r="AA64" i="34" s="1"/>
  <c r="AG13" i="34"/>
  <c r="AF18" i="34"/>
  <c r="AF26" i="34" s="1"/>
  <c r="AK89" i="34"/>
  <c r="AK68" i="34" s="1"/>
  <c r="AE28" i="34"/>
  <c r="AE60" i="34"/>
  <c r="AD29" i="34"/>
  <c r="AJ20" i="34"/>
  <c r="AI25" i="34"/>
  <c r="AH88" i="34"/>
  <c r="AH67" i="34" s="1"/>
  <c r="AG76" i="34"/>
  <c r="AB62" i="34"/>
  <c r="AC61" i="34" s="1"/>
  <c r="BD56" i="34" l="1"/>
  <c r="AZ56" i="34"/>
  <c r="AV56" i="34"/>
  <c r="AR56" i="34"/>
  <c r="AN56" i="34"/>
  <c r="AJ56" i="34"/>
  <c r="AF56" i="34"/>
  <c r="AF60" i="34" s="1"/>
  <c r="BC56" i="34"/>
  <c r="AY56" i="34"/>
  <c r="AU56" i="34"/>
  <c r="AQ56" i="34"/>
  <c r="AM56" i="34"/>
  <c r="AI56" i="34"/>
  <c r="BB56" i="34"/>
  <c r="AT56" i="34"/>
  <c r="AL56" i="34"/>
  <c r="BA56" i="34"/>
  <c r="AS56" i="34"/>
  <c r="AK56" i="34"/>
  <c r="AP56" i="34"/>
  <c r="AO56" i="34"/>
  <c r="AX56" i="34"/>
  <c r="AH56" i="34"/>
  <c r="AG56" i="34"/>
  <c r="AW56" i="34"/>
  <c r="AA77" i="34"/>
  <c r="AA80" i="34" s="1"/>
  <c r="AA81" i="34" s="1"/>
  <c r="AB63" i="34"/>
  <c r="AB64" i="34" s="1"/>
  <c r="AI88" i="34"/>
  <c r="AI67" i="34" s="1"/>
  <c r="AH76" i="34"/>
  <c r="AF28" i="34"/>
  <c r="AF29" i="34"/>
  <c r="AK20" i="34"/>
  <c r="AJ25" i="34"/>
  <c r="AL89" i="34"/>
  <c r="AL68" i="34" s="1"/>
  <c r="AC62" i="34"/>
  <c r="AD61" i="34" s="1"/>
  <c r="AE29" i="34"/>
  <c r="AH13" i="34"/>
  <c r="AG18" i="34"/>
  <c r="AG26" i="34" s="1"/>
  <c r="BD57" i="34" l="1"/>
  <c r="AZ57" i="34"/>
  <c r="AV57" i="34"/>
  <c r="AR57" i="34"/>
  <c r="AN57" i="34"/>
  <c r="AJ57" i="34"/>
  <c r="BC57" i="34"/>
  <c r="AY57" i="34"/>
  <c r="AU57" i="34"/>
  <c r="AQ57" i="34"/>
  <c r="AM57" i="34"/>
  <c r="AI57" i="34"/>
  <c r="BB57" i="34"/>
  <c r="AT57" i="34"/>
  <c r="AL57" i="34"/>
  <c r="BA57" i="34"/>
  <c r="AS57" i="34"/>
  <c r="AK57" i="34"/>
  <c r="AX57" i="34"/>
  <c r="AH57" i="34"/>
  <c r="AW57" i="34"/>
  <c r="AG57" i="34"/>
  <c r="AP57" i="34"/>
  <c r="AO57" i="34"/>
  <c r="AB77" i="34"/>
  <c r="AB80" i="34" s="1"/>
  <c r="AB81" i="34" s="1"/>
  <c r="C5" i="34" s="1"/>
  <c r="H30" i="29" s="1"/>
  <c r="AC63" i="34"/>
  <c r="AC64" i="34" s="1"/>
  <c r="AH18" i="34"/>
  <c r="AH26" i="34" s="1"/>
  <c r="AI13" i="34"/>
  <c r="AK25" i="34"/>
  <c r="AL20" i="34"/>
  <c r="AD62" i="34"/>
  <c r="AE61" i="34" s="1"/>
  <c r="AG60" i="34"/>
  <c r="AM89" i="34"/>
  <c r="AM68" i="34" s="1"/>
  <c r="AG28" i="34"/>
  <c r="AG29" i="34"/>
  <c r="AI76" i="34"/>
  <c r="AJ88" i="34"/>
  <c r="AJ67" i="34" s="1"/>
  <c r="BA58" i="34" l="1"/>
  <c r="AW58" i="34"/>
  <c r="AS58" i="34"/>
  <c r="AO58" i="34"/>
  <c r="AK58" i="34"/>
  <c r="BD58" i="34"/>
  <c r="AZ58" i="34"/>
  <c r="AV58" i="34"/>
  <c r="AR58" i="34"/>
  <c r="AN58" i="34"/>
  <c r="AJ58" i="34"/>
  <c r="BC58" i="34"/>
  <c r="AU58" i="34"/>
  <c r="AM58" i="34"/>
  <c r="BB58" i="34"/>
  <c r="AT58" i="34"/>
  <c r="AL58" i="34"/>
  <c r="AQ58" i="34"/>
  <c r="AP58" i="34"/>
  <c r="AI58" i="34"/>
  <c r="AX58" i="34"/>
  <c r="AH58" i="34"/>
  <c r="AY58" i="34"/>
  <c r="AD63" i="34"/>
  <c r="AD64" i="34" s="1"/>
  <c r="AC77" i="34"/>
  <c r="AC80" i="34" s="1"/>
  <c r="AC81" i="34" s="1"/>
  <c r="AM20" i="34"/>
  <c r="AL25" i="34"/>
  <c r="AK88" i="34"/>
  <c r="AK67" i="34" s="1"/>
  <c r="AJ76" i="34"/>
  <c r="AH60" i="34"/>
  <c r="AE62" i="34"/>
  <c r="AF61" i="34" s="1"/>
  <c r="AI18" i="34"/>
  <c r="AI26" i="34" s="1"/>
  <c r="AJ13" i="34"/>
  <c r="AN89" i="34"/>
  <c r="AN68" i="34" s="1"/>
  <c r="AH28" i="34"/>
  <c r="AH29" i="34" l="1"/>
  <c r="BC59" i="34"/>
  <c r="AY59" i="34"/>
  <c r="AY60" i="34" s="1"/>
  <c r="AU59" i="34"/>
  <c r="AU60" i="34" s="1"/>
  <c r="AQ59" i="34"/>
  <c r="AM59" i="34"/>
  <c r="AI59" i="34"/>
  <c r="AI60" i="34" s="1"/>
  <c r="BB59" i="34"/>
  <c r="BB60" i="34" s="1"/>
  <c r="AX59" i="34"/>
  <c r="AT59" i="34"/>
  <c r="AP59" i="34"/>
  <c r="AP60" i="34" s="1"/>
  <c r="AL59" i="34"/>
  <c r="AL60" i="34" s="1"/>
  <c r="AW59" i="34"/>
  <c r="AO59" i="34"/>
  <c r="BD59" i="34"/>
  <c r="AV59" i="34"/>
  <c r="AV60" i="34" s="1"/>
  <c r="AN59" i="34"/>
  <c r="BA59" i="34"/>
  <c r="AK59" i="34"/>
  <c r="AK60" i="34" s="1"/>
  <c r="AZ59" i="34"/>
  <c r="AZ60" i="34" s="1"/>
  <c r="AJ59" i="34"/>
  <c r="AS59" i="34"/>
  <c r="AR59" i="34"/>
  <c r="AR60" i="34" s="1"/>
  <c r="AD77" i="34"/>
  <c r="AD80" i="34" s="1"/>
  <c r="AD81" i="34" s="1"/>
  <c r="AE63" i="34"/>
  <c r="AE64" i="34" s="1"/>
  <c r="AI28" i="34"/>
  <c r="AO89" i="34"/>
  <c r="AO68" i="34" s="1"/>
  <c r="AF62" i="34"/>
  <c r="AG61" i="34" s="1"/>
  <c r="AN20" i="34"/>
  <c r="AM25" i="34"/>
  <c r="AL88" i="34"/>
  <c r="AL67" i="34" s="1"/>
  <c r="AK76" i="34"/>
  <c r="BC60" i="34"/>
  <c r="AQ60" i="34"/>
  <c r="AM60" i="34"/>
  <c r="AT60" i="34"/>
  <c r="AO60" i="34"/>
  <c r="AJ60" i="34"/>
  <c r="BD60" i="34"/>
  <c r="AX60" i="34"/>
  <c r="AS60" i="34"/>
  <c r="AN60" i="34"/>
  <c r="BA60" i="34"/>
  <c r="AW60" i="34"/>
  <c r="AJ18" i="34"/>
  <c r="AJ26" i="34" s="1"/>
  <c r="AK13" i="34"/>
  <c r="AF63" i="34" l="1"/>
  <c r="AE77" i="34"/>
  <c r="AE80" i="34" s="1"/>
  <c r="AE81" i="34" s="1"/>
  <c r="AM88" i="34"/>
  <c r="AM67" i="34" s="1"/>
  <c r="AL76" i="34"/>
  <c r="AI29" i="34"/>
  <c r="AL13" i="34"/>
  <c r="AK18" i="34"/>
  <c r="AK26" i="34" s="1"/>
  <c r="AO20" i="34"/>
  <c r="AN25" i="34"/>
  <c r="AP89" i="34"/>
  <c r="AP68" i="34" s="1"/>
  <c r="AG62" i="34"/>
  <c r="AH61" i="34" s="1"/>
  <c r="AF64" i="34"/>
  <c r="AJ28" i="34"/>
  <c r="AJ29" i="34"/>
  <c r="AG63" i="34" l="1"/>
  <c r="AG64" i="34" s="1"/>
  <c r="AF77" i="34"/>
  <c r="AF80" i="34" s="1"/>
  <c r="AF81" i="34" s="1"/>
  <c r="AN88" i="34"/>
  <c r="AN67" i="34" s="1"/>
  <c r="AM76" i="34"/>
  <c r="AK28" i="34"/>
  <c r="AL18" i="34"/>
  <c r="AL26" i="34" s="1"/>
  <c r="AM13" i="34"/>
  <c r="AP20" i="34"/>
  <c r="AO25" i="34"/>
  <c r="AH62" i="34"/>
  <c r="AI61" i="34" s="1"/>
  <c r="AQ89" i="34"/>
  <c r="AQ68" i="34" s="1"/>
  <c r="AG77" i="34" l="1"/>
  <c r="AG80" i="34" s="1"/>
  <c r="AG81" i="34" s="1"/>
  <c r="AH63" i="34"/>
  <c r="AH64" i="34" s="1"/>
  <c r="AL28" i="34"/>
  <c r="AL29" i="34" s="1"/>
  <c r="AP25" i="34"/>
  <c r="AQ20" i="34"/>
  <c r="AO88" i="34"/>
  <c r="AO67" i="34" s="1"/>
  <c r="AN76" i="34"/>
  <c r="AR89" i="34"/>
  <c r="AR68" i="34" s="1"/>
  <c r="AI62" i="34"/>
  <c r="AJ61" i="34" s="1"/>
  <c r="AM18" i="34"/>
  <c r="AM26" i="34" s="1"/>
  <c r="AN13" i="34"/>
  <c r="AK29" i="34"/>
  <c r="AH77" i="34" l="1"/>
  <c r="AH80" i="34" s="1"/>
  <c r="AH81" i="34" s="1"/>
  <c r="AI63" i="34"/>
  <c r="AI64" i="34" s="1"/>
  <c r="AO13" i="34"/>
  <c r="AN18" i="34"/>
  <c r="AN26" i="34" s="1"/>
  <c r="AP88" i="34"/>
  <c r="AP67" i="34" s="1"/>
  <c r="AO76" i="34"/>
  <c r="AJ62" i="34"/>
  <c r="AK61" i="34" s="1"/>
  <c r="AM28" i="34"/>
  <c r="AS89" i="34"/>
  <c r="AS68" i="34" s="1"/>
  <c r="AR20" i="34"/>
  <c r="AQ25" i="34"/>
  <c r="AJ63" i="34" l="1"/>
  <c r="AJ64" i="34" s="1"/>
  <c r="AI77" i="34"/>
  <c r="AI80" i="34" s="1"/>
  <c r="AI81" i="34" s="1"/>
  <c r="AK62" i="34"/>
  <c r="AL61" i="34" s="1"/>
  <c r="AN28" i="34"/>
  <c r="AN29" i="34" s="1"/>
  <c r="AS20" i="34"/>
  <c r="AR25" i="34"/>
  <c r="AM29" i="34"/>
  <c r="AP13" i="34"/>
  <c r="AO18" i="34"/>
  <c r="AO26" i="34" s="1"/>
  <c r="AT89" i="34"/>
  <c r="AT68" i="34" s="1"/>
  <c r="AQ88" i="34"/>
  <c r="AQ67" i="34" s="1"/>
  <c r="AP76" i="34"/>
  <c r="AJ77" i="34" l="1"/>
  <c r="AJ80" i="34" s="1"/>
  <c r="AJ81" i="34" s="1"/>
  <c r="C6" i="34" s="1"/>
  <c r="I30" i="29" s="1"/>
  <c r="AK63" i="34"/>
  <c r="AK64" i="34" s="1"/>
  <c r="AQ76" i="34"/>
  <c r="AR88" i="34"/>
  <c r="AR67" i="34" s="1"/>
  <c r="AS25" i="34"/>
  <c r="AT20" i="34"/>
  <c r="AP18" i="34"/>
  <c r="AP26" i="34" s="1"/>
  <c r="AQ13" i="34"/>
  <c r="AO28" i="34"/>
  <c r="AO29" i="34" s="1"/>
  <c r="AL62" i="34"/>
  <c r="AM61" i="34" s="1"/>
  <c r="AU89" i="34"/>
  <c r="AU68" i="34" s="1"/>
  <c r="AK77" i="34" l="1"/>
  <c r="AK80" i="34" s="1"/>
  <c r="AK81" i="34" s="1"/>
  <c r="AL63" i="34"/>
  <c r="AL64" i="34" s="1"/>
  <c r="AV89" i="34"/>
  <c r="AV68" i="34" s="1"/>
  <c r="AQ18" i="34"/>
  <c r="AQ26" i="34" s="1"/>
  <c r="AR13" i="34"/>
  <c r="AP28" i="34"/>
  <c r="AT25" i="34"/>
  <c r="AU20" i="34"/>
  <c r="AR76" i="34"/>
  <c r="AS88" i="34"/>
  <c r="AS67" i="34" s="1"/>
  <c r="AM62" i="34"/>
  <c r="AN61" i="34" s="1"/>
  <c r="AM63" i="34" l="1"/>
  <c r="AL77" i="34"/>
  <c r="AL80" i="34" s="1"/>
  <c r="AL81" i="34" s="1"/>
  <c r="AT88" i="34"/>
  <c r="AT67" i="34" s="1"/>
  <c r="AS76" i="34"/>
  <c r="AN62" i="34"/>
  <c r="AO61" i="34" s="1"/>
  <c r="AM64" i="34"/>
  <c r="AP29" i="34"/>
  <c r="AW89" i="34"/>
  <c r="AW68" i="34" s="1"/>
  <c r="AQ28" i="34"/>
  <c r="AV20" i="34"/>
  <c r="AU25" i="34"/>
  <c r="AR18" i="34"/>
  <c r="AR26" i="34" s="1"/>
  <c r="AS13" i="34"/>
  <c r="AM77" i="34" l="1"/>
  <c r="AM80" i="34" s="1"/>
  <c r="AM81" i="34" s="1"/>
  <c r="AN63" i="34"/>
  <c r="AN64" i="34" s="1"/>
  <c r="AS18" i="34"/>
  <c r="AS26" i="34" s="1"/>
  <c r="AT13" i="34"/>
  <c r="AU88" i="34"/>
  <c r="AU67" i="34" s="1"/>
  <c r="AT76" i="34"/>
  <c r="AR28" i="34"/>
  <c r="AQ29" i="34"/>
  <c r="AW20" i="34"/>
  <c r="AW25" i="34" s="1"/>
  <c r="AV25" i="34"/>
  <c r="AX89" i="34"/>
  <c r="AX68" i="34" s="1"/>
  <c r="AO62" i="34"/>
  <c r="AP61" i="34" s="1"/>
  <c r="AO63" i="34" l="1"/>
  <c r="AN77" i="34"/>
  <c r="AN80" i="34" s="1"/>
  <c r="AN81" i="34" s="1"/>
  <c r="AP62" i="34"/>
  <c r="AQ61" i="34" s="1"/>
  <c r="AV88" i="34"/>
  <c r="AV67" i="34" s="1"/>
  <c r="AU76" i="34"/>
  <c r="AS28" i="34"/>
  <c r="AS29" i="34"/>
  <c r="AO64" i="34"/>
  <c r="AT18" i="34"/>
  <c r="AT26" i="34" s="1"/>
  <c r="AU13" i="34"/>
  <c r="AY89" i="34"/>
  <c r="AY68" i="34" s="1"/>
  <c r="AR29" i="34"/>
  <c r="AP63" i="34" l="1"/>
  <c r="AO77" i="34"/>
  <c r="AO80" i="34" s="1"/>
  <c r="AO81" i="34" s="1"/>
  <c r="AU18" i="34"/>
  <c r="AU26" i="34" s="1"/>
  <c r="AV13" i="34"/>
  <c r="AT28" i="34"/>
  <c r="AT29" i="34" s="1"/>
  <c r="AQ62" i="34"/>
  <c r="AR61" i="34" s="1"/>
  <c r="AW88" i="34"/>
  <c r="AW67" i="34" s="1"/>
  <c r="AV76" i="34"/>
  <c r="AZ89" i="34"/>
  <c r="AZ68" i="34" s="1"/>
  <c r="AP64" i="34"/>
  <c r="AP77" i="34" l="1"/>
  <c r="AP80" i="34" s="1"/>
  <c r="AP81" i="34" s="1"/>
  <c r="AQ63" i="34"/>
  <c r="AQ64" i="34" s="1"/>
  <c r="AR62" i="34"/>
  <c r="AS61" i="34" s="1"/>
  <c r="AW13" i="34"/>
  <c r="AW18" i="34" s="1"/>
  <c r="AW26" i="34" s="1"/>
  <c r="AV18" i="34"/>
  <c r="AV26" i="34" s="1"/>
  <c r="BA89" i="34"/>
  <c r="BA68" i="34" s="1"/>
  <c r="AX88" i="34"/>
  <c r="AX67" i="34" s="1"/>
  <c r="AW76" i="34"/>
  <c r="AU28" i="34"/>
  <c r="AU29" i="34" s="1"/>
  <c r="AR63" i="34" l="1"/>
  <c r="AQ77" i="34"/>
  <c r="AQ80" i="34" s="1"/>
  <c r="AQ81" i="34" s="1"/>
  <c r="BB89" i="34"/>
  <c r="BB68" i="34" s="1"/>
  <c r="AV28" i="34"/>
  <c r="AS62" i="34"/>
  <c r="AT61" i="34" s="1"/>
  <c r="AY88" i="34"/>
  <c r="AY67" i="34" s="1"/>
  <c r="AX76" i="34"/>
  <c r="AW28" i="34"/>
  <c r="AW29" i="34" s="1"/>
  <c r="AR64" i="34"/>
  <c r="AS63" i="34" l="1"/>
  <c r="AR77" i="34"/>
  <c r="AR80" i="34" s="1"/>
  <c r="AR81" i="34" s="1"/>
  <c r="AT62" i="34"/>
  <c r="AU61" i="34" s="1"/>
  <c r="AS64" i="34"/>
  <c r="BC89" i="34"/>
  <c r="BC68" i="34" s="1"/>
  <c r="AY76" i="34"/>
  <c r="AZ88" i="34"/>
  <c r="AZ67" i="34" s="1"/>
  <c r="AV29" i="34"/>
  <c r="AT63" i="34" l="1"/>
  <c r="AT64" i="34" s="1"/>
  <c r="AS77" i="34"/>
  <c r="AS80" i="34" s="1"/>
  <c r="AS81" i="34" s="1"/>
  <c r="AU62" i="34"/>
  <c r="AV61" i="34" s="1"/>
  <c r="BA88" i="34"/>
  <c r="BA67" i="34" s="1"/>
  <c r="AZ76" i="34"/>
  <c r="BD89" i="34"/>
  <c r="BD68" i="34" s="1"/>
  <c r="AT77" i="34" l="1"/>
  <c r="AT80" i="34" s="1"/>
  <c r="AT81" i="34" s="1"/>
  <c r="AU63" i="34"/>
  <c r="AU64" i="34" s="1"/>
  <c r="BB88" i="34"/>
  <c r="BB67" i="34" s="1"/>
  <c r="BA76" i="34"/>
  <c r="AV62" i="34"/>
  <c r="AW61" i="34" s="1"/>
  <c r="AV63" i="34" l="1"/>
  <c r="AV64" i="34" s="1"/>
  <c r="AU77" i="34"/>
  <c r="AU80" i="34" s="1"/>
  <c r="AU81" i="34" s="1"/>
  <c r="BC88" i="34"/>
  <c r="BC67" i="34" s="1"/>
  <c r="BB76" i="34"/>
  <c r="AW62" i="34"/>
  <c r="AX61" i="34" s="1"/>
  <c r="AW63" i="34" l="1"/>
  <c r="AW64" i="34" s="1"/>
  <c r="AW77" i="34" s="1"/>
  <c r="AW80" i="34" s="1"/>
  <c r="AV77" i="34"/>
  <c r="AV80" i="34" s="1"/>
  <c r="AV81" i="34" s="1"/>
  <c r="BD88" i="34"/>
  <c r="BC76" i="34"/>
  <c r="AX62" i="34"/>
  <c r="AY61" i="34" s="1"/>
  <c r="BD67" i="34" l="1"/>
  <c r="BD76" i="34" s="1"/>
  <c r="AW81" i="34"/>
  <c r="C7" i="34" s="1"/>
  <c r="J30" i="29" s="1"/>
  <c r="AX63" i="34"/>
  <c r="AX64" i="34" s="1"/>
  <c r="AY62" i="34"/>
  <c r="AZ61" i="34" s="1"/>
  <c r="AX77" i="34" l="1"/>
  <c r="AX80" i="34" s="1"/>
  <c r="AX81" i="34" s="1"/>
  <c r="AY63" i="34"/>
  <c r="AY64" i="34" s="1"/>
  <c r="AZ62" i="34"/>
  <c r="BA61" i="34" s="1"/>
  <c r="AZ63" i="34" l="1"/>
  <c r="AZ64" i="34" s="1"/>
  <c r="AY77" i="34"/>
  <c r="AY80" i="34" s="1"/>
  <c r="AY81" i="34" s="1"/>
  <c r="BA62" i="34"/>
  <c r="BB61" i="34" s="1"/>
  <c r="BA63" i="34" l="1"/>
  <c r="BA64" i="34" s="1"/>
  <c r="AZ77" i="34"/>
  <c r="AZ80" i="34" s="1"/>
  <c r="AZ81" i="34" s="1"/>
  <c r="BB62" i="34"/>
  <c r="BC61" i="34" s="1"/>
  <c r="BA77" i="34" l="1"/>
  <c r="BA80" i="34" s="1"/>
  <c r="BA81" i="34" s="1"/>
  <c r="BB63" i="34"/>
  <c r="BB64" i="34" s="1"/>
  <c r="BC62" i="34"/>
  <c r="BD61" i="34" s="1"/>
  <c r="BC63" i="34" l="1"/>
  <c r="BC64" i="34" s="1"/>
  <c r="BC77" i="34" s="1"/>
  <c r="BC80" i="34" s="1"/>
  <c r="BB77" i="34"/>
  <c r="BB80" i="34" s="1"/>
  <c r="BB81" i="34" s="1"/>
  <c r="BD62" i="34"/>
  <c r="BC81" i="34" l="1"/>
  <c r="BD63" i="34"/>
  <c r="BD64" i="34" s="1"/>
  <c r="BD77" i="34" l="1"/>
  <c r="BD80" i="34" s="1"/>
  <c r="BD81" i="34" s="1"/>
  <c r="G89" i="31" l="1"/>
  <c r="H89" i="31" s="1"/>
  <c r="I89" i="31" s="1"/>
  <c r="J89" i="31" s="1"/>
  <c r="K89" i="31" s="1"/>
  <c r="L89" i="31" s="1"/>
  <c r="M89" i="31" s="1"/>
  <c r="N89" i="31" s="1"/>
  <c r="O89" i="31" s="1"/>
  <c r="P89" i="31" s="1"/>
  <c r="Q89" i="31" s="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AK89" i="31" s="1"/>
  <c r="AL89" i="31" s="1"/>
  <c r="AM89" i="31" s="1"/>
  <c r="AN89" i="31" s="1"/>
  <c r="AO89" i="31" s="1"/>
  <c r="AP89" i="31" s="1"/>
  <c r="AQ89" i="31" s="1"/>
  <c r="AR89" i="31" s="1"/>
  <c r="AS89" i="31" s="1"/>
  <c r="AT89" i="31" s="1"/>
  <c r="AU89" i="31" s="1"/>
  <c r="AV89" i="31" s="1"/>
  <c r="AW89" i="31" s="1"/>
  <c r="AX89" i="31" s="1"/>
  <c r="AY89" i="31" s="1"/>
  <c r="AZ89" i="31" s="1"/>
  <c r="BA89" i="31" s="1"/>
  <c r="BB89" i="31" s="1"/>
  <c r="BC89" i="31" s="1"/>
  <c r="BD89" i="31" s="1"/>
  <c r="G88" i="31"/>
  <c r="H88" i="31" s="1"/>
  <c r="I88" i="31" s="1"/>
  <c r="J88" i="31" s="1"/>
  <c r="K88" i="31" s="1"/>
  <c r="L88" i="31" s="1"/>
  <c r="M88" i="31" s="1"/>
  <c r="N88" i="31" s="1"/>
  <c r="O88" i="31" s="1"/>
  <c r="P88" i="31" s="1"/>
  <c r="Q88" i="31" s="1"/>
  <c r="R88" i="31" s="1"/>
  <c r="S88" i="31" s="1"/>
  <c r="T88" i="31" s="1"/>
  <c r="U88" i="31" s="1"/>
  <c r="V88" i="31" s="1"/>
  <c r="W88" i="31" s="1"/>
  <c r="X88" i="31" s="1"/>
  <c r="Y88" i="31" s="1"/>
  <c r="Z88" i="31" s="1"/>
  <c r="AA88" i="31" s="1"/>
  <c r="AB88" i="31" s="1"/>
  <c r="AC88" i="31" s="1"/>
  <c r="AD88" i="31" s="1"/>
  <c r="AE88" i="31" s="1"/>
  <c r="AF88" i="31" s="1"/>
  <c r="AG88" i="31" s="1"/>
  <c r="AH88" i="31" s="1"/>
  <c r="AI88" i="31" s="1"/>
  <c r="AJ88" i="31" s="1"/>
  <c r="AK88" i="31" s="1"/>
  <c r="AL88" i="31" s="1"/>
  <c r="AM88" i="31" s="1"/>
  <c r="AN88" i="31" s="1"/>
  <c r="AO88" i="31" s="1"/>
  <c r="AP88" i="31" s="1"/>
  <c r="AQ88" i="31" s="1"/>
  <c r="AR88" i="31" s="1"/>
  <c r="AS88" i="31" s="1"/>
  <c r="AT88" i="31" s="1"/>
  <c r="AU88" i="31" s="1"/>
  <c r="AV88" i="31" s="1"/>
  <c r="AW88" i="31" s="1"/>
  <c r="AX88" i="31" s="1"/>
  <c r="AY88" i="31" s="1"/>
  <c r="AZ88" i="31" s="1"/>
  <c r="BA88" i="31" s="1"/>
  <c r="BB88" i="31" s="1"/>
  <c r="BC88" i="31" s="1"/>
  <c r="BD88" i="31" s="1"/>
  <c r="F13" i="31" l="1"/>
  <c r="G13" i="31" s="1"/>
  <c r="H13" i="31" s="1"/>
  <c r="I13" i="31" s="1"/>
  <c r="J13" i="31" s="1"/>
  <c r="K13" i="31" s="1"/>
  <c r="L13" i="31" s="1"/>
  <c r="E19" i="31"/>
  <c r="F7" i="10" l="1"/>
  <c r="M13" i="31"/>
  <c r="N13" i="31" s="1"/>
  <c r="O13" i="31" s="1"/>
  <c r="P13" i="31" s="1"/>
  <c r="Q13" i="31" s="1"/>
  <c r="R13" i="31" s="1"/>
  <c r="S13" i="31" s="1"/>
  <c r="T13" i="31" s="1"/>
  <c r="U13" i="31" s="1"/>
  <c r="V13" i="31" s="1"/>
  <c r="W13" i="31" s="1"/>
  <c r="X13" i="31" s="1"/>
  <c r="Y13" i="31" s="1"/>
  <c r="Z13" i="31" s="1"/>
  <c r="AA13" i="31" s="1"/>
  <c r="AB13" i="31" s="1"/>
  <c r="AC13" i="31" s="1"/>
  <c r="AD13" i="31" s="1"/>
  <c r="AE13" i="31" s="1"/>
  <c r="AF13" i="31" s="1"/>
  <c r="AG13" i="31" s="1"/>
  <c r="AH13" i="31" s="1"/>
  <c r="AI13" i="31" s="1"/>
  <c r="AJ13" i="31" s="1"/>
  <c r="AK13" i="31" s="1"/>
  <c r="AL13" i="31" s="1"/>
  <c r="AM13" i="31" s="1"/>
  <c r="AN13" i="31" s="1"/>
  <c r="AO13" i="31" s="1"/>
  <c r="AP13" i="31" s="1"/>
  <c r="AQ13" i="31" s="1"/>
  <c r="AR13" i="31" s="1"/>
  <c r="AS13" i="31" s="1"/>
  <c r="AT13" i="31" s="1"/>
  <c r="AU13" i="31" s="1"/>
  <c r="AV13" i="31" s="1"/>
  <c r="AW13" i="31" s="1"/>
  <c r="G7" i="10" l="1"/>
  <c r="F19" i="31"/>
  <c r="D10" i="29"/>
  <c r="C29" i="29" s="1"/>
  <c r="D9" i="29"/>
  <c r="C28" i="29" s="1"/>
  <c r="H7" i="10" l="1"/>
  <c r="G19" i="3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7" i="10" l="1"/>
  <c r="H19" i="31"/>
  <c r="H25" i="31"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G26" i="31" s="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J7" i="10" l="1"/>
  <c r="I19" i="31"/>
  <c r="I25" i="31" s="1"/>
  <c r="I26" i="31" s="1"/>
  <c r="I28" i="31" s="1"/>
  <c r="I29" i="31" s="1"/>
  <c r="F26" i="31"/>
  <c r="F28" i="31" s="1"/>
  <c r="F29" i="31" s="1"/>
  <c r="H26" i="31"/>
  <c r="H28" i="31" s="1"/>
  <c r="H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G28" i="31"/>
  <c r="G29" i="31" s="1"/>
  <c r="K7" i="10" l="1"/>
  <c r="J19" i="31"/>
  <c r="J25" i="31" s="1"/>
  <c r="J26" i="31" s="1"/>
  <c r="J28" i="31" s="1"/>
  <c r="BB35" i="31"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X35" i="31"/>
  <c r="AP35" i="31"/>
  <c r="AH35" i="31"/>
  <c r="Z35" i="31"/>
  <c r="R35" i="31"/>
  <c r="BC35" i="31"/>
  <c r="AU35" i="31"/>
  <c r="AM35" i="31"/>
  <c r="AE35" i="31"/>
  <c r="W35" i="31"/>
  <c r="Q35" i="31"/>
  <c r="M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K35" i="31" l="1"/>
  <c r="K60" i="31" s="1"/>
  <c r="S35" i="31"/>
  <c r="AI35" i="31"/>
  <c r="AY35" i="31"/>
  <c r="V35" i="31"/>
  <c r="AL35" i="31"/>
  <c r="J29" i="31"/>
  <c r="AV35" i="31"/>
  <c r="AN35" i="31"/>
  <c r="AF35" i="31"/>
  <c r="X35" i="31"/>
  <c r="P35" i="31"/>
  <c r="BA35" i="31"/>
  <c r="AS35" i="31"/>
  <c r="AK35" i="31"/>
  <c r="AC35" i="31"/>
  <c r="U35" i="31"/>
  <c r="AZ35" i="31"/>
  <c r="AR35" i="31"/>
  <c r="AJ35" i="31"/>
  <c r="AB35" i="31"/>
  <c r="T35" i="31"/>
  <c r="L35" i="31"/>
  <c r="AW35" i="31"/>
  <c r="AO35" i="31"/>
  <c r="AG35" i="31"/>
  <c r="Y35" i="31"/>
  <c r="O35" i="31"/>
  <c r="AA35" i="31"/>
  <c r="AQ35" i="31"/>
  <c r="N35" i="31"/>
  <c r="AD35" i="31"/>
  <c r="AT35" i="31"/>
  <c r="L7" i="10"/>
  <c r="K19" i="31"/>
  <c r="K25" i="31" s="1"/>
  <c r="K26" i="31" s="1"/>
  <c r="K28" i="31" s="1"/>
  <c r="D41" i="20"/>
  <c r="H12" i="20"/>
  <c r="G60" i="31"/>
  <c r="J60" i="31"/>
  <c r="E63" i="31"/>
  <c r="E64" i="31" s="1"/>
  <c r="F61" i="31"/>
  <c r="I60" i="31"/>
  <c r="H60" i="31"/>
  <c r="F12" i="10"/>
  <c r="G12" i="10"/>
  <c r="H12" i="10"/>
  <c r="I12" i="10"/>
  <c r="J12" i="10"/>
  <c r="K12" i="10"/>
  <c r="L12" i="10"/>
  <c r="E12" i="10"/>
  <c r="F20" i="10"/>
  <c r="K29" i="31" l="1"/>
  <c r="BD36" i="31"/>
  <c r="AV36" i="31"/>
  <c r="AN36" i="31"/>
  <c r="AF36" i="31"/>
  <c r="X36" i="31"/>
  <c r="P36" i="31"/>
  <c r="BA36" i="31"/>
  <c r="AS36" i="31"/>
  <c r="AK36" i="31"/>
  <c r="AC36" i="31"/>
  <c r="U36" i="31"/>
  <c r="M36" i="31"/>
  <c r="AZ36" i="31"/>
  <c r="AR36" i="31"/>
  <c r="AJ36" i="31"/>
  <c r="AB36" i="31"/>
  <c r="T36" i="31"/>
  <c r="L36" i="31"/>
  <c r="L60" i="31" s="1"/>
  <c r="AW36" i="31"/>
  <c r="AO36" i="31"/>
  <c r="AG36" i="31"/>
  <c r="Y36" i="31"/>
  <c r="Q36" i="31"/>
  <c r="AT36" i="31"/>
  <c r="AD36" i="31"/>
  <c r="N36" i="31"/>
  <c r="AQ36" i="31"/>
  <c r="AA36" i="31"/>
  <c r="AP36" i="31"/>
  <c r="Z36" i="31"/>
  <c r="BC36" i="31"/>
  <c r="AM36" i="31"/>
  <c r="W36" i="31"/>
  <c r="BB36" i="31"/>
  <c r="AL36" i="31"/>
  <c r="V36" i="31"/>
  <c r="AY36" i="31"/>
  <c r="AI36" i="31"/>
  <c r="S36" i="31"/>
  <c r="AX36" i="31"/>
  <c r="AH36" i="31"/>
  <c r="R36" i="31"/>
  <c r="AU36" i="31"/>
  <c r="AE36" i="31"/>
  <c r="O36" i="31"/>
  <c r="M7" i="10"/>
  <c r="L19" i="31"/>
  <c r="L25" i="31" s="1"/>
  <c r="L26" i="31" s="1"/>
  <c r="L28" i="31"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L29" i="31" l="1"/>
  <c r="AX37" i="31"/>
  <c r="AP37" i="31"/>
  <c r="AH37" i="31"/>
  <c r="Z37" i="31"/>
  <c r="R37" i="31"/>
  <c r="BA37" i="31"/>
  <c r="AS37" i="31"/>
  <c r="AK37" i="31"/>
  <c r="AC37" i="31"/>
  <c r="U37" i="31"/>
  <c r="M37" i="31"/>
  <c r="M60" i="31" s="1"/>
  <c r="BB37" i="31"/>
  <c r="AT37" i="31"/>
  <c r="AL37" i="31"/>
  <c r="AD37" i="31"/>
  <c r="V37" i="31"/>
  <c r="N37" i="31"/>
  <c r="AW37" i="31"/>
  <c r="AO37" i="31"/>
  <c r="AG37" i="31"/>
  <c r="Y37" i="31"/>
  <c r="Q37" i="31"/>
  <c r="BD37" i="31"/>
  <c r="AN37" i="31"/>
  <c r="X37" i="31"/>
  <c r="AY37" i="31"/>
  <c r="AI37" i="31"/>
  <c r="S37" i="31"/>
  <c r="AZ37" i="31"/>
  <c r="AJ37" i="31"/>
  <c r="T37" i="31"/>
  <c r="AU37" i="31"/>
  <c r="AE37" i="31"/>
  <c r="O37" i="31"/>
  <c r="AV37" i="31"/>
  <c r="AF37" i="31"/>
  <c r="P37" i="31"/>
  <c r="AQ37" i="31"/>
  <c r="AA37" i="31"/>
  <c r="AR37" i="31"/>
  <c r="AB37" i="31"/>
  <c r="BC37" i="31"/>
  <c r="AM37" i="31"/>
  <c r="W37" i="31"/>
  <c r="N7" i="10"/>
  <c r="M19" i="31"/>
  <c r="M25" i="31" s="1"/>
  <c r="M26" i="31" s="1"/>
  <c r="M28" i="31" s="1"/>
  <c r="M12" i="10"/>
  <c r="D43" i="20"/>
  <c r="J12" i="20"/>
  <c r="F30" i="10"/>
  <c r="F87" i="31"/>
  <c r="BC14" i="10"/>
  <c r="BC69" i="31"/>
  <c r="BC66" i="31"/>
  <c r="AY14" i="10"/>
  <c r="AY69" i="31"/>
  <c r="AY66" i="31"/>
  <c r="AW14" i="10"/>
  <c r="AW69" i="31"/>
  <c r="AW66" i="31"/>
  <c r="AU14" i="10"/>
  <c r="AU69" i="31"/>
  <c r="AU66" i="31"/>
  <c r="AS14" i="10"/>
  <c r="AS69" i="31"/>
  <c r="AS66" i="31"/>
  <c r="AS76" i="31" s="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B14" i="10"/>
  <c r="BB69" i="31"/>
  <c r="BB66" i="31"/>
  <c r="AZ14" i="10"/>
  <c r="AZ69" i="31"/>
  <c r="AZ66" i="31"/>
  <c r="AZ76" i="31" s="1"/>
  <c r="AX14" i="10"/>
  <c r="AX69" i="31"/>
  <c r="AX66" i="31"/>
  <c r="AV14" i="10"/>
  <c r="AV69" i="31"/>
  <c r="AV66" i="31"/>
  <c r="AT14" i="10"/>
  <c r="AT69" i="31"/>
  <c r="AT66" i="31"/>
  <c r="AR14" i="10"/>
  <c r="AR69" i="31"/>
  <c r="AR66" i="31"/>
  <c r="AR76" i="31" s="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N76" i="31" l="1"/>
  <c r="AV76" i="31"/>
  <c r="BD76" i="31"/>
  <c r="AO76" i="31"/>
  <c r="AW76" i="31"/>
  <c r="O7" i="10"/>
  <c r="N19" i="31"/>
  <c r="N25" i="31" s="1"/>
  <c r="N26" i="31" s="1"/>
  <c r="N28" i="31" s="1"/>
  <c r="N12" i="10"/>
  <c r="M29" i="31"/>
  <c r="BA38" i="31"/>
  <c r="AS38" i="31"/>
  <c r="AK38" i="31"/>
  <c r="AC38" i="31"/>
  <c r="AW38" i="31"/>
  <c r="AO38" i="31"/>
  <c r="AG38" i="31"/>
  <c r="Y38" i="31"/>
  <c r="AQ38" i="31"/>
  <c r="AA38" i="31"/>
  <c r="Q38" i="31"/>
  <c r="AZ38" i="31"/>
  <c r="AR38" i="31"/>
  <c r="AJ38" i="31"/>
  <c r="AB38" i="31"/>
  <c r="T38" i="31"/>
  <c r="AY38" i="31"/>
  <c r="AI38" i="31"/>
  <c r="U38" i="31"/>
  <c r="BD38" i="31"/>
  <c r="AV38" i="31"/>
  <c r="AN38" i="31"/>
  <c r="AF38" i="31"/>
  <c r="X38" i="31"/>
  <c r="P38" i="31"/>
  <c r="BC38" i="31"/>
  <c r="W38" i="31"/>
  <c r="AX38" i="31"/>
  <c r="AH38" i="31"/>
  <c r="R38" i="31"/>
  <c r="AU38" i="31"/>
  <c r="S38" i="31"/>
  <c r="AT38" i="31"/>
  <c r="AD38" i="31"/>
  <c r="N38" i="31"/>
  <c r="N60" i="31" s="1"/>
  <c r="AM38" i="31"/>
  <c r="O38" i="31"/>
  <c r="AP38" i="31"/>
  <c r="Z38" i="31"/>
  <c r="AE38" i="31"/>
  <c r="BB38" i="31"/>
  <c r="AL38" i="31"/>
  <c r="V38" i="3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N29" i="31" l="1"/>
  <c r="BA39" i="31"/>
  <c r="AS39" i="31"/>
  <c r="AK39" i="31"/>
  <c r="AC39" i="31"/>
  <c r="U39" i="31"/>
  <c r="BD39" i="31"/>
  <c r="AV39" i="31"/>
  <c r="AN39" i="31"/>
  <c r="AF39" i="31"/>
  <c r="X39" i="31"/>
  <c r="P39" i="31"/>
  <c r="AW39" i="31"/>
  <c r="AO39" i="31"/>
  <c r="AG39" i="31"/>
  <c r="Y39" i="31"/>
  <c r="Q39" i="31"/>
  <c r="AZ39" i="31"/>
  <c r="AR39" i="31"/>
  <c r="AJ39" i="31"/>
  <c r="AB39" i="31"/>
  <c r="T39" i="31"/>
  <c r="AY39" i="31"/>
  <c r="AI39" i="31"/>
  <c r="S39" i="31"/>
  <c r="AT39" i="31"/>
  <c r="AD39" i="31"/>
  <c r="AU39" i="31"/>
  <c r="AE39" i="31"/>
  <c r="O39" i="31"/>
  <c r="O60" i="31" s="1"/>
  <c r="AP39" i="31"/>
  <c r="Z39" i="31"/>
  <c r="AQ39" i="31"/>
  <c r="AA39" i="31"/>
  <c r="BB39" i="31"/>
  <c r="AL39" i="31"/>
  <c r="V39" i="31"/>
  <c r="BC39" i="31"/>
  <c r="AM39" i="31"/>
  <c r="W39" i="31"/>
  <c r="AX39" i="31"/>
  <c r="AH39" i="31"/>
  <c r="R39" i="31"/>
  <c r="P7" i="10"/>
  <c r="O19" i="31"/>
  <c r="O25" i="31" s="1"/>
  <c r="O26" i="31" s="1"/>
  <c r="O28" i="31" s="1"/>
  <c r="O12" i="10"/>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O29" i="31" l="1"/>
  <c r="AZ40" i="31"/>
  <c r="AR40" i="31"/>
  <c r="AJ40" i="31"/>
  <c r="AB40" i="31"/>
  <c r="T40" i="31"/>
  <c r="BA40" i="31"/>
  <c r="AS40" i="31"/>
  <c r="AK40" i="31"/>
  <c r="AC40" i="31"/>
  <c r="U40" i="31"/>
  <c r="BD40" i="31"/>
  <c r="AV40" i="31"/>
  <c r="AN40" i="31"/>
  <c r="AF40" i="31"/>
  <c r="X40" i="31"/>
  <c r="P40" i="31"/>
  <c r="P60" i="31" s="1"/>
  <c r="AW40" i="31"/>
  <c r="AO40" i="31"/>
  <c r="AG40" i="31"/>
  <c r="Y40" i="31"/>
  <c r="Q40" i="31"/>
  <c r="AP40" i="31"/>
  <c r="Z40" i="31"/>
  <c r="AY40" i="31"/>
  <c r="AI40" i="31"/>
  <c r="S40" i="31"/>
  <c r="AX40" i="31"/>
  <c r="AH40" i="31"/>
  <c r="R40" i="31"/>
  <c r="AQ40" i="31"/>
  <c r="AA40" i="31"/>
  <c r="AL40" i="31"/>
  <c r="AU40" i="31"/>
  <c r="AD40" i="31"/>
  <c r="AM40" i="31"/>
  <c r="BB40" i="31"/>
  <c r="V40" i="31"/>
  <c r="AE40" i="31"/>
  <c r="AT40" i="31"/>
  <c r="BC40" i="31"/>
  <c r="W40" i="31"/>
  <c r="Q7" i="10"/>
  <c r="P19" i="31"/>
  <c r="P25" i="31" s="1"/>
  <c r="P26" i="31" s="1"/>
  <c r="P28" i="31" s="1"/>
  <c r="P12" i="10"/>
  <c r="H81" i="31"/>
  <c r="D46" i="20"/>
  <c r="M12" i="20"/>
  <c r="K63" i="31"/>
  <c r="K64" i="31" s="1"/>
  <c r="I87" i="31"/>
  <c r="I66" i="31" s="1"/>
  <c r="I76" i="31" s="1"/>
  <c r="I77" i="31" s="1"/>
  <c r="I80" i="31" s="1"/>
  <c r="I30" i="10"/>
  <c r="I14" i="10" s="1"/>
  <c r="I24" i="10" s="1"/>
  <c r="L62" i="31"/>
  <c r="M61" i="31" s="1"/>
  <c r="P29" i="31" l="1"/>
  <c r="BB41" i="31"/>
  <c r="AY41" i="31"/>
  <c r="AP41" i="31"/>
  <c r="AH41" i="31"/>
  <c r="Z41" i="31"/>
  <c r="R41" i="31"/>
  <c r="AS41" i="31"/>
  <c r="AK41" i="31"/>
  <c r="AC41" i="31"/>
  <c r="U41" i="31"/>
  <c r="AX41" i="31"/>
  <c r="AT41" i="31"/>
  <c r="AL41" i="31"/>
  <c r="AD41" i="31"/>
  <c r="V41" i="31"/>
  <c r="AW41" i="31"/>
  <c r="AO41" i="31"/>
  <c r="AG41" i="31"/>
  <c r="Y41" i="31"/>
  <c r="Q41" i="31"/>
  <c r="Q60" i="31" s="1"/>
  <c r="AZ41" i="31"/>
  <c r="AN41" i="31"/>
  <c r="X41" i="31"/>
  <c r="AQ41" i="31"/>
  <c r="AA41" i="31"/>
  <c r="BC41" i="31"/>
  <c r="AJ41" i="31"/>
  <c r="T41" i="31"/>
  <c r="AM41" i="31"/>
  <c r="W41" i="31"/>
  <c r="AV41" i="31"/>
  <c r="AF41" i="31"/>
  <c r="BA41" i="31"/>
  <c r="AI41" i="31"/>
  <c r="S41" i="31"/>
  <c r="BD41" i="31"/>
  <c r="AR41" i="31"/>
  <c r="AB41" i="31"/>
  <c r="AU41" i="31"/>
  <c r="AE41" i="31"/>
  <c r="R7" i="10"/>
  <c r="Q19" i="31"/>
  <c r="Q25" i="31" s="1"/>
  <c r="Q26" i="31" s="1"/>
  <c r="Q28" i="31" s="1"/>
  <c r="Q12" i="10"/>
  <c r="I81" i="31"/>
  <c r="D47" i="20"/>
  <c r="N12" i="20"/>
  <c r="J30" i="10"/>
  <c r="J14" i="10" s="1"/>
  <c r="J24" i="10" s="1"/>
  <c r="J87" i="31"/>
  <c r="J66" i="31" s="1"/>
  <c r="J76" i="31" s="1"/>
  <c r="J77" i="31" s="1"/>
  <c r="J80" i="31" s="1"/>
  <c r="J81" i="31" s="1"/>
  <c r="L63" i="31"/>
  <c r="L64" i="31" s="1"/>
  <c r="M62" i="31"/>
  <c r="N61" i="31" s="1"/>
  <c r="Q29" i="31" l="1"/>
  <c r="BB42" i="31"/>
  <c r="AT42" i="31"/>
  <c r="AL42" i="31"/>
  <c r="BA42" i="31"/>
  <c r="AS42" i="31"/>
  <c r="AK42" i="31"/>
  <c r="AC42" i="31"/>
  <c r="U42" i="31"/>
  <c r="X42" i="31"/>
  <c r="V42" i="31"/>
  <c r="AX42" i="31"/>
  <c r="AP42" i="31"/>
  <c r="AH42" i="31"/>
  <c r="AW42" i="31"/>
  <c r="AO42" i="31"/>
  <c r="AG42" i="31"/>
  <c r="Y42" i="31"/>
  <c r="AF42" i="31"/>
  <c r="AD42" i="31"/>
  <c r="AR42" i="31"/>
  <c r="AY42" i="31"/>
  <c r="AI42" i="31"/>
  <c r="S42" i="31"/>
  <c r="R42" i="31"/>
  <c r="R60" i="31" s="1"/>
  <c r="AZ42" i="31"/>
  <c r="AJ42" i="31"/>
  <c r="AQ42" i="31"/>
  <c r="AA42" i="31"/>
  <c r="T42" i="31"/>
  <c r="BD42" i="31"/>
  <c r="AU42" i="31"/>
  <c r="AB42" i="31"/>
  <c r="AV42" i="31"/>
  <c r="AM42" i="31"/>
  <c r="Z42" i="31"/>
  <c r="AN42" i="31"/>
  <c r="AE42" i="31"/>
  <c r="BC42" i="31"/>
  <c r="W42" i="31"/>
  <c r="S7" i="10"/>
  <c r="R19" i="31"/>
  <c r="R25" i="31" s="1"/>
  <c r="R26" i="31" s="1"/>
  <c r="R28" i="31" s="1"/>
  <c r="R12" i="10"/>
  <c r="K87" i="31"/>
  <c r="K66" i="31" s="1"/>
  <c r="K76" i="31" s="1"/>
  <c r="K77" i="31" s="1"/>
  <c r="K80" i="31" s="1"/>
  <c r="K81" i="31" s="1"/>
  <c r="K30" i="10"/>
  <c r="K14" i="10" s="1"/>
  <c r="K24" i="10" s="1"/>
  <c r="D48" i="20"/>
  <c r="O12" i="20"/>
  <c r="M63" i="31"/>
  <c r="M64" i="31" s="1"/>
  <c r="N62" i="31"/>
  <c r="O61" i="31" s="1"/>
  <c r="R29" i="31" l="1"/>
  <c r="AX43" i="31"/>
  <c r="AP43" i="31"/>
  <c r="AH43" i="31"/>
  <c r="Z43" i="31"/>
  <c r="BC43" i="31"/>
  <c r="AU43" i="31"/>
  <c r="AM43" i="31"/>
  <c r="AE43" i="31"/>
  <c r="W43" i="31"/>
  <c r="BB43" i="31"/>
  <c r="AT43" i="31"/>
  <c r="AL43" i="31"/>
  <c r="AD43" i="31"/>
  <c r="V43" i="31"/>
  <c r="AY43" i="31"/>
  <c r="AQ43" i="31"/>
  <c r="AI43" i="31"/>
  <c r="AA43" i="31"/>
  <c r="S43" i="31"/>
  <c r="S60" i="31" s="1"/>
  <c r="BD43" i="31"/>
  <c r="AN43" i="31"/>
  <c r="X43" i="31"/>
  <c r="AS43" i="31"/>
  <c r="AC43" i="31"/>
  <c r="AZ43" i="31"/>
  <c r="AJ43" i="31"/>
  <c r="T43" i="31"/>
  <c r="AO43" i="31"/>
  <c r="Y43" i="31"/>
  <c r="AV43" i="31"/>
  <c r="AF43" i="31"/>
  <c r="BA43" i="31"/>
  <c r="AK43" i="31"/>
  <c r="U43" i="31"/>
  <c r="AR43" i="31"/>
  <c r="AB43" i="31"/>
  <c r="AW43" i="31"/>
  <c r="AG43" i="31"/>
  <c r="T7" i="10"/>
  <c r="S19" i="31"/>
  <c r="S25" i="31" s="1"/>
  <c r="S26" i="31" s="1"/>
  <c r="S28" i="31" s="1"/>
  <c r="S12" i="10"/>
  <c r="D49" i="20"/>
  <c r="P12" i="20"/>
  <c r="L30" i="10"/>
  <c r="L14" i="10" s="1"/>
  <c r="L24" i="10" s="1"/>
  <c r="L87" i="31"/>
  <c r="L66" i="31" s="1"/>
  <c r="L76" i="31" s="1"/>
  <c r="L77" i="31" s="1"/>
  <c r="L80" i="31" s="1"/>
  <c r="L81" i="31" s="1"/>
  <c r="O62" i="31"/>
  <c r="P61" i="31" s="1"/>
  <c r="N63" i="31"/>
  <c r="N64" i="31" s="1"/>
  <c r="U7" i="10" l="1"/>
  <c r="T19" i="31"/>
  <c r="T25" i="31" s="1"/>
  <c r="T26" i="31" s="1"/>
  <c r="T28" i="31" s="1"/>
  <c r="T12" i="10"/>
  <c r="S29" i="31"/>
  <c r="AY44" i="31"/>
  <c r="AQ44" i="31"/>
  <c r="AI44" i="31"/>
  <c r="AA44" i="31"/>
  <c r="BD44" i="31"/>
  <c r="AV44" i="31"/>
  <c r="AN44" i="31"/>
  <c r="AF44" i="31"/>
  <c r="X44" i="31"/>
  <c r="BC44" i="31"/>
  <c r="AU44" i="31"/>
  <c r="AM44" i="31"/>
  <c r="AE44" i="31"/>
  <c r="W44" i="31"/>
  <c r="AZ44" i="31"/>
  <c r="AR44" i="31"/>
  <c r="AJ44" i="31"/>
  <c r="AB44" i="31"/>
  <c r="T44" i="31"/>
  <c r="T60" i="31" s="1"/>
  <c r="AW44" i="31"/>
  <c r="AG44" i="31"/>
  <c r="BB44" i="31"/>
  <c r="AL44" i="31"/>
  <c r="V44" i="31"/>
  <c r="AO44" i="31"/>
  <c r="Y44" i="31"/>
  <c r="AT44" i="31"/>
  <c r="AD44" i="31"/>
  <c r="AS44" i="31"/>
  <c r="AX44" i="31"/>
  <c r="AK44" i="31"/>
  <c r="AP44" i="31"/>
  <c r="AC44" i="31"/>
  <c r="AH44" i="31"/>
  <c r="BA44" i="31"/>
  <c r="U44" i="31"/>
  <c r="Z44" i="31"/>
  <c r="D50" i="20"/>
  <c r="Q12" i="20"/>
  <c r="M87" i="31"/>
  <c r="M66" i="31" s="1"/>
  <c r="M76" i="31" s="1"/>
  <c r="M77" i="31" s="1"/>
  <c r="M80" i="31" s="1"/>
  <c r="M81" i="31" s="1"/>
  <c r="M30" i="10"/>
  <c r="M14" i="10" s="1"/>
  <c r="M24" i="10" s="1"/>
  <c r="P62" i="31"/>
  <c r="Q61" i="31" s="1"/>
  <c r="O63" i="31"/>
  <c r="O64" i="31" s="1"/>
  <c r="T29" i="31" l="1"/>
  <c r="AW45" i="31"/>
  <c r="AO45" i="31"/>
  <c r="AG45" i="31"/>
  <c r="Y45" i="31"/>
  <c r="BB45" i="31"/>
  <c r="AT45" i="31"/>
  <c r="AL45" i="31"/>
  <c r="AD45" i="31"/>
  <c r="V45" i="31"/>
  <c r="BA45" i="31"/>
  <c r="AS45" i="31"/>
  <c r="AK45" i="31"/>
  <c r="AC45" i="31"/>
  <c r="U45" i="31"/>
  <c r="U60" i="31" s="1"/>
  <c r="AX45" i="31"/>
  <c r="AP45" i="31"/>
  <c r="AH45" i="31"/>
  <c r="Z45" i="31"/>
  <c r="AU45" i="31"/>
  <c r="AE45" i="31"/>
  <c r="AZ45" i="31"/>
  <c r="AJ45" i="31"/>
  <c r="AQ45" i="31"/>
  <c r="AA45" i="31"/>
  <c r="AV45" i="31"/>
  <c r="AF45" i="31"/>
  <c r="BC45" i="31"/>
  <c r="AM45" i="31"/>
  <c r="W45" i="31"/>
  <c r="AR45" i="31"/>
  <c r="AB45" i="31"/>
  <c r="AY45" i="31"/>
  <c r="AI45" i="31"/>
  <c r="BD45" i="31"/>
  <c r="AN45" i="31"/>
  <c r="X45" i="31"/>
  <c r="V7" i="10"/>
  <c r="U19" i="31"/>
  <c r="U25" i="31" s="1"/>
  <c r="U26" i="31" s="1"/>
  <c r="U28" i="31" s="1"/>
  <c r="U12" i="10"/>
  <c r="R12" i="20"/>
  <c r="D51" i="20"/>
  <c r="N30" i="10"/>
  <c r="N14" i="10" s="1"/>
  <c r="N24" i="10" s="1"/>
  <c r="N87" i="31"/>
  <c r="N66" i="31" s="1"/>
  <c r="N76" i="31" s="1"/>
  <c r="N77" i="31" s="1"/>
  <c r="N80" i="31" s="1"/>
  <c r="N81" i="31" s="1"/>
  <c r="Q62" i="31"/>
  <c r="R61" i="31" s="1"/>
  <c r="P63" i="31"/>
  <c r="P64" i="31" s="1"/>
  <c r="U29" i="31" l="1"/>
  <c r="BB46" i="31"/>
  <c r="AT46" i="31"/>
  <c r="AL46" i="31"/>
  <c r="AD46" i="31"/>
  <c r="V46" i="31"/>
  <c r="V60" i="31" s="1"/>
  <c r="AW46" i="31"/>
  <c r="AO46" i="31"/>
  <c r="AG46" i="31"/>
  <c r="Y46" i="31"/>
  <c r="AX46" i="31"/>
  <c r="AP46" i="31"/>
  <c r="AH46" i="31"/>
  <c r="Z46" i="31"/>
  <c r="BA46" i="31"/>
  <c r="AS46" i="31"/>
  <c r="AK46" i="31"/>
  <c r="AC46" i="31"/>
  <c r="AR46" i="31"/>
  <c r="AB46" i="31"/>
  <c r="AU46" i="31"/>
  <c r="AE46" i="31"/>
  <c r="AZ46" i="31"/>
  <c r="AJ46" i="31"/>
  <c r="BC46" i="31"/>
  <c r="AM46" i="31"/>
  <c r="W46" i="31"/>
  <c r="AN46" i="31"/>
  <c r="AQ46" i="31"/>
  <c r="AF46" i="31"/>
  <c r="AI46" i="31"/>
  <c r="BD46" i="31"/>
  <c r="X46" i="31"/>
  <c r="AA46" i="31"/>
  <c r="AV46" i="31"/>
  <c r="AY46" i="31"/>
  <c r="W7" i="10"/>
  <c r="V19" i="31"/>
  <c r="V25" i="31" s="1"/>
  <c r="V26" i="31" s="1"/>
  <c r="V28" i="31" s="1"/>
  <c r="V12" i="10"/>
  <c r="O87" i="31"/>
  <c r="O66" i="31" s="1"/>
  <c r="O76" i="31" s="1"/>
  <c r="O77" i="31" s="1"/>
  <c r="O80" i="31" s="1"/>
  <c r="O81" i="31" s="1"/>
  <c r="O30" i="10"/>
  <c r="O14" i="10" s="1"/>
  <c r="O24" i="10" s="1"/>
  <c r="D52" i="20"/>
  <c r="S12" i="20"/>
  <c r="R62" i="31"/>
  <c r="S61" i="31" s="1"/>
  <c r="Q63" i="31"/>
  <c r="Q64" i="31" s="1"/>
  <c r="V29" i="31" l="1"/>
  <c r="BB47" i="31"/>
  <c r="AT47" i="31"/>
  <c r="AL47" i="31"/>
  <c r="AD47" i="31"/>
  <c r="BC47" i="31"/>
  <c r="AU47" i="31"/>
  <c r="AM47" i="31"/>
  <c r="AE47" i="31"/>
  <c r="W47" i="31"/>
  <c r="W60" i="31" s="1"/>
  <c r="AX47" i="31"/>
  <c r="AP47" i="31"/>
  <c r="AH47" i="31"/>
  <c r="Z47" i="31"/>
  <c r="AY47" i="31"/>
  <c r="AQ47" i="31"/>
  <c r="AI47" i="31"/>
  <c r="AA47" i="31"/>
  <c r="AR47" i="31"/>
  <c r="AB47" i="31"/>
  <c r="AS47" i="31"/>
  <c r="AC47" i="31"/>
  <c r="BD47" i="31"/>
  <c r="AN47" i="31"/>
  <c r="X47" i="31"/>
  <c r="AO47" i="31"/>
  <c r="Y47" i="31"/>
  <c r="AZ47" i="31"/>
  <c r="AJ47" i="31"/>
  <c r="BA47" i="31"/>
  <c r="AK47" i="31"/>
  <c r="AV47" i="31"/>
  <c r="AF47" i="31"/>
  <c r="AW47" i="31"/>
  <c r="AG47" i="31"/>
  <c r="X7" i="10"/>
  <c r="W19" i="31"/>
  <c r="W25" i="31" s="1"/>
  <c r="W26" i="31" s="1"/>
  <c r="W28" i="31" s="1"/>
  <c r="W12" i="10"/>
  <c r="P30" i="10"/>
  <c r="P14" i="10" s="1"/>
  <c r="P24" i="10" s="1"/>
  <c r="P87" i="31"/>
  <c r="P66" i="31" s="1"/>
  <c r="P76" i="31" s="1"/>
  <c r="P77" i="31" s="1"/>
  <c r="P80" i="31" s="1"/>
  <c r="P81" i="31" s="1"/>
  <c r="D53" i="20"/>
  <c r="T12" i="20"/>
  <c r="S62" i="31"/>
  <c r="T61" i="31" s="1"/>
  <c r="R63" i="31"/>
  <c r="R64" i="31" s="1"/>
  <c r="Y7" i="10" l="1"/>
  <c r="X19" i="31"/>
  <c r="X25" i="31" s="1"/>
  <c r="X26" i="31" s="1"/>
  <c r="X28" i="31" s="1"/>
  <c r="X12" i="10"/>
  <c r="W29" i="31"/>
  <c r="AY48" i="31"/>
  <c r="AQ48" i="31"/>
  <c r="AI48" i="31"/>
  <c r="AA48" i="31"/>
  <c r="AZ48" i="31"/>
  <c r="AR48" i="31"/>
  <c r="AJ48" i="31"/>
  <c r="AB48" i="31"/>
  <c r="BC48" i="31"/>
  <c r="AU48" i="31"/>
  <c r="AM48" i="31"/>
  <c r="AE48" i="31"/>
  <c r="BD48" i="31"/>
  <c r="AV48" i="31"/>
  <c r="AN48" i="31"/>
  <c r="AF48" i="31"/>
  <c r="X48" i="31"/>
  <c r="X60" i="31" s="1"/>
  <c r="AO48" i="31"/>
  <c r="Y48" i="31"/>
  <c r="AP48" i="31"/>
  <c r="Z48" i="31"/>
  <c r="AW48" i="31"/>
  <c r="AG48" i="31"/>
  <c r="AX48" i="31"/>
  <c r="AH48" i="31"/>
  <c r="AK48" i="31"/>
  <c r="AL48" i="31"/>
  <c r="AC48" i="31"/>
  <c r="AD48" i="31"/>
  <c r="BA48" i="31"/>
  <c r="BB48" i="31"/>
  <c r="AS48" i="31"/>
  <c r="AT48" i="31"/>
  <c r="Q87" i="31"/>
  <c r="Q66" i="31" s="1"/>
  <c r="Q76" i="31" s="1"/>
  <c r="Q77" i="31" s="1"/>
  <c r="Q80" i="31" s="1"/>
  <c r="Q81" i="31" s="1"/>
  <c r="Q30" i="10"/>
  <c r="Q14" i="10" s="1"/>
  <c r="Q24" i="10" s="1"/>
  <c r="D54" i="20"/>
  <c r="U12" i="20"/>
  <c r="T62" i="31"/>
  <c r="U61" i="31" s="1"/>
  <c r="S63" i="31"/>
  <c r="S64" i="31" s="1"/>
  <c r="X29" i="31" l="1"/>
  <c r="BA49" i="31"/>
  <c r="AS49" i="31"/>
  <c r="AK49" i="31"/>
  <c r="AC49" i="31"/>
  <c r="BB49" i="31"/>
  <c r="AT49" i="31"/>
  <c r="AL49" i="31"/>
  <c r="AD49" i="31"/>
  <c r="AW49" i="31"/>
  <c r="AO49" i="31"/>
  <c r="AG49" i="31"/>
  <c r="Y49" i="31"/>
  <c r="Y60" i="31" s="1"/>
  <c r="AX49" i="31"/>
  <c r="AP49" i="31"/>
  <c r="AH49" i="31"/>
  <c r="Z49" i="31"/>
  <c r="AQ49" i="31"/>
  <c r="AA49" i="31"/>
  <c r="AR49" i="31"/>
  <c r="AB49" i="31"/>
  <c r="BC49" i="31"/>
  <c r="AM49" i="31"/>
  <c r="BD49" i="31"/>
  <c r="AN49" i="31"/>
  <c r="AY49" i="31"/>
  <c r="AI49" i="31"/>
  <c r="AZ49" i="31"/>
  <c r="AJ49" i="31"/>
  <c r="AU49" i="31"/>
  <c r="AE49" i="31"/>
  <c r="AV49" i="31"/>
  <c r="AF49" i="31"/>
  <c r="Z7" i="10"/>
  <c r="Y19" i="31"/>
  <c r="Y25" i="31" s="1"/>
  <c r="Y26" i="31" s="1"/>
  <c r="Y28" i="31" s="1"/>
  <c r="Y12" i="10"/>
  <c r="R30" i="10"/>
  <c r="R14" i="10" s="1"/>
  <c r="R24" i="10" s="1"/>
  <c r="R87" i="31"/>
  <c r="R66" i="31" s="1"/>
  <c r="R76" i="31" s="1"/>
  <c r="R77" i="31" s="1"/>
  <c r="R80" i="31" s="1"/>
  <c r="R81" i="31" s="1"/>
  <c r="D55" i="20"/>
  <c r="V12" i="20"/>
  <c r="U62" i="31"/>
  <c r="V61" i="31" s="1"/>
  <c r="T63" i="31"/>
  <c r="T64" i="31" s="1"/>
  <c r="Y29" i="31" l="1"/>
  <c r="BB50" i="31"/>
  <c r="AT50" i="31"/>
  <c r="AL50" i="31"/>
  <c r="AD50" i="31"/>
  <c r="BA50" i="31"/>
  <c r="AS50" i="31"/>
  <c r="AK50" i="31"/>
  <c r="AC50" i="31"/>
  <c r="AX50" i="31"/>
  <c r="AP50" i="31"/>
  <c r="AH50" i="31"/>
  <c r="Z50" i="31"/>
  <c r="Z60" i="31" s="1"/>
  <c r="AW50" i="31"/>
  <c r="AO50" i="31"/>
  <c r="AG50" i="31"/>
  <c r="AR50" i="31"/>
  <c r="AB50" i="31"/>
  <c r="AQ50" i="31"/>
  <c r="AA50" i="31"/>
  <c r="AZ50" i="31"/>
  <c r="AJ50" i="31"/>
  <c r="AY50" i="31"/>
  <c r="AI50" i="31"/>
  <c r="AN50" i="31"/>
  <c r="AM50" i="31"/>
  <c r="AF50" i="31"/>
  <c r="AE50" i="31"/>
  <c r="BD50" i="31"/>
  <c r="BC50" i="31"/>
  <c r="AV50" i="31"/>
  <c r="AU50" i="31"/>
  <c r="AA7" i="10"/>
  <c r="Z19" i="31"/>
  <c r="Z25" i="31" s="1"/>
  <c r="Z26" i="31" s="1"/>
  <c r="Z28" i="31" s="1"/>
  <c r="Z12" i="10"/>
  <c r="S87" i="31"/>
  <c r="S66" i="31" s="1"/>
  <c r="S76" i="31" s="1"/>
  <c r="S77" i="31" s="1"/>
  <c r="S80" i="31" s="1"/>
  <c r="S81" i="31" s="1"/>
  <c r="S30" i="10"/>
  <c r="S14" i="10" s="1"/>
  <c r="S24" i="10" s="1"/>
  <c r="D56" i="20"/>
  <c r="W12" i="20"/>
  <c r="V62" i="31"/>
  <c r="W61" i="31" s="1"/>
  <c r="U63" i="31"/>
  <c r="U64" i="31" s="1"/>
  <c r="Z29" i="31" l="1"/>
  <c r="AX51" i="31"/>
  <c r="AP51" i="31"/>
  <c r="AH51" i="31"/>
  <c r="BC51" i="31"/>
  <c r="AU51" i="31"/>
  <c r="AM51" i="31"/>
  <c r="AE51" i="31"/>
  <c r="BB51" i="31"/>
  <c r="AT51" i="31"/>
  <c r="AL51" i="31"/>
  <c r="AD51" i="31"/>
  <c r="AY51" i="31"/>
  <c r="AQ51" i="31"/>
  <c r="AI51" i="31"/>
  <c r="AA51" i="31"/>
  <c r="AA60" i="31" s="1"/>
  <c r="AV51" i="31"/>
  <c r="AF51" i="31"/>
  <c r="AS51" i="31"/>
  <c r="AC51" i="31"/>
  <c r="AR51" i="31"/>
  <c r="AB51" i="31"/>
  <c r="AO51" i="31"/>
  <c r="BD51" i="31"/>
  <c r="AN51" i="31"/>
  <c r="BA51" i="31"/>
  <c r="AK51" i="31"/>
  <c r="AZ51" i="31"/>
  <c r="AJ51" i="31"/>
  <c r="AW51" i="31"/>
  <c r="AG51" i="31"/>
  <c r="AB7" i="10"/>
  <c r="AA19" i="31"/>
  <c r="AA25" i="31" s="1"/>
  <c r="AA26" i="31" s="1"/>
  <c r="AA28" i="31" s="1"/>
  <c r="AA12" i="10"/>
  <c r="T30" i="10"/>
  <c r="T14" i="10" s="1"/>
  <c r="T24" i="10" s="1"/>
  <c r="T87" i="31"/>
  <c r="T66" i="31" s="1"/>
  <c r="T76" i="31" s="1"/>
  <c r="T77" i="31" s="1"/>
  <c r="T80" i="31" s="1"/>
  <c r="T81" i="31" s="1"/>
  <c r="D57" i="20"/>
  <c r="X12" i="20"/>
  <c r="W62" i="31"/>
  <c r="X61" i="31" s="1"/>
  <c r="V63" i="31"/>
  <c r="V64" i="31" s="1"/>
  <c r="AC7" i="10" l="1"/>
  <c r="AB19" i="31"/>
  <c r="AB25" i="31" s="1"/>
  <c r="AB26" i="31" s="1"/>
  <c r="AB28" i="31" s="1"/>
  <c r="AB12" i="10"/>
  <c r="AA29" i="31"/>
  <c r="AY52" i="31"/>
  <c r="AQ52" i="31"/>
  <c r="AI52" i="31"/>
  <c r="BD52" i="31"/>
  <c r="AV52" i="31"/>
  <c r="AN52" i="31"/>
  <c r="AF52" i="31"/>
  <c r="BC52" i="31"/>
  <c r="AU52" i="31"/>
  <c r="AM52" i="31"/>
  <c r="AE52" i="31"/>
  <c r="AZ52" i="31"/>
  <c r="AR52" i="31"/>
  <c r="AJ52" i="31"/>
  <c r="AB52" i="31"/>
  <c r="AB60" i="31" s="1"/>
  <c r="AW52" i="31"/>
  <c r="AG52" i="31"/>
  <c r="AT52" i="31"/>
  <c r="AD52" i="31"/>
  <c r="AO52" i="31"/>
  <c r="BB52" i="31"/>
  <c r="AL52" i="31"/>
  <c r="AS52" i="31"/>
  <c r="AP52" i="31"/>
  <c r="AK52" i="31"/>
  <c r="AH52" i="31"/>
  <c r="AC52" i="31"/>
  <c r="BA52" i="31"/>
  <c r="AX52" i="31"/>
  <c r="U87" i="31"/>
  <c r="U66" i="31" s="1"/>
  <c r="U76" i="31" s="1"/>
  <c r="U77" i="31" s="1"/>
  <c r="U80" i="31" s="1"/>
  <c r="U81" i="31" s="1"/>
  <c r="U30" i="10"/>
  <c r="U14" i="10" s="1"/>
  <c r="U24" i="10" s="1"/>
  <c r="D58" i="20"/>
  <c r="Y12" i="20"/>
  <c r="X62" i="31"/>
  <c r="Y61" i="31" s="1"/>
  <c r="W63" i="31"/>
  <c r="W64" i="31" s="1"/>
  <c r="AB29" i="31" l="1"/>
  <c r="AW53" i="31"/>
  <c r="AO53" i="31"/>
  <c r="AG53" i="31"/>
  <c r="BB53" i="31"/>
  <c r="AT53" i="31"/>
  <c r="AL53" i="31"/>
  <c r="AD53" i="31"/>
  <c r="BA53" i="31"/>
  <c r="AS53" i="31"/>
  <c r="AK53" i="31"/>
  <c r="AC53" i="31"/>
  <c r="AC60" i="31" s="1"/>
  <c r="AX53" i="31"/>
  <c r="AP53" i="31"/>
  <c r="AH53" i="31"/>
  <c r="BC53" i="31"/>
  <c r="AM53" i="31"/>
  <c r="AZ53" i="31"/>
  <c r="AJ53" i="31"/>
  <c r="AY53" i="31"/>
  <c r="AI53" i="31"/>
  <c r="AV53" i="31"/>
  <c r="AF53" i="31"/>
  <c r="AU53" i="31"/>
  <c r="AE53" i="31"/>
  <c r="AR53" i="31"/>
  <c r="AQ53" i="31"/>
  <c r="BD53" i="31"/>
  <c r="AN53" i="31"/>
  <c r="AD7" i="10"/>
  <c r="AC19" i="31"/>
  <c r="AC25" i="31" s="1"/>
  <c r="AC26" i="31" s="1"/>
  <c r="AC28" i="31" s="1"/>
  <c r="AC12" i="10"/>
  <c r="D59" i="20"/>
  <c r="Z12" i="20"/>
  <c r="V30" i="10"/>
  <c r="V14" i="10" s="1"/>
  <c r="V24" i="10" s="1"/>
  <c r="V87" i="31"/>
  <c r="V66" i="31" s="1"/>
  <c r="V76" i="31" s="1"/>
  <c r="V77" i="31" s="1"/>
  <c r="V80" i="31" s="1"/>
  <c r="V81" i="31" s="1"/>
  <c r="Y62" i="31"/>
  <c r="Z61" i="31" s="1"/>
  <c r="X63" i="31"/>
  <c r="X64" i="31" s="1"/>
  <c r="AC29" i="31" l="1"/>
  <c r="BB54" i="31"/>
  <c r="AT54" i="31"/>
  <c r="AL54" i="31"/>
  <c r="AD54" i="31"/>
  <c r="AD60" i="31" s="1"/>
  <c r="AW54" i="31"/>
  <c r="AO54" i="31"/>
  <c r="AG54" i="31"/>
  <c r="AX54" i="31"/>
  <c r="AP54" i="31"/>
  <c r="AH54" i="31"/>
  <c r="BA54" i="31"/>
  <c r="AS54" i="31"/>
  <c r="AK54" i="31"/>
  <c r="AR54" i="31"/>
  <c r="BC54" i="31"/>
  <c r="AM54" i="31"/>
  <c r="AZ54" i="31"/>
  <c r="AJ54" i="31"/>
  <c r="AU54" i="31"/>
  <c r="AE54" i="31"/>
  <c r="BD54" i="31"/>
  <c r="AY54" i="31"/>
  <c r="AV54" i="31"/>
  <c r="AQ54" i="31"/>
  <c r="AN54" i="31"/>
  <c r="AI54" i="31"/>
  <c r="AF54" i="31"/>
  <c r="AE7" i="10"/>
  <c r="AD19" i="31"/>
  <c r="AD25" i="31" s="1"/>
  <c r="AD26" i="31" s="1"/>
  <c r="AD28" i="31" s="1"/>
  <c r="AD12" i="10"/>
  <c r="D60" i="20"/>
  <c r="AA12" i="20"/>
  <c r="W87" i="31"/>
  <c r="W66" i="31" s="1"/>
  <c r="W76" i="31" s="1"/>
  <c r="W77" i="31" s="1"/>
  <c r="W80" i="31" s="1"/>
  <c r="W81" i="31" s="1"/>
  <c r="W30" i="10"/>
  <c r="W14" i="10" s="1"/>
  <c r="W24" i="10" s="1"/>
  <c r="Z62" i="31"/>
  <c r="AA61" i="31" s="1"/>
  <c r="Y63" i="31"/>
  <c r="Y64" i="31" s="1"/>
  <c r="AD29" i="31" l="1"/>
  <c r="BB55" i="31"/>
  <c r="AT55" i="31"/>
  <c r="AL55" i="31"/>
  <c r="BC55" i="31"/>
  <c r="AU55" i="31"/>
  <c r="AM55" i="31"/>
  <c r="AE55" i="31"/>
  <c r="AE60" i="31" s="1"/>
  <c r="AX55" i="31"/>
  <c r="AP55" i="31"/>
  <c r="AH55" i="31"/>
  <c r="AY55" i="31"/>
  <c r="AQ55" i="31"/>
  <c r="AI55" i="31"/>
  <c r="AZ55" i="31"/>
  <c r="AJ55" i="31"/>
  <c r="AS55" i="31"/>
  <c r="AV55" i="31"/>
  <c r="AF55" i="31"/>
  <c r="AO55" i="31"/>
  <c r="AR55" i="31"/>
  <c r="BA55" i="31"/>
  <c r="AK55" i="31"/>
  <c r="BD55" i="31"/>
  <c r="AN55" i="31"/>
  <c r="AW55" i="31"/>
  <c r="AG55" i="31"/>
  <c r="AF7" i="10"/>
  <c r="AE19" i="31"/>
  <c r="AE25" i="31" s="1"/>
  <c r="AE26" i="31" s="1"/>
  <c r="AE28" i="31" s="1"/>
  <c r="AE12" i="10"/>
  <c r="D61" i="20"/>
  <c r="AB12" i="20"/>
  <c r="X30" i="10"/>
  <c r="X14" i="10" s="1"/>
  <c r="X24" i="10" s="1"/>
  <c r="X87" i="31"/>
  <c r="X66" i="31" s="1"/>
  <c r="X76" i="31" s="1"/>
  <c r="X77" i="31" s="1"/>
  <c r="X80" i="31" s="1"/>
  <c r="X81" i="31" s="1"/>
  <c r="AA62" i="31"/>
  <c r="AB61" i="31" s="1"/>
  <c r="Z63" i="31"/>
  <c r="Z64" i="31" s="1"/>
  <c r="AG7" i="10" l="1"/>
  <c r="AF19" i="31"/>
  <c r="AF25" i="31" s="1"/>
  <c r="AF26" i="31" s="1"/>
  <c r="AF28" i="31" s="1"/>
  <c r="AF12" i="10"/>
  <c r="AE29" i="31"/>
  <c r="AY56" i="31"/>
  <c r="AQ56" i="31"/>
  <c r="AI56" i="31"/>
  <c r="AZ56" i="31"/>
  <c r="AR56" i="31"/>
  <c r="AJ56" i="31"/>
  <c r="BC56" i="31"/>
  <c r="AU56" i="31"/>
  <c r="AM56" i="31"/>
  <c r="BD56" i="31"/>
  <c r="AV56" i="31"/>
  <c r="AN56" i="31"/>
  <c r="AF56" i="31"/>
  <c r="AF60" i="31" s="1"/>
  <c r="AO56" i="31"/>
  <c r="AX56" i="31"/>
  <c r="AH56" i="31"/>
  <c r="AW56" i="31"/>
  <c r="AG56" i="31"/>
  <c r="AP56" i="31"/>
  <c r="AK56" i="31"/>
  <c r="BB56" i="31"/>
  <c r="BA56" i="31"/>
  <c r="AT56" i="31"/>
  <c r="AS56" i="31"/>
  <c r="AL56" i="31"/>
  <c r="D62" i="20"/>
  <c r="AC12" i="20"/>
  <c r="Y87" i="31"/>
  <c r="Y66" i="31" s="1"/>
  <c r="Y76" i="31" s="1"/>
  <c r="Y77" i="31" s="1"/>
  <c r="Y80" i="31" s="1"/>
  <c r="Y81" i="31" s="1"/>
  <c r="Y30" i="10"/>
  <c r="Y14" i="10" s="1"/>
  <c r="Y24" i="10" s="1"/>
  <c r="AB62" i="31"/>
  <c r="AC61" i="31" s="1"/>
  <c r="AA63" i="31"/>
  <c r="AA64" i="31" s="1"/>
  <c r="AF29" i="31" l="1"/>
  <c r="BA57" i="31"/>
  <c r="AS57" i="31"/>
  <c r="AK57" i="31"/>
  <c r="BB57" i="31"/>
  <c r="AT57" i="31"/>
  <c r="AL57" i="31"/>
  <c r="AW57" i="31"/>
  <c r="AO57" i="31"/>
  <c r="AG57" i="31"/>
  <c r="AG60" i="31" s="1"/>
  <c r="AX57" i="31"/>
  <c r="AP57" i="31"/>
  <c r="AH57" i="31"/>
  <c r="AY57" i="31"/>
  <c r="AI57" i="31"/>
  <c r="AR57" i="31"/>
  <c r="AU57" i="31"/>
  <c r="BD57" i="31"/>
  <c r="AN57" i="31"/>
  <c r="AQ57" i="31"/>
  <c r="AZ57" i="31"/>
  <c r="AJ57" i="31"/>
  <c r="BC57" i="31"/>
  <c r="AM57" i="31"/>
  <c r="AV57" i="31"/>
  <c r="AH7" i="10"/>
  <c r="AG19" i="31"/>
  <c r="AG25" i="31" s="1"/>
  <c r="AG26" i="31" s="1"/>
  <c r="AG28" i="31" s="1"/>
  <c r="AG12" i="10"/>
  <c r="D63" i="20"/>
  <c r="AD12" i="20"/>
  <c r="Z30" i="10"/>
  <c r="Z14" i="10" s="1"/>
  <c r="Z24" i="10" s="1"/>
  <c r="Z87" i="31"/>
  <c r="Z66" i="31" s="1"/>
  <c r="Z76" i="31" s="1"/>
  <c r="Z77" i="31" s="1"/>
  <c r="Z80" i="31" s="1"/>
  <c r="Z81" i="31" s="1"/>
  <c r="AC62" i="31"/>
  <c r="AD61" i="31" s="1"/>
  <c r="AB63" i="31"/>
  <c r="AB64" i="31" s="1"/>
  <c r="AG29" i="31" l="1"/>
  <c r="BB58" i="31"/>
  <c r="AT58" i="31"/>
  <c r="AL58" i="31"/>
  <c r="BA58" i="31"/>
  <c r="AS58" i="31"/>
  <c r="AK58" i="31"/>
  <c r="AX58" i="31"/>
  <c r="AP58" i="31"/>
  <c r="AH58" i="31"/>
  <c r="AH60" i="31" s="1"/>
  <c r="AW58" i="31"/>
  <c r="AO58" i="31"/>
  <c r="AR58" i="31"/>
  <c r="AY58" i="31"/>
  <c r="AI58" i="31"/>
  <c r="AZ58" i="31"/>
  <c r="AJ58" i="31"/>
  <c r="AQ58" i="31"/>
  <c r="BD58" i="31"/>
  <c r="AU58" i="31"/>
  <c r="AV58" i="31"/>
  <c r="AM58" i="31"/>
  <c r="AN58" i="31"/>
  <c r="BC58" i="31"/>
  <c r="AI7" i="10"/>
  <c r="AH19" i="31"/>
  <c r="AH25" i="31" s="1"/>
  <c r="AH26" i="31" s="1"/>
  <c r="AH28" i="31" s="1"/>
  <c r="AH12" i="10"/>
  <c r="D64" i="20"/>
  <c r="AE12" i="20"/>
  <c r="AA87" i="31"/>
  <c r="AA66" i="31" s="1"/>
  <c r="AA76" i="31" s="1"/>
  <c r="AA77" i="31" s="1"/>
  <c r="AA80" i="31" s="1"/>
  <c r="AA81" i="31" s="1"/>
  <c r="C4" i="31" s="1"/>
  <c r="G29" i="29" s="1"/>
  <c r="AA30" i="10"/>
  <c r="AA14" i="10" s="1"/>
  <c r="AA24" i="10" s="1"/>
  <c r="AC63" i="31"/>
  <c r="AC64" i="31" s="1"/>
  <c r="AD62" i="31"/>
  <c r="AE61" i="31" s="1"/>
  <c r="AH29" i="31" l="1"/>
  <c r="AX59" i="31"/>
  <c r="AX60" i="31" s="1"/>
  <c r="AP59" i="31"/>
  <c r="AP60" i="31" s="1"/>
  <c r="BC59" i="31"/>
  <c r="BC60" i="31" s="1"/>
  <c r="AU59" i="31"/>
  <c r="AU60" i="31" s="1"/>
  <c r="AM59" i="31"/>
  <c r="AM60" i="31" s="1"/>
  <c r="BB59" i="31"/>
  <c r="BB60" i="31" s="1"/>
  <c r="AT59" i="31"/>
  <c r="AT60" i="31" s="1"/>
  <c r="AL59" i="31"/>
  <c r="AL60" i="31" s="1"/>
  <c r="AY59" i="31"/>
  <c r="AY60" i="31" s="1"/>
  <c r="AQ59" i="31"/>
  <c r="AQ60" i="31" s="1"/>
  <c r="AI59" i="31"/>
  <c r="AI60" i="31" s="1"/>
  <c r="BD59" i="31"/>
  <c r="BD60" i="31" s="1"/>
  <c r="AN59" i="31"/>
  <c r="AN60" i="31" s="1"/>
  <c r="AS59" i="31"/>
  <c r="AS60" i="31" s="1"/>
  <c r="AZ59" i="31"/>
  <c r="AZ60" i="31" s="1"/>
  <c r="AJ59" i="31"/>
  <c r="AJ60" i="31" s="1"/>
  <c r="AO59" i="31"/>
  <c r="AO60" i="31" s="1"/>
  <c r="AV59" i="31"/>
  <c r="AV60" i="31" s="1"/>
  <c r="BA59" i="31"/>
  <c r="BA60" i="31" s="1"/>
  <c r="AK59" i="31"/>
  <c r="AK60" i="31" s="1"/>
  <c r="AR59" i="31"/>
  <c r="AR60" i="31" s="1"/>
  <c r="AW59" i="31"/>
  <c r="AW60" i="31" s="1"/>
  <c r="AJ7" i="10"/>
  <c r="AI19" i="31"/>
  <c r="AI25" i="31" s="1"/>
  <c r="AI26" i="31" s="1"/>
  <c r="AI28" i="31" s="1"/>
  <c r="AI29" i="31" s="1"/>
  <c r="AI12" i="10"/>
  <c r="D65" i="20"/>
  <c r="AF12" i="20"/>
  <c r="AB30" i="10"/>
  <c r="AB14" i="10" s="1"/>
  <c r="AB24" i="10" s="1"/>
  <c r="AB87" i="31"/>
  <c r="AB66" i="31" s="1"/>
  <c r="AB76" i="31" s="1"/>
  <c r="AB77" i="31" s="1"/>
  <c r="AB80" i="31" s="1"/>
  <c r="AB81" i="31" s="1"/>
  <c r="AE62" i="31"/>
  <c r="AF61" i="31" s="1"/>
  <c r="AD63" i="31"/>
  <c r="AD64" i="31" s="1"/>
  <c r="AK7" i="10" l="1"/>
  <c r="AJ19" i="31"/>
  <c r="AJ25" i="31" s="1"/>
  <c r="AJ26" i="31" s="1"/>
  <c r="AJ28" i="31" s="1"/>
  <c r="AJ29" i="31" s="1"/>
  <c r="AJ12" i="10"/>
  <c r="D66" i="20"/>
  <c r="AG12" i="20"/>
  <c r="AC87" i="31"/>
  <c r="AC66" i="31" s="1"/>
  <c r="AC76" i="31" s="1"/>
  <c r="AC77" i="31" s="1"/>
  <c r="AC80" i="31" s="1"/>
  <c r="AC81" i="31" s="1"/>
  <c r="AC30" i="10"/>
  <c r="AC14" i="10" s="1"/>
  <c r="AC24" i="10" s="1"/>
  <c r="AF62" i="31"/>
  <c r="AG61" i="31" s="1"/>
  <c r="AE63" i="31"/>
  <c r="AE64" i="31" s="1"/>
  <c r="AL7" i="10" l="1"/>
  <c r="AK19" i="31"/>
  <c r="AK25" i="31" s="1"/>
  <c r="AK26" i="31" s="1"/>
  <c r="AK12" i="10"/>
  <c r="D67" i="20"/>
  <c r="AH12" i="20"/>
  <c r="AD30" i="10"/>
  <c r="AD14" i="10" s="1"/>
  <c r="AD24" i="10" s="1"/>
  <c r="AD87" i="31"/>
  <c r="AD66" i="31" s="1"/>
  <c r="AD76" i="31" s="1"/>
  <c r="AD77" i="31" s="1"/>
  <c r="AD80" i="31" s="1"/>
  <c r="AD81" i="31" s="1"/>
  <c r="AG62" i="31"/>
  <c r="AH61" i="31" s="1"/>
  <c r="AF63" i="31"/>
  <c r="AF64" i="31" s="1"/>
  <c r="AK28" i="31" l="1"/>
  <c r="AK29" i="31" s="1"/>
  <c r="AM7" i="10"/>
  <c r="AL19" i="31"/>
  <c r="AL25" i="31" s="1"/>
  <c r="AL26" i="31" s="1"/>
  <c r="AL28" i="31" s="1"/>
  <c r="AL29" i="31" s="1"/>
  <c r="AL12" i="10"/>
  <c r="D68" i="20"/>
  <c r="AI12" i="20"/>
  <c r="AE87" i="31"/>
  <c r="AE66" i="31" s="1"/>
  <c r="AE76" i="31" s="1"/>
  <c r="AE77" i="31" s="1"/>
  <c r="AE80" i="31" s="1"/>
  <c r="AE81" i="31" s="1"/>
  <c r="AE30" i="10"/>
  <c r="AE14" i="10" s="1"/>
  <c r="AE24" i="10" s="1"/>
  <c r="AH62" i="31"/>
  <c r="AI61" i="31" s="1"/>
  <c r="AG63" i="31"/>
  <c r="AG64" i="31" s="1"/>
  <c r="AN7" i="10" l="1"/>
  <c r="AM19" i="31"/>
  <c r="AM25" i="31" s="1"/>
  <c r="AM26" i="31" s="1"/>
  <c r="AM28" i="31" s="1"/>
  <c r="AM29" i="31" s="1"/>
  <c r="AM12" i="10"/>
  <c r="D69" i="20"/>
  <c r="AJ12" i="20"/>
  <c r="AF30" i="10"/>
  <c r="AF14" i="10" s="1"/>
  <c r="AF24" i="10" s="1"/>
  <c r="AF87" i="31"/>
  <c r="AF66" i="31" s="1"/>
  <c r="AF76" i="31" s="1"/>
  <c r="AF77" i="31" s="1"/>
  <c r="AF80" i="31" s="1"/>
  <c r="AF81" i="31" s="1"/>
  <c r="AI62" i="31"/>
  <c r="AJ61" i="31" s="1"/>
  <c r="AH63" i="31"/>
  <c r="AH64" i="31" s="1"/>
  <c r="AO7" i="10" l="1"/>
  <c r="AN19" i="31"/>
  <c r="AN25" i="31" s="1"/>
  <c r="AN26" i="31" s="1"/>
  <c r="AN28" i="31" s="1"/>
  <c r="AN29" i="31" s="1"/>
  <c r="AN12" i="10"/>
  <c r="D70" i="20"/>
  <c r="AK12" i="20"/>
  <c r="AG87" i="31"/>
  <c r="AG66" i="31" s="1"/>
  <c r="AG76" i="31" s="1"/>
  <c r="AG77" i="31" s="1"/>
  <c r="AG80" i="31" s="1"/>
  <c r="AG81" i="31" s="1"/>
  <c r="AG30" i="10"/>
  <c r="AG14" i="10" s="1"/>
  <c r="AG24" i="10" s="1"/>
  <c r="AJ62" i="31"/>
  <c r="AK61" i="31" s="1"/>
  <c r="AI63" i="31"/>
  <c r="AI64" i="31" s="1"/>
  <c r="AP7" i="10" l="1"/>
  <c r="AO19" i="31"/>
  <c r="AO25" i="31" s="1"/>
  <c r="AO26" i="31" s="1"/>
  <c r="AO12" i="10"/>
  <c r="D71" i="20"/>
  <c r="AL12" i="20"/>
  <c r="AH30" i="10"/>
  <c r="AH14" i="10" s="1"/>
  <c r="AH24" i="10" s="1"/>
  <c r="AH87" i="31"/>
  <c r="AH66" i="31" s="1"/>
  <c r="AH76" i="31" s="1"/>
  <c r="AH77" i="31" s="1"/>
  <c r="AH80" i="31" s="1"/>
  <c r="AH81" i="31" s="1"/>
  <c r="AK62" i="31"/>
  <c r="AL61" i="31" s="1"/>
  <c r="AJ63" i="31"/>
  <c r="AJ64" i="31" s="1"/>
  <c r="AO28" i="31" l="1"/>
  <c r="AO29" i="31" s="1"/>
  <c r="AQ7" i="10"/>
  <c r="AP19" i="31"/>
  <c r="AP25" i="31" s="1"/>
  <c r="AP26" i="31" s="1"/>
  <c r="AP28" i="31" s="1"/>
  <c r="AP29" i="31" s="1"/>
  <c r="AP12" i="10"/>
  <c r="D72" i="20"/>
  <c r="AM12" i="20"/>
  <c r="AI87" i="31"/>
  <c r="AI66" i="31" s="1"/>
  <c r="AI76" i="31" s="1"/>
  <c r="AI77" i="31" s="1"/>
  <c r="AI80" i="31" s="1"/>
  <c r="AI81" i="31" s="1"/>
  <c r="C5" i="31" s="1"/>
  <c r="H29" i="29" s="1"/>
  <c r="AI30" i="10"/>
  <c r="AI14" i="10" s="1"/>
  <c r="AI24" i="10" s="1"/>
  <c r="AK63" i="31"/>
  <c r="AK64" i="31" s="1"/>
  <c r="AL62" i="31"/>
  <c r="AM61" i="31" s="1"/>
  <c r="AR7" i="10" l="1"/>
  <c r="AQ19" i="31"/>
  <c r="AQ25" i="31" s="1"/>
  <c r="AQ26" i="31" s="1"/>
  <c r="AQ28" i="31" s="1"/>
  <c r="AQ29" i="31" s="1"/>
  <c r="AQ12" i="10"/>
  <c r="D73" i="20"/>
  <c r="AN12" i="20"/>
  <c r="AJ30" i="10"/>
  <c r="AJ14" i="10" s="1"/>
  <c r="AJ24" i="10" s="1"/>
  <c r="AJ87" i="31"/>
  <c r="AJ66" i="31" s="1"/>
  <c r="AJ76" i="31" s="1"/>
  <c r="AJ77" i="31" s="1"/>
  <c r="AJ80" i="31" s="1"/>
  <c r="AJ81" i="31" s="1"/>
  <c r="AM62" i="31"/>
  <c r="AN61" i="31" s="1"/>
  <c r="AL63" i="31"/>
  <c r="AL64" i="31" s="1"/>
  <c r="AS7" i="10" l="1"/>
  <c r="AR19" i="31"/>
  <c r="AR25" i="31" s="1"/>
  <c r="AR26" i="31" s="1"/>
  <c r="AR28" i="31" s="1"/>
  <c r="AR29" i="31" s="1"/>
  <c r="AR12" i="10"/>
  <c r="D75" i="20"/>
  <c r="AO12" i="20"/>
  <c r="AK87" i="31"/>
  <c r="AK66" i="31" s="1"/>
  <c r="AK76" i="31" s="1"/>
  <c r="AK77" i="31" s="1"/>
  <c r="AK80" i="31" s="1"/>
  <c r="AK81" i="31" s="1"/>
  <c r="AK30" i="10"/>
  <c r="AK14" i="10" s="1"/>
  <c r="AK24" i="10" s="1"/>
  <c r="AN62" i="31"/>
  <c r="AO61" i="31" s="1"/>
  <c r="AM63" i="31"/>
  <c r="AM64" i="31" s="1"/>
  <c r="AM77" i="31" s="1"/>
  <c r="AM80" i="31" s="1"/>
  <c r="AT7" i="10" l="1"/>
  <c r="AS19" i="31"/>
  <c r="AS25" i="31" s="1"/>
  <c r="AS26" i="31" s="1"/>
  <c r="AS12" i="10"/>
  <c r="AL30" i="10"/>
  <c r="AL14" i="10" s="1"/>
  <c r="AL24" i="10" s="1"/>
  <c r="AL87" i="31"/>
  <c r="AL66" i="31" s="1"/>
  <c r="AL76" i="31" s="1"/>
  <c r="AL77" i="31" s="1"/>
  <c r="AL80" i="31" s="1"/>
  <c r="AL81" i="31" s="1"/>
  <c r="AM81" i="31" s="1"/>
  <c r="AO62" i="31"/>
  <c r="AP61" i="31" s="1"/>
  <c r="AN63" i="31"/>
  <c r="AN64" i="31" s="1"/>
  <c r="AN77" i="31" s="1"/>
  <c r="AN80" i="31" s="1"/>
  <c r="AS28" i="31" l="1"/>
  <c r="AS29" i="31" s="1"/>
  <c r="AU7" i="10"/>
  <c r="AT19" i="31"/>
  <c r="AT25" i="31" s="1"/>
  <c r="AT26" i="31" s="1"/>
  <c r="AT28" i="31" s="1"/>
  <c r="AT29" i="31" s="1"/>
  <c r="AT12" i="10"/>
  <c r="AN81" i="31"/>
  <c r="AP62" i="31"/>
  <c r="AQ61" i="31" s="1"/>
  <c r="AO63" i="31"/>
  <c r="AO64" i="31" s="1"/>
  <c r="AO77" i="31" s="1"/>
  <c r="AO80" i="31" s="1"/>
  <c r="AV7" i="10" l="1"/>
  <c r="AU19" i="31"/>
  <c r="AU25" i="31" s="1"/>
  <c r="AU26" i="31" s="1"/>
  <c r="AU28" i="31" s="1"/>
  <c r="AU29" i="31" s="1"/>
  <c r="AU12" i="10"/>
  <c r="AO81" i="31"/>
  <c r="AQ62" i="31"/>
  <c r="AR61" i="31" s="1"/>
  <c r="AP63" i="31"/>
  <c r="AP64" i="31" s="1"/>
  <c r="AP77" i="31" s="1"/>
  <c r="AP80" i="31" s="1"/>
  <c r="AW7" i="10" l="1"/>
  <c r="AV19" i="31"/>
  <c r="AV25" i="31" s="1"/>
  <c r="AV26" i="31" s="1"/>
  <c r="AV28" i="31" s="1"/>
  <c r="AV29" i="31" s="1"/>
  <c r="AV12" i="10"/>
  <c r="AP81" i="31"/>
  <c r="AR62" i="31"/>
  <c r="AS61" i="31" s="1"/>
  <c r="AQ63" i="31"/>
  <c r="AQ64" i="31" s="1"/>
  <c r="AQ77" i="31" s="1"/>
  <c r="AQ80" i="31" s="1"/>
  <c r="AW19" i="31" l="1"/>
  <c r="AW25" i="31" s="1"/>
  <c r="AW26" i="31" s="1"/>
  <c r="AW12" i="10"/>
  <c r="AQ81" i="31"/>
  <c r="C6" i="31"/>
  <c r="I29" i="29" s="1"/>
  <c r="AS62" i="31"/>
  <c r="AT61" i="31" s="1"/>
  <c r="AR63" i="31"/>
  <c r="AR64" i="31" s="1"/>
  <c r="AR77" i="31" s="1"/>
  <c r="AR80" i="31" s="1"/>
  <c r="AW28" i="31" l="1"/>
  <c r="AW29" i="31" s="1"/>
  <c r="AR81" i="31"/>
  <c r="AS63" i="31"/>
  <c r="AS64" i="31" s="1"/>
  <c r="AS77" i="31" s="1"/>
  <c r="AS80" i="31" s="1"/>
  <c r="AT62" i="31"/>
  <c r="AU61" i="31" s="1"/>
  <c r="AS81" i="31" l="1"/>
  <c r="AU62" i="3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<sst xmlns="http://schemas.openxmlformats.org/spreadsheetml/2006/main" count="853" uniqueCount="356">
  <si>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</si>
  <si>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</si>
  <si>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</si>
  <si>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</si>
  <si>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</si>
  <si>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</si>
  <si>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</si>
  <si>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</si>
  <si>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</si>
  <si>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</si>
  <si>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</si>
  <si>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</si>
  <si>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</si>
  <si>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</si>
  <si>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</si>
  <si>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</si>
  <si>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</si>
  <si>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</si>
  <si>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</si>
  <si>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</si>
  <si>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</si>
  <si>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</si>
  <si>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</si>
  <si>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</si>
  <si>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</si>
  <si>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</si>
  <si>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</si>
  <si>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</si>
  <si>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</si>
  <si>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</si>
  <si>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</si>
  <si>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</si>
  <si>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</si>
  <si>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</si>
  <si>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</si>
  <si>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</si>
  <si>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</si>
  <si>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</si>
  <si>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</si>
  <si>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</si>
  <si>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</si>
  <si>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</si>
  <si>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</si>
  <si>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</si>
  <si>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</si>
  <si>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</si>
  <si>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</si>
  <si>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</si>
  <si>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</si>
  <si>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</si>
  <si>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</si>
  <si>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</si>
  <si>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</si>
  <si>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</si>
  <si>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</si>
  <si>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</si>
  <si>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</si>
  <si>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</si>
  <si>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</si>
  <si>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</si>
  <si>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</si>
  <si>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</si>
  <si>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</si>
  <si>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</si>
  <si>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</si>
  <si>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</si>
  <si>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</si>
  <si>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</si>
  <si>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</si>
  <si>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</si>
  <si>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</si>
  <si>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</si>
  <si>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</si>
  <si>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</si>
  <si>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</si>
  <si>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</si>
  <si>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</si>
  <si>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</si>
  <si>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</si>
  <si>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</si>
  <si>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</si>
  <si>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</si>
  <si>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</si>
  <si>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</si>
  <si>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</si>
  <si>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</si>
  <si>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</si>
  <si>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</si>
  <si>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</si>
  <si>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</si>
  <si>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</si>
  <si>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</si>
  <si>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</si>
  <si>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</si>
  <si>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</si>
  <si>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</si>
  <si>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</si>
  <si>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</si>
  <si>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</si>
  <si>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</si>
  <si>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</si>
  <si>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</si>
  <si>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</si>
  <si>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</si>
  <si>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</si>
  <si>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</si>
  <si>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</si>
  <si>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</si>
  <si>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</si>
  <si>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</si>
  <si>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</si>
  <si>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</si>
  <si>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</si>
  <si>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</si>
  <si>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</si>
  <si>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</si>
  <si>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</si>
  <si>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</si>
  <si>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</si>
  <si>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</si>
  <si>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</si>
  <si>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</si>
  <si>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</si>
  <si>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</si>
  <si>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</si>
  <si>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</si>
  <si>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</si>
  <si>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</si>
  <si>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</si>
  <si>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</si>
  <si>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</si>
  <si>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</si>
  <si>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</si>
  <si>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</si>
  <si>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</si>
  <si>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</si>
  <si>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</si>
  <si>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</si>
  <si>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</si>
  <si>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</si>
  <si>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</si>
  <si>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</si>
  <si>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</si>
  <si>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</si>
  <si>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</si>
  <si>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</si>
  <si>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</si>
  <si>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</si>
  <si>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</si>
  <si>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</si>
  <si>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</si>
  <si>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</si>
  <si>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</si>
  <si>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</si>
  <si>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</si>
  <si>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</si>
  <si>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</si>
  <si>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</si>
  <si>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</si>
  <si>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</si>
  <si>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</si>
  <si>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</si>
  <si>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</si>
  <si>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</si>
  <si>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</si>
  <si>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</si>
  <si>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</si>
  <si>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</si>
  <si>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</si>
  <si>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</si>
  <si>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</si>
  <si>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</si>
  <si>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</si>
  <si>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</si>
  <si>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</si>
  <si>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</si>
  <si>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</si>
  <si>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</si>
  <si>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</si>
  <si>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</si>
  <si>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</si>
  <si>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</si>
  <si>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</si>
  <si>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</si>
  <si>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</si>
  <si>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</si>
  <si>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</si>
  <si>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</si>
  <si>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</si>
  <si>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</si>
  <si>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</si>
  <si>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</si>
  <si>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</si>
  <si>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</si>
  <si>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</si>
  <si>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</si>
  <si>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</si>
  <si>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</si>
  <si>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</si>
  <si>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</si>
  <si>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</si>
  <si>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</si>
  <si>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</si>
  <si>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</si>
  <si>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</si>
  <si>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</si>
  <si>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</si>
  <si>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</si>
  <si>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</si>
  <si>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</si>
  <si>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</si>
  <si>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</si>
  <si>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</si>
  <si>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</si>
  <si>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</si>
  <si>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</si>
  <si>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</si>
  <si>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</si>
  <si>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</si>
  <si>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</si>
  <si>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</si>
  <si>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</si>
  <si>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</si>
  <si>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</si>
  <si>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</si>
  <si>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</si>
  <si>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</si>
  <si>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</si>
  <si>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</si>
  <si>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</si>
  <si>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</si>
  <si>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</si>
  <si>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</si>
  <si>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</si>
  <si>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</si>
  <si>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</si>
  <si>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</si>
  <si>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</si>
  <si>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</si>
  <si>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</si>
  <si>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</si>
  <si>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</si>
  <si>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</si>
  <si>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</si>
  <si>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</si>
  <si>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</si>
  <si>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</si>
  <si>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</si>
  <si>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</si>
  <si>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</si>
  <si>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</si>
  <si>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</si>
  <si>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</si>
  <si>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</si>
  <si>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</si>
  <si>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</si>
  <si>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</si>
  <si>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</si>
  <si>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</si>
  <si>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</si>
  <si>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</si>
  <si>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</si>
  <si>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</si>
  <si>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</si>
  <si>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</si>
  <si>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</si>
  <si>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</si>
  <si>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</si>
  <si>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</si>
  <si>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</si>
  <si>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</si>
  <si>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</si>
  <si>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</si>
  <si>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</si>
  <si>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</si>
  <si>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</si>
  <si>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</si>
  <si>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</si>
  <si>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</si>
  <si>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</si>
  <si>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</si>
  <si>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</si>
  <si>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</si>
  <si>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</si>
  <si>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</si>
  <si>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</si>
  <si>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</si>
  <si>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</si>
  <si>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</si>
  <si>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</si>
  <si>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</si>
  <si>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</si>
  <si>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</si>
  <si>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</si>
  <si>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</si>
  <si>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</si>
  <si>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</si>
  <si>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</si>
  <si>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</si>
  <si>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</si>
  <si>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</si>
  <si>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</si>
  <si>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</si>
  <si>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</si>
  <si>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</si>
  <si>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</si>
  <si>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</si>
  <si>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</si>
  <si>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</si>
  <si>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</si>
  <si>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</si>
  <si>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</si>
  <si>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</si>
  <si>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</si>
  <si>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</si>
  <si>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</si>
  <si>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</si>
  <si>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</si>
  <si>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</si>
  <si>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</si>
  <si>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</si>
  <si>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</si>
  <si>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</si>
  <si>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</si>
  <si>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</si>
  <si>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</si>
  <si>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</si>
  <si>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</si>
  <si>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</si>
  <si>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</si>
  <si>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</si>
  <si>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</si>
  <si>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</si>
  <si>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</si>
  <si>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</si>
  <si>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</si>
  <si>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</si>
  <si>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</si>
  <si>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</si>
  <si>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</si>
  <si>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</si>
  <si>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</si>
  <si>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Maintenance does not include inspection of cable boxes</t>
  </si>
  <si>
    <t>Maintenance includes inspection of cable boxes</t>
  </si>
  <si>
    <t>Maintenance excluding inspection of dry cable boxes, as shown in the Baseline Scenario</t>
  </si>
  <si>
    <t>Annual cost of maintaining Ring Main Units as per current WPD policy which does not include inspection of dry cable boxes.</t>
  </si>
  <si>
    <t>Annual cost of RMU maintenance if maintenance included inspection of dry cable boxes.</t>
  </si>
  <si>
    <t>11kV gas ring main unit maintenance currently does not include inspection of the dry cable boxes.  This additional work would require the unit to be de-energised for the period of the inspection, however if the inspection identifies an issue with the cable boxes, this may prevent a failure of the RMU.
This CBA evaluates the impact of including inspection of dry cable boxes in routine 11kV gas RMU maintenance in WPD South Wales.</t>
  </si>
  <si>
    <t>Sensitivity analysis: Reduction in maintenance unit costs by 10%</t>
  </si>
  <si>
    <t>Option 1(i)</t>
  </si>
  <si>
    <t>i(i)</t>
  </si>
  <si>
    <t>Sensitivity analysis to test the effect of a reduction in maintenance unit costs.</t>
  </si>
  <si>
    <t>In the small number of instances where a cable box problem is identified, it may be possible to replace the cable box.  If this issue were not identified, it is likely that the switchgear will catastrophically fail.  The avoided cost therefore is the difference between cable box replacement and full RMU replacement.</t>
  </si>
  <si>
    <t>As above, if a problem is identified, then remedial activity can be scheduled and completed as a planned interruption.  Catastrophic failure will result in alonger interruption.  The benefit shown here is the difference between a planned and unplanned interruption.</t>
  </si>
  <si>
    <t>A maintenance specification excluding inspection of cable boxes is most cost effective and ED1 forecasts have been produced on this basis.</t>
  </si>
  <si>
    <t>The benefits of inspecting the cable boxes during maintenance are insignificant compared to the increased cost, therefore this option has not been adopted.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</si>
</sst>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20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3" xfId="0" quotePrefix="1"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5" xfId="0" applyFont="1" applyBorder="1" applyProtection="1"/>
    <xf numFmtId="0" fontId="16" fillId="9" borderId="19" xfId="0" applyFont="1" applyFill="1" applyBorder="1" applyProtection="1"/>
    <xf numFmtId="0" fontId="4" fillId="0" borderId="2" xfId="0" applyFont="1" applyBorder="1" applyAlignment="1" applyProtection="1">
      <alignment vertical="center" textRotation="90"/>
    </xf>
    <xf numFmtId="0" fontId="4" fillId="0" borderId="5" xfId="0" applyFont="1" applyBorder="1" applyAlignment="1" applyProtection="1">
      <alignment vertical="center" textRotation="90"/>
    </xf>
    <xf numFmtId="0" fontId="4" fillId="0" borderId="12" xfId="0" applyFont="1" applyBorder="1" applyAlignment="1" applyProtection="1">
      <alignment horizontal="right"/>
    </xf>
    <xf numFmtId="0" fontId="4" fillId="0" borderId="14" xfId="0" quotePrefix="1" applyFont="1" applyBorder="1" applyAlignment="1" applyProtection="1">
      <alignment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xf numFmtId="0" fontId="4" fillId="9" borderId="4" xfId="0" applyFont="1" applyFill="1" applyBorder="1" applyAlignment="1" applyProtection="1">
      <alignment horizontal="center" vertical="center" textRotation="90" wrapText="1"/>
    </xf>
    <xf numFmtId="0" fontId="4" fillId="9" borderId="5" xfId="0" applyFont="1" applyFill="1" applyBorder="1" applyAlignment="1" applyProtection="1">
      <alignment horizontal="center" vertical="center" textRotation="90" wrapText="1"/>
    </xf>
    <xf numFmtId="0" fontId="4" fillId="9" borderId="2" xfId="0" applyFont="1" applyFill="1" applyBorder="1" applyAlignment="1" applyProtection="1">
      <alignment horizontal="center" vertical="center" textRotation="90" wrapText="1"/>
    </xf>
    <xf numFmtId="0" fontId="4" fillId="0" borderId="14" xfId="0" applyFont="1" applyBorder="1" applyAlignment="1" applyProtection="1">
      <alignment horizontal="left" wrapText="1"/>
    </xf>
    <xf numFmtId="0" fontId="5" fillId="9" borderId="17"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xf numFmtId="0" fontId="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7" t="s">
        <v>225</v>
      </c>
      <c r="C26" s="147"/>
      <c r="D26" s="147"/>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0" activePane="bottomLeft" state="frozen"/>
      <selection pane="bottomLeft" activeCell="E31" sqref="E31"/>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32.25" customHeight="1" x14ac:dyDescent="0.3">
      <c r="B2" s="153" t="s">
        <v>347</v>
      </c>
      <c r="C2" s="154"/>
      <c r="D2" s="154"/>
      <c r="E2" s="154"/>
      <c r="F2" s="155"/>
      <c r="Z2" s="26" t="s">
        <v>81</v>
      </c>
    </row>
    <row r="3" spans="2:26" ht="32.25" customHeight="1" x14ac:dyDescent="0.3">
      <c r="B3" s="156"/>
      <c r="C3" s="157"/>
      <c r="D3" s="157"/>
      <c r="E3" s="157"/>
      <c r="F3" s="158"/>
    </row>
    <row r="4" spans="2:26" ht="18" customHeight="1" x14ac:dyDescent="0.3">
      <c r="B4" s="25" t="s">
        <v>80</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1" t="s">
        <v>27</v>
      </c>
      <c r="C8" s="162"/>
      <c r="D8" s="159" t="s">
        <v>30</v>
      </c>
      <c r="E8" s="159"/>
      <c r="F8" s="159"/>
    </row>
    <row r="9" spans="2:26" ht="22.5" customHeight="1" x14ac:dyDescent="0.3">
      <c r="B9" s="163" t="s">
        <v>304</v>
      </c>
      <c r="C9" s="164"/>
      <c r="D9" s="160" t="str">
        <f>'Baseline scenario'!$C$1</f>
        <v>Maintenance does not include inspection of cable boxes</v>
      </c>
      <c r="E9" s="160"/>
      <c r="F9" s="160"/>
    </row>
    <row r="10" spans="2:26" ht="22.5" customHeight="1" x14ac:dyDescent="0.3">
      <c r="B10" s="148" t="s">
        <v>227</v>
      </c>
      <c r="C10" s="149"/>
      <c r="D10" s="150" t="str">
        <f>'Option 1'!$C$1</f>
        <v>Maintenance includes inspection of cable boxes</v>
      </c>
      <c r="E10" s="151"/>
      <c r="F10" s="152"/>
    </row>
    <row r="11" spans="2:26" ht="22.5" customHeight="1" x14ac:dyDescent="0.3">
      <c r="B11" s="148" t="s">
        <v>349</v>
      </c>
      <c r="C11" s="149"/>
      <c r="D11" s="150" t="str">
        <f>'Option 1(i)'!$C$1</f>
        <v>Sensitivity analysis: Reduction in maintenance unit costs by 10%</v>
      </c>
      <c r="E11" s="151"/>
      <c r="F11" s="152"/>
    </row>
    <row r="12" spans="2:26" ht="22.5" customHeight="1" x14ac:dyDescent="0.3">
      <c r="B12" s="148"/>
      <c r="C12" s="149"/>
      <c r="D12" s="150"/>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66" t="s">
        <v>48</v>
      </c>
      <c r="C26" s="168" t="s">
        <v>27</v>
      </c>
      <c r="D26" s="168" t="s">
        <v>28</v>
      </c>
      <c r="E26" s="168" t="s">
        <v>30</v>
      </c>
      <c r="F26" s="166" t="s">
        <v>31</v>
      </c>
      <c r="G26" s="165" t="s">
        <v>102</v>
      </c>
      <c r="H26" s="165"/>
      <c r="I26" s="165"/>
      <c r="J26" s="165"/>
      <c r="K26" s="165"/>
    </row>
    <row r="27" spans="2:11" x14ac:dyDescent="0.3">
      <c r="B27" s="167"/>
      <c r="C27" s="169"/>
      <c r="D27" s="169"/>
      <c r="E27" s="169"/>
      <c r="F27" s="167"/>
      <c r="G27" s="65" t="s">
        <v>103</v>
      </c>
      <c r="H27" s="65" t="s">
        <v>104</v>
      </c>
      <c r="I27" s="65" t="s">
        <v>105</v>
      </c>
      <c r="J27" s="65" t="s">
        <v>106</v>
      </c>
      <c r="K27" s="65" t="s">
        <v>107</v>
      </c>
    </row>
    <row r="28" spans="2:11" ht="45" x14ac:dyDescent="0.3">
      <c r="B28" s="30" t="s">
        <v>341</v>
      </c>
      <c r="C28" s="31" t="str">
        <f>D9</f>
        <v>Maintenance does not include inspection of cable boxes</v>
      </c>
      <c r="D28" s="30" t="s">
        <v>29</v>
      </c>
      <c r="E28" s="31" t="s">
        <v>354</v>
      </c>
      <c r="F28" s="30"/>
      <c r="G28" s="66"/>
      <c r="H28" s="66"/>
      <c r="I28" s="66"/>
      <c r="J28" s="66"/>
      <c r="K28" s="30"/>
    </row>
    <row r="29" spans="2:11" ht="45" x14ac:dyDescent="0.3">
      <c r="B29" s="30">
        <v>1</v>
      </c>
      <c r="C29" s="31" t="str">
        <f>D10</f>
        <v>Maintenance includes inspection of cable boxes</v>
      </c>
      <c r="D29" s="30" t="s">
        <v>81</v>
      </c>
      <c r="E29" s="31" t="s">
        <v>355</v>
      </c>
      <c r="F29" s="30"/>
      <c r="G29" s="66">
        <f>'Option 1'!$C$4</f>
        <v>-0.31144410218996271</v>
      </c>
      <c r="H29" s="66">
        <f>'Option 1'!$C$5</f>
        <v>-0.55521506177971658</v>
      </c>
      <c r="I29" s="66">
        <f>'Option 1'!$C$6</f>
        <v>-0.80557848322440695</v>
      </c>
      <c r="J29" s="66">
        <f>'Option 1'!$C$7</f>
        <v>-1.1852567080743892</v>
      </c>
      <c r="K29" s="30"/>
    </row>
    <row r="30" spans="2:11" ht="27.75" customHeight="1" x14ac:dyDescent="0.3">
      <c r="B30" s="30" t="s">
        <v>350</v>
      </c>
      <c r="C30" s="31" t="str">
        <f>D11</f>
        <v>Sensitivity analysis: Reduction in maintenance unit costs by 10%</v>
      </c>
      <c r="D30" s="30"/>
      <c r="E30" s="31" t="s">
        <v>351</v>
      </c>
      <c r="F30" s="30"/>
      <c r="G30" s="66">
        <f>'Option 1(i)'!$C$4</f>
        <v>-0.16488659079623844</v>
      </c>
      <c r="H30" s="66">
        <f>'Option 1(i)'!$C$5</f>
        <v>-0.31246859318444431</v>
      </c>
      <c r="I30" s="66">
        <f>'Option 1(i)'!$C$6</f>
        <v>-0.46774764649037304</v>
      </c>
      <c r="J30" s="66">
        <f>'Option 1(i)'!$C$7</f>
        <v>-0.70558946902814634</v>
      </c>
      <c r="K30" s="30"/>
    </row>
    <row r="31" spans="2:11" ht="27.75" customHeight="1" x14ac:dyDescent="0.3">
      <c r="B31" s="30"/>
      <c r="C31" s="31"/>
      <c r="D31" s="30"/>
      <c r="E31" s="31"/>
      <c r="F31" s="30"/>
      <c r="G31" s="66"/>
      <c r="H31" s="66"/>
      <c r="I31" s="66"/>
      <c r="J31" s="66"/>
      <c r="K31" s="30"/>
    </row>
    <row r="32" spans="2:11" ht="27.75" customHeight="1" x14ac:dyDescent="0.3">
      <c r="B32" s="30"/>
      <c r="C32" s="31"/>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8" priority="9">
      <formula>$D28="Adopted"</formula>
    </cfRule>
  </conditionalFormatting>
  <conditionalFormatting sqref="B29:C29 F29:K29">
    <cfRule type="expression" dxfId="7" priority="8">
      <formula>$D29="Adopted"</formula>
    </cfRule>
  </conditionalFormatting>
  <conditionalFormatting sqref="D29 D31:D32">
    <cfRule type="expression" dxfId="6" priority="7">
      <formula>$D29="Adopted"</formula>
    </cfRule>
  </conditionalFormatting>
  <conditionalFormatting sqref="B31:C31 E31:K31">
    <cfRule type="expression" dxfId="5" priority="6">
      <formula>$D31="Adopted"</formula>
    </cfRule>
  </conditionalFormatting>
  <conditionalFormatting sqref="B32:C32 E32:K32">
    <cfRule type="expression" dxfId="4" priority="5">
      <formula>$D32="Adopted"</formula>
    </cfRule>
  </conditionalFormatting>
  <conditionalFormatting sqref="C30 G30:J30">
    <cfRule type="expression" dxfId="3" priority="4">
      <formula>$D30="Adopted"</formula>
    </cfRule>
  </conditionalFormatting>
  <conditionalFormatting sqref="B30 K30 D30:F30">
    <cfRule type="expression" dxfId="2" priority="3">
      <formula>$D30="Adopted"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9" sqref="F29"/>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70" t="s">
        <v>75</v>
      </c>
      <c r="C13" s="171"/>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2"/>
      <c r="C14" s="173"/>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4"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4"/>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4"/>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4"/>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8" sqref="E8"/>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2" t="s">
        <v>176</v>
      </c>
      <c r="C7" s="61"/>
      <c r="D7" s="62" t="s">
        <v>40</v>
      </c>
      <c r="E7" s="63">
        <v>-0.21290000000000001</v>
      </c>
      <c r="F7" s="63">
        <f>E7</f>
        <v>-0.21290000000000001</v>
      </c>
      <c r="G7" s="63">
        <f t="shared" ref="G7:L7" si="0">F7</f>
        <v>-0.21290000000000001</v>
      </c>
      <c r="H7" s="63">
        <f t="shared" si="0"/>
        <v>-0.21290000000000001</v>
      </c>
      <c r="I7" s="63">
        <f t="shared" si="0"/>
        <v>-0.21290000000000001</v>
      </c>
      <c r="J7" s="63">
        <f t="shared" si="0"/>
        <v>-0.21290000000000001</v>
      </c>
      <c r="K7" s="63">
        <f t="shared" si="0"/>
        <v>-0.21290000000000001</v>
      </c>
      <c r="L7" s="63">
        <f t="shared" si="0"/>
        <v>-0.21290000000000001</v>
      </c>
      <c r="M7" s="63">
        <f>L7</f>
        <v>-0.21290000000000001</v>
      </c>
      <c r="N7" s="63">
        <f t="shared" ref="N7:AW7" si="1">M7</f>
        <v>-0.21290000000000001</v>
      </c>
      <c r="O7" s="63">
        <f t="shared" si="1"/>
        <v>-0.21290000000000001</v>
      </c>
      <c r="P7" s="63">
        <f t="shared" si="1"/>
        <v>-0.21290000000000001</v>
      </c>
      <c r="Q7" s="63">
        <f t="shared" si="1"/>
        <v>-0.21290000000000001</v>
      </c>
      <c r="R7" s="63">
        <f t="shared" si="1"/>
        <v>-0.21290000000000001</v>
      </c>
      <c r="S7" s="63">
        <f t="shared" si="1"/>
        <v>-0.21290000000000001</v>
      </c>
      <c r="T7" s="63">
        <f t="shared" si="1"/>
        <v>-0.21290000000000001</v>
      </c>
      <c r="U7" s="63">
        <f t="shared" si="1"/>
        <v>-0.21290000000000001</v>
      </c>
      <c r="V7" s="63">
        <f t="shared" si="1"/>
        <v>-0.21290000000000001</v>
      </c>
      <c r="W7" s="63">
        <f t="shared" si="1"/>
        <v>-0.21290000000000001</v>
      </c>
      <c r="X7" s="63">
        <f t="shared" si="1"/>
        <v>-0.21290000000000001</v>
      </c>
      <c r="Y7" s="63">
        <f t="shared" si="1"/>
        <v>-0.21290000000000001</v>
      </c>
      <c r="Z7" s="63">
        <f t="shared" si="1"/>
        <v>-0.21290000000000001</v>
      </c>
      <c r="AA7" s="63">
        <f t="shared" si="1"/>
        <v>-0.21290000000000001</v>
      </c>
      <c r="AB7" s="63">
        <f t="shared" si="1"/>
        <v>-0.21290000000000001</v>
      </c>
      <c r="AC7" s="63">
        <f t="shared" si="1"/>
        <v>-0.21290000000000001</v>
      </c>
      <c r="AD7" s="63">
        <f t="shared" si="1"/>
        <v>-0.21290000000000001</v>
      </c>
      <c r="AE7" s="63">
        <f t="shared" si="1"/>
        <v>-0.21290000000000001</v>
      </c>
      <c r="AF7" s="63">
        <f t="shared" si="1"/>
        <v>-0.21290000000000001</v>
      </c>
      <c r="AG7" s="63">
        <f t="shared" si="1"/>
        <v>-0.21290000000000001</v>
      </c>
      <c r="AH7" s="63">
        <f t="shared" si="1"/>
        <v>-0.21290000000000001</v>
      </c>
      <c r="AI7" s="63">
        <f t="shared" si="1"/>
        <v>-0.21290000000000001</v>
      </c>
      <c r="AJ7" s="63">
        <f t="shared" si="1"/>
        <v>-0.21290000000000001</v>
      </c>
      <c r="AK7" s="63">
        <f t="shared" si="1"/>
        <v>-0.21290000000000001</v>
      </c>
      <c r="AL7" s="63">
        <f t="shared" si="1"/>
        <v>-0.21290000000000001</v>
      </c>
      <c r="AM7" s="63">
        <f t="shared" si="1"/>
        <v>-0.21290000000000001</v>
      </c>
      <c r="AN7" s="63">
        <f t="shared" si="1"/>
        <v>-0.21290000000000001</v>
      </c>
      <c r="AO7" s="63">
        <f t="shared" si="1"/>
        <v>-0.21290000000000001</v>
      </c>
      <c r="AP7" s="63">
        <f t="shared" si="1"/>
        <v>-0.21290000000000001</v>
      </c>
      <c r="AQ7" s="63">
        <f t="shared" si="1"/>
        <v>-0.21290000000000001</v>
      </c>
      <c r="AR7" s="63">
        <f t="shared" si="1"/>
        <v>-0.21290000000000001</v>
      </c>
      <c r="AS7" s="63">
        <f t="shared" si="1"/>
        <v>-0.21290000000000001</v>
      </c>
      <c r="AT7" s="63">
        <f t="shared" si="1"/>
        <v>-0.21290000000000001</v>
      </c>
      <c r="AU7" s="63">
        <f t="shared" si="1"/>
        <v>-0.21290000000000001</v>
      </c>
      <c r="AV7" s="63">
        <f t="shared" si="1"/>
        <v>-0.21290000000000001</v>
      </c>
      <c r="AW7" s="63">
        <f t="shared" si="1"/>
        <v>-0.21290000000000001</v>
      </c>
      <c r="AX7" s="62"/>
      <c r="AY7" s="62"/>
      <c r="AZ7" s="62"/>
      <c r="BA7" s="62"/>
      <c r="BB7" s="62"/>
      <c r="BC7" s="62"/>
      <c r="BD7" s="62"/>
    </row>
    <row r="8" spans="1:56" x14ac:dyDescent="0.3">
      <c r="A8" s="180"/>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80"/>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0"/>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0"/>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1"/>
      <c r="B12" s="125" t="s">
        <v>197</v>
      </c>
      <c r="C12" s="59"/>
      <c r="D12" s="126" t="s">
        <v>40</v>
      </c>
      <c r="E12" s="60">
        <f>SUM(E7:E11)</f>
        <v>-0.21290000000000001</v>
      </c>
      <c r="F12" s="60">
        <f t="shared" ref="F12:AW12" si="2">SUM(F7:F11)</f>
        <v>-0.21290000000000001</v>
      </c>
      <c r="G12" s="60">
        <f t="shared" si="2"/>
        <v>-0.21290000000000001</v>
      </c>
      <c r="H12" s="60">
        <f t="shared" si="2"/>
        <v>-0.21290000000000001</v>
      </c>
      <c r="I12" s="60">
        <f t="shared" si="2"/>
        <v>-0.21290000000000001</v>
      </c>
      <c r="J12" s="60">
        <f t="shared" si="2"/>
        <v>-0.21290000000000001</v>
      </c>
      <c r="K12" s="60">
        <f t="shared" si="2"/>
        <v>-0.21290000000000001</v>
      </c>
      <c r="L12" s="60">
        <f t="shared" si="2"/>
        <v>-0.21290000000000001</v>
      </c>
      <c r="M12" s="60">
        <f t="shared" si="2"/>
        <v>-0.21290000000000001</v>
      </c>
      <c r="N12" s="60">
        <f t="shared" si="2"/>
        <v>-0.21290000000000001</v>
      </c>
      <c r="O12" s="60">
        <f t="shared" si="2"/>
        <v>-0.21290000000000001</v>
      </c>
      <c r="P12" s="60">
        <f t="shared" si="2"/>
        <v>-0.21290000000000001</v>
      </c>
      <c r="Q12" s="60">
        <f t="shared" si="2"/>
        <v>-0.21290000000000001</v>
      </c>
      <c r="R12" s="60">
        <f t="shared" si="2"/>
        <v>-0.21290000000000001</v>
      </c>
      <c r="S12" s="60">
        <f t="shared" si="2"/>
        <v>-0.21290000000000001</v>
      </c>
      <c r="T12" s="60">
        <f t="shared" si="2"/>
        <v>-0.21290000000000001</v>
      </c>
      <c r="U12" s="60">
        <f t="shared" si="2"/>
        <v>-0.21290000000000001</v>
      </c>
      <c r="V12" s="60">
        <f t="shared" si="2"/>
        <v>-0.21290000000000001</v>
      </c>
      <c r="W12" s="60">
        <f t="shared" si="2"/>
        <v>-0.21290000000000001</v>
      </c>
      <c r="X12" s="60">
        <f t="shared" si="2"/>
        <v>-0.21290000000000001</v>
      </c>
      <c r="Y12" s="60">
        <f t="shared" si="2"/>
        <v>-0.21290000000000001</v>
      </c>
      <c r="Z12" s="60">
        <f t="shared" si="2"/>
        <v>-0.21290000000000001</v>
      </c>
      <c r="AA12" s="60">
        <f t="shared" si="2"/>
        <v>-0.21290000000000001</v>
      </c>
      <c r="AB12" s="60">
        <f t="shared" si="2"/>
        <v>-0.21290000000000001</v>
      </c>
      <c r="AC12" s="60">
        <f t="shared" si="2"/>
        <v>-0.21290000000000001</v>
      </c>
      <c r="AD12" s="60">
        <f t="shared" si="2"/>
        <v>-0.21290000000000001</v>
      </c>
      <c r="AE12" s="60">
        <f t="shared" si="2"/>
        <v>-0.21290000000000001</v>
      </c>
      <c r="AF12" s="60">
        <f t="shared" si="2"/>
        <v>-0.21290000000000001</v>
      </c>
      <c r="AG12" s="60">
        <f t="shared" si="2"/>
        <v>-0.21290000000000001</v>
      </c>
      <c r="AH12" s="60">
        <f t="shared" si="2"/>
        <v>-0.21290000000000001</v>
      </c>
      <c r="AI12" s="60">
        <f t="shared" si="2"/>
        <v>-0.21290000000000001</v>
      </c>
      <c r="AJ12" s="60">
        <f t="shared" si="2"/>
        <v>-0.21290000000000001</v>
      </c>
      <c r="AK12" s="60">
        <f t="shared" si="2"/>
        <v>-0.21290000000000001</v>
      </c>
      <c r="AL12" s="60">
        <f t="shared" si="2"/>
        <v>-0.21290000000000001</v>
      </c>
      <c r="AM12" s="60">
        <f t="shared" si="2"/>
        <v>-0.21290000000000001</v>
      </c>
      <c r="AN12" s="60">
        <f t="shared" si="2"/>
        <v>-0.21290000000000001</v>
      </c>
      <c r="AO12" s="60">
        <f t="shared" si="2"/>
        <v>-0.21290000000000001</v>
      </c>
      <c r="AP12" s="60">
        <f t="shared" si="2"/>
        <v>-0.21290000000000001</v>
      </c>
      <c r="AQ12" s="60">
        <f t="shared" si="2"/>
        <v>-0.21290000000000001</v>
      </c>
      <c r="AR12" s="60">
        <f t="shared" si="2"/>
        <v>-0.21290000000000001</v>
      </c>
      <c r="AS12" s="60">
        <f t="shared" si="2"/>
        <v>-0.21290000000000001</v>
      </c>
      <c r="AT12" s="60">
        <f t="shared" si="2"/>
        <v>-0.21290000000000001</v>
      </c>
      <c r="AU12" s="60">
        <f t="shared" si="2"/>
        <v>-0.21290000000000001</v>
      </c>
      <c r="AV12" s="60">
        <f t="shared" si="2"/>
        <v>-0.21290000000000001</v>
      </c>
      <c r="AW12" s="60">
        <f t="shared" si="2"/>
        <v>-0.21290000000000001</v>
      </c>
      <c r="AX12" s="62"/>
      <c r="AY12" s="62"/>
      <c r="AZ12" s="62"/>
      <c r="BA12" s="62"/>
      <c r="BB12" s="62"/>
      <c r="BC12" s="62"/>
      <c r="BD12" s="62"/>
    </row>
    <row r="13" spans="1:56" ht="12.75" customHeight="1" x14ac:dyDescent="0.3">
      <c r="A13" s="175"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6"/>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6"/>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6"/>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6"/>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6"/>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6"/>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6"/>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6"/>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6"/>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6"/>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7"/>
      <c r="B24" s="13" t="s">
        <v>101</v>
      </c>
      <c r="C24" s="13"/>
      <c r="D24" s="13" t="s">
        <v>40</v>
      </c>
      <c r="E24" s="54">
        <f>SUM(E13:E23)</f>
        <v>0</v>
      </c>
      <c r="F24" s="54">
        <f t="shared" ref="F24:BD24" si="3">SUM(F13:F23)</f>
        <v>0</v>
      </c>
      <c r="G24" s="54">
        <f t="shared" si="3"/>
        <v>0</v>
      </c>
      <c r="H24" s="54">
        <f t="shared" si="3"/>
        <v>0</v>
      </c>
      <c r="I24" s="54">
        <f t="shared" si="3"/>
        <v>0</v>
      </c>
      <c r="J24" s="54">
        <f t="shared" si="3"/>
        <v>0</v>
      </c>
      <c r="K24" s="54">
        <f t="shared" si="3"/>
        <v>0</v>
      </c>
      <c r="L24" s="54">
        <f t="shared" si="3"/>
        <v>0</v>
      </c>
      <c r="M24" s="54">
        <f t="shared" si="3"/>
        <v>0</v>
      </c>
      <c r="N24" s="54">
        <f t="shared" si="3"/>
        <v>0</v>
      </c>
      <c r="O24" s="54">
        <f t="shared" si="3"/>
        <v>0</v>
      </c>
      <c r="P24" s="54">
        <f t="shared" si="3"/>
        <v>0</v>
      </c>
      <c r="Q24" s="54">
        <f t="shared" si="3"/>
        <v>0</v>
      </c>
      <c r="R24" s="54">
        <f t="shared" si="3"/>
        <v>0</v>
      </c>
      <c r="S24" s="54">
        <f t="shared" si="3"/>
        <v>0</v>
      </c>
      <c r="T24" s="54">
        <f t="shared" si="3"/>
        <v>0</v>
      </c>
      <c r="U24" s="54">
        <f t="shared" si="3"/>
        <v>0</v>
      </c>
      <c r="V24" s="54">
        <f t="shared" si="3"/>
        <v>0</v>
      </c>
      <c r="W24" s="54">
        <f t="shared" si="3"/>
        <v>0</v>
      </c>
      <c r="X24" s="54">
        <f t="shared" si="3"/>
        <v>0</v>
      </c>
      <c r="Y24" s="54">
        <f t="shared" si="3"/>
        <v>0</v>
      </c>
      <c r="Z24" s="54">
        <f t="shared" si="3"/>
        <v>0</v>
      </c>
      <c r="AA24" s="54">
        <f t="shared" si="3"/>
        <v>0</v>
      </c>
      <c r="AB24" s="54">
        <f t="shared" si="3"/>
        <v>0</v>
      </c>
      <c r="AC24" s="54">
        <f t="shared" si="3"/>
        <v>0</v>
      </c>
      <c r="AD24" s="54">
        <f t="shared" si="3"/>
        <v>0</v>
      </c>
      <c r="AE24" s="54">
        <f t="shared" si="3"/>
        <v>0</v>
      </c>
      <c r="AF24" s="54">
        <f t="shared" si="3"/>
        <v>0</v>
      </c>
      <c r="AG24" s="54">
        <f t="shared" si="3"/>
        <v>0</v>
      </c>
      <c r="AH24" s="54">
        <f t="shared" si="3"/>
        <v>0</v>
      </c>
      <c r="AI24" s="54">
        <f t="shared" si="3"/>
        <v>0</v>
      </c>
      <c r="AJ24" s="54">
        <f t="shared" si="3"/>
        <v>0</v>
      </c>
      <c r="AK24" s="54">
        <f t="shared" si="3"/>
        <v>0</v>
      </c>
      <c r="AL24" s="54">
        <f t="shared" si="3"/>
        <v>0</v>
      </c>
      <c r="AM24" s="54">
        <f t="shared" si="3"/>
        <v>0</v>
      </c>
      <c r="AN24" s="54">
        <f t="shared" si="3"/>
        <v>0</v>
      </c>
      <c r="AO24" s="54">
        <f t="shared" si="3"/>
        <v>0</v>
      </c>
      <c r="AP24" s="54">
        <f t="shared" si="3"/>
        <v>0</v>
      </c>
      <c r="AQ24" s="54">
        <f t="shared" si="3"/>
        <v>0</v>
      </c>
      <c r="AR24" s="54">
        <f t="shared" si="3"/>
        <v>0</v>
      </c>
      <c r="AS24" s="54">
        <f t="shared" si="3"/>
        <v>0</v>
      </c>
      <c r="AT24" s="54">
        <f t="shared" si="3"/>
        <v>0</v>
      </c>
      <c r="AU24" s="54">
        <f t="shared" si="3"/>
        <v>0</v>
      </c>
      <c r="AV24" s="54">
        <f t="shared" si="3"/>
        <v>0</v>
      </c>
      <c r="AW24" s="54">
        <f t="shared" si="3"/>
        <v>0</v>
      </c>
      <c r="AX24" s="54">
        <f t="shared" si="3"/>
        <v>0</v>
      </c>
      <c r="AY24" s="54">
        <f t="shared" si="3"/>
        <v>0</v>
      </c>
      <c r="AZ24" s="54">
        <f t="shared" si="3"/>
        <v>0</v>
      </c>
      <c r="BA24" s="54">
        <f t="shared" si="3"/>
        <v>0</v>
      </c>
      <c r="BB24" s="54">
        <f t="shared" si="3"/>
        <v>0</v>
      </c>
      <c r="BC24" s="54">
        <f t="shared" si="3"/>
        <v>0</v>
      </c>
      <c r="BD24" s="54">
        <f t="shared" si="3"/>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8"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8"/>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8"/>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8"/>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8"/>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8"/>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8"/>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8"/>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4" sqref="C14"/>
    </sheetView>
  </sheetViews>
  <sheetFormatPr defaultRowHeight="15" x14ac:dyDescent="0.25"/>
  <cols>
    <col min="1" max="1" width="5.85546875" customWidth="1"/>
    <col min="2" max="2" width="22" bestFit="1" customWidth="1"/>
    <col min="3" max="3" width="101.7109375" bestFit="1" customWidth="1"/>
  </cols>
  <sheetData>
    <row r="1" spans="1:3" ht="18.75" x14ac:dyDescent="0.3">
      <c r="A1" s="1" t="s">
        <v>303</v>
      </c>
    </row>
    <row r="2" spans="1:3" x14ac:dyDescent="0.25">
      <c r="A2" t="s">
        <v>78</v>
      </c>
    </row>
    <row r="4" spans="1:3" ht="15.75" thickBot="1" x14ac:dyDescent="0.3"/>
    <row r="5" spans="1:3" x14ac:dyDescent="0.25">
      <c r="A5" s="182" t="s">
        <v>11</v>
      </c>
      <c r="B5" s="132" t="s">
        <v>176</v>
      </c>
      <c r="C5" s="133" t="s">
        <v>345</v>
      </c>
    </row>
    <row r="6" spans="1:3" x14ac:dyDescent="0.25">
      <c r="A6" s="183"/>
      <c r="B6" s="62" t="s">
        <v>198</v>
      </c>
      <c r="C6" s="134"/>
    </row>
    <row r="7" spans="1:3" x14ac:dyDescent="0.25">
      <c r="A7" s="183"/>
      <c r="B7" s="62" t="s">
        <v>198</v>
      </c>
      <c r="C7" s="134"/>
    </row>
    <row r="8" spans="1:3" x14ac:dyDescent="0.25">
      <c r="A8" s="183"/>
      <c r="B8" s="62" t="s">
        <v>198</v>
      </c>
      <c r="C8" s="134"/>
    </row>
    <row r="9" spans="1:3" x14ac:dyDescent="0.25">
      <c r="A9" s="183"/>
      <c r="B9" s="62" t="s">
        <v>198</v>
      </c>
      <c r="C9" s="134"/>
    </row>
    <row r="10" spans="1:3" ht="16.5" thickBot="1" x14ac:dyDescent="0.35">
      <c r="A10" s="184"/>
      <c r="B10" s="125" t="s">
        <v>197</v>
      </c>
      <c r="C10" s="135"/>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7" activePane="bottomRight" state="frozen"/>
      <selection activeCell="E44" sqref="E44"/>
      <selection pane="topRight" activeCell="E44" sqref="E44"/>
      <selection pane="bottomLeft" activeCell="E44" sqref="E44"/>
      <selection pane="bottomRight" activeCell="G93" sqref="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-0.31144410218996271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-0.55521506177971658</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-0.80557848322440695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-1.1852567080743892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2" t="s">
        <v>176</v>
      </c>
      <c r="C13" s="61"/>
      <c r="D13" s="62" t="s">
        <v>40</v>
      </c>
      <c r="E13" s="63">
        <v>-0.27679999999999999</v>
      </c>
      <c r="F13" s="63">
        <f>E13</f>
        <v>-0.27679999999999999</v>
      </c>
      <c r="G13" s="63">
        <f>F13</f>
        <v>-0.27679999999999999</v>
      </c>
      <c r="H13" s="63">
        <f t="shared" ref="H13:L13" si="0">G13</f>
        <v>-0.27679999999999999</v>
      </c>
      <c r="I13" s="63">
        <f t="shared" si="0"/>
        <v>-0.27679999999999999</v>
      </c>
      <c r="J13" s="63">
        <f t="shared" si="0"/>
        <v>-0.27679999999999999</v>
      </c>
      <c r="K13" s="63">
        <f t="shared" si="0"/>
        <v>-0.27679999999999999</v>
      </c>
      <c r="L13" s="63">
        <f t="shared" si="0"/>
        <v>-0.27679999999999999</v>
      </c>
      <c r="M13" s="63">
        <f>L13</f>
        <v>-0.27679999999999999</v>
      </c>
      <c r="N13" s="63">
        <f t="shared" ref="N13:AW13" si="1">M13</f>
        <v>-0.27679999999999999</v>
      </c>
      <c r="O13" s="63">
        <f t="shared" si="1"/>
        <v>-0.27679999999999999</v>
      </c>
      <c r="P13" s="63">
        <f t="shared" si="1"/>
        <v>-0.27679999999999999</v>
      </c>
      <c r="Q13" s="63">
        <f t="shared" si="1"/>
        <v>-0.27679999999999999</v>
      </c>
      <c r="R13" s="63">
        <f t="shared" si="1"/>
        <v>-0.27679999999999999</v>
      </c>
      <c r="S13" s="63">
        <f t="shared" si="1"/>
        <v>-0.27679999999999999</v>
      </c>
      <c r="T13" s="63">
        <f t="shared" si="1"/>
        <v>-0.27679999999999999</v>
      </c>
      <c r="U13" s="63">
        <f t="shared" si="1"/>
        <v>-0.27679999999999999</v>
      </c>
      <c r="V13" s="63">
        <f t="shared" si="1"/>
        <v>-0.27679999999999999</v>
      </c>
      <c r="W13" s="63">
        <f t="shared" si="1"/>
        <v>-0.27679999999999999</v>
      </c>
      <c r="X13" s="63">
        <f t="shared" si="1"/>
        <v>-0.27679999999999999</v>
      </c>
      <c r="Y13" s="63">
        <f t="shared" si="1"/>
        <v>-0.27679999999999999</v>
      </c>
      <c r="Z13" s="63">
        <f t="shared" si="1"/>
        <v>-0.27679999999999999</v>
      </c>
      <c r="AA13" s="63">
        <f t="shared" si="1"/>
        <v>-0.27679999999999999</v>
      </c>
      <c r="AB13" s="63">
        <f t="shared" si="1"/>
        <v>-0.27679999999999999</v>
      </c>
      <c r="AC13" s="63">
        <f t="shared" si="1"/>
        <v>-0.27679999999999999</v>
      </c>
      <c r="AD13" s="63">
        <f t="shared" si="1"/>
        <v>-0.27679999999999999</v>
      </c>
      <c r="AE13" s="63">
        <f t="shared" si="1"/>
        <v>-0.27679999999999999</v>
      </c>
      <c r="AF13" s="63">
        <f t="shared" si="1"/>
        <v>-0.27679999999999999</v>
      </c>
      <c r="AG13" s="63">
        <f t="shared" si="1"/>
        <v>-0.27679999999999999</v>
      </c>
      <c r="AH13" s="63">
        <f t="shared" si="1"/>
        <v>-0.27679999999999999</v>
      </c>
      <c r="AI13" s="63">
        <f t="shared" si="1"/>
        <v>-0.27679999999999999</v>
      </c>
      <c r="AJ13" s="63">
        <f t="shared" si="1"/>
        <v>-0.27679999999999999</v>
      </c>
      <c r="AK13" s="63">
        <f t="shared" si="1"/>
        <v>-0.27679999999999999</v>
      </c>
      <c r="AL13" s="63">
        <f t="shared" si="1"/>
        <v>-0.27679999999999999</v>
      </c>
      <c r="AM13" s="63">
        <f t="shared" si="1"/>
        <v>-0.27679999999999999</v>
      </c>
      <c r="AN13" s="63">
        <f t="shared" si="1"/>
        <v>-0.27679999999999999</v>
      </c>
      <c r="AO13" s="63">
        <f t="shared" si="1"/>
        <v>-0.27679999999999999</v>
      </c>
      <c r="AP13" s="63">
        <f t="shared" si="1"/>
        <v>-0.27679999999999999</v>
      </c>
      <c r="AQ13" s="63">
        <f t="shared" si="1"/>
        <v>-0.27679999999999999</v>
      </c>
      <c r="AR13" s="63">
        <f t="shared" si="1"/>
        <v>-0.27679999999999999</v>
      </c>
      <c r="AS13" s="63">
        <f t="shared" si="1"/>
        <v>-0.27679999999999999</v>
      </c>
      <c r="AT13" s="63">
        <f t="shared" si="1"/>
        <v>-0.27679999999999999</v>
      </c>
      <c r="AU13" s="63">
        <f t="shared" si="1"/>
        <v>-0.27679999999999999</v>
      </c>
      <c r="AV13" s="63">
        <f t="shared" si="1"/>
        <v>-0.27679999999999999</v>
      </c>
      <c r="AW13" s="63">
        <f t="shared" si="1"/>
        <v>-0.27679999999999999</v>
      </c>
      <c r="AX13" s="62"/>
      <c r="AY13" s="62"/>
      <c r="AZ13" s="62"/>
      <c r="BA13" s="62"/>
      <c r="BB13" s="62"/>
      <c r="BC13" s="62"/>
      <c r="BD13" s="62"/>
    </row>
    <row r="14" spans="1:56" x14ac:dyDescent="0.3">
      <c r="A14" s="180"/>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0"/>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0"/>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0"/>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1"/>
      <c r="B18" s="125" t="s">
        <v>197</v>
      </c>
      <c r="C18" s="131"/>
      <c r="D18" s="126" t="s">
        <v>40</v>
      </c>
      <c r="E18" s="60">
        <f>SUM(E13:E17)</f>
        <v>-0.27679999999999999</v>
      </c>
      <c r="F18" s="60">
        <f t="shared" ref="F18:AW18" si="2">SUM(F13:F17)</f>
        <v>-0.27679999999999999</v>
      </c>
      <c r="G18" s="60">
        <f t="shared" si="2"/>
        <v>-0.27679999999999999</v>
      </c>
      <c r="H18" s="60">
        <f t="shared" si="2"/>
        <v>-0.27679999999999999</v>
      </c>
      <c r="I18" s="60">
        <f t="shared" si="2"/>
        <v>-0.27679999999999999</v>
      </c>
      <c r="J18" s="60">
        <f t="shared" si="2"/>
        <v>-0.27679999999999999</v>
      </c>
      <c r="K18" s="60">
        <f t="shared" si="2"/>
        <v>-0.27679999999999999</v>
      </c>
      <c r="L18" s="60">
        <f t="shared" si="2"/>
        <v>-0.27679999999999999</v>
      </c>
      <c r="M18" s="60">
        <f t="shared" si="2"/>
        <v>-0.27679999999999999</v>
      </c>
      <c r="N18" s="60">
        <f t="shared" si="2"/>
        <v>-0.27679999999999999</v>
      </c>
      <c r="O18" s="60">
        <f t="shared" si="2"/>
        <v>-0.27679999999999999</v>
      </c>
      <c r="P18" s="60">
        <f t="shared" si="2"/>
        <v>-0.27679999999999999</v>
      </c>
      <c r="Q18" s="60">
        <f t="shared" si="2"/>
        <v>-0.27679999999999999</v>
      </c>
      <c r="R18" s="60">
        <f t="shared" si="2"/>
        <v>-0.27679999999999999</v>
      </c>
      <c r="S18" s="60">
        <f t="shared" si="2"/>
        <v>-0.27679999999999999</v>
      </c>
      <c r="T18" s="60">
        <f t="shared" si="2"/>
        <v>-0.27679999999999999</v>
      </c>
      <c r="U18" s="60">
        <f t="shared" si="2"/>
        <v>-0.27679999999999999</v>
      </c>
      <c r="V18" s="60">
        <f t="shared" si="2"/>
        <v>-0.27679999999999999</v>
      </c>
      <c r="W18" s="60">
        <f t="shared" si="2"/>
        <v>-0.27679999999999999</v>
      </c>
      <c r="X18" s="60">
        <f t="shared" si="2"/>
        <v>-0.27679999999999999</v>
      </c>
      <c r="Y18" s="60">
        <f t="shared" si="2"/>
        <v>-0.27679999999999999</v>
      </c>
      <c r="Z18" s="60">
        <f t="shared" si="2"/>
        <v>-0.27679999999999999</v>
      </c>
      <c r="AA18" s="60">
        <f t="shared" si="2"/>
        <v>-0.27679999999999999</v>
      </c>
      <c r="AB18" s="60">
        <f t="shared" si="2"/>
        <v>-0.27679999999999999</v>
      </c>
      <c r="AC18" s="60">
        <f t="shared" si="2"/>
        <v>-0.27679999999999999</v>
      </c>
      <c r="AD18" s="60">
        <f t="shared" si="2"/>
        <v>-0.27679999999999999</v>
      </c>
      <c r="AE18" s="60">
        <f t="shared" si="2"/>
        <v>-0.27679999999999999</v>
      </c>
      <c r="AF18" s="60">
        <f t="shared" si="2"/>
        <v>-0.27679999999999999</v>
      </c>
      <c r="AG18" s="60">
        <f t="shared" si="2"/>
        <v>-0.27679999999999999</v>
      </c>
      <c r="AH18" s="60">
        <f t="shared" si="2"/>
        <v>-0.27679999999999999</v>
      </c>
      <c r="AI18" s="60">
        <f t="shared" si="2"/>
        <v>-0.27679999999999999</v>
      </c>
      <c r="AJ18" s="60">
        <f t="shared" si="2"/>
        <v>-0.27679999999999999</v>
      </c>
      <c r="AK18" s="60">
        <f t="shared" si="2"/>
        <v>-0.27679999999999999</v>
      </c>
      <c r="AL18" s="60">
        <f t="shared" si="2"/>
        <v>-0.27679999999999999</v>
      </c>
      <c r="AM18" s="60">
        <f t="shared" si="2"/>
        <v>-0.27679999999999999</v>
      </c>
      <c r="AN18" s="60">
        <f t="shared" si="2"/>
        <v>-0.27679999999999999</v>
      </c>
      <c r="AO18" s="60">
        <f t="shared" si="2"/>
        <v>-0.27679999999999999</v>
      </c>
      <c r="AP18" s="60">
        <f t="shared" si="2"/>
        <v>-0.27679999999999999</v>
      </c>
      <c r="AQ18" s="60">
        <f t="shared" si="2"/>
        <v>-0.27679999999999999</v>
      </c>
      <c r="AR18" s="60">
        <f t="shared" si="2"/>
        <v>-0.27679999999999999</v>
      </c>
      <c r="AS18" s="60">
        <f t="shared" si="2"/>
        <v>-0.27679999999999999</v>
      </c>
      <c r="AT18" s="60">
        <f t="shared" si="2"/>
        <v>-0.27679999999999999</v>
      </c>
      <c r="AU18" s="60">
        <f t="shared" si="2"/>
        <v>-0.27679999999999999</v>
      </c>
      <c r="AV18" s="60">
        <f t="shared" si="2"/>
        <v>-0.27679999999999999</v>
      </c>
      <c r="AW18" s="60">
        <f t="shared" si="2"/>
        <v>-0.27679999999999999</v>
      </c>
      <c r="AX18" s="62"/>
      <c r="AY18" s="62"/>
      <c r="AZ18" s="62"/>
      <c r="BA18" s="62"/>
      <c r="BB18" s="62"/>
      <c r="BC18" s="62"/>
      <c r="BD18" s="62"/>
    </row>
    <row r="19" spans="1:56" x14ac:dyDescent="0.3">
      <c r="A19" s="185" t="s">
        <v>301</v>
      </c>
      <c r="B19" s="62" t="s">
        <v>176</v>
      </c>
      <c r="C19" s="8"/>
      <c r="D19" s="9" t="s">
        <v>40</v>
      </c>
      <c r="E19" s="34">
        <f>-'Baseline scenario'!E7</f>
        <v>0.21290000000000001</v>
      </c>
      <c r="F19" s="34">
        <f>-'Baseline scenario'!F7</f>
        <v>0.21290000000000001</v>
      </c>
      <c r="G19" s="34">
        <f>-'Baseline scenario'!G7</f>
        <v>0.21290000000000001</v>
      </c>
      <c r="H19" s="34">
        <f>-'Baseline scenario'!H7</f>
        <v>0.21290000000000001</v>
      </c>
      <c r="I19" s="34">
        <f>-'Baseline scenario'!I7</f>
        <v>0.21290000000000001</v>
      </c>
      <c r="J19" s="34">
        <f>-'Baseline scenario'!J7</f>
        <v>0.21290000000000001</v>
      </c>
      <c r="K19" s="34">
        <f>-'Baseline scenario'!K7</f>
        <v>0.21290000000000001</v>
      </c>
      <c r="L19" s="34">
        <f>-'Baseline scenario'!L7</f>
        <v>0.21290000000000001</v>
      </c>
      <c r="M19" s="34">
        <f>-'Baseline scenario'!M7</f>
        <v>0.21290000000000001</v>
      </c>
      <c r="N19" s="34">
        <f>-'Baseline scenario'!N7</f>
        <v>0.21290000000000001</v>
      </c>
      <c r="O19" s="34">
        <f>-'Baseline scenario'!O7</f>
        <v>0.21290000000000001</v>
      </c>
      <c r="P19" s="34">
        <f>-'Baseline scenario'!P7</f>
        <v>0.21290000000000001</v>
      </c>
      <c r="Q19" s="34">
        <f>-'Baseline scenario'!Q7</f>
        <v>0.21290000000000001</v>
      </c>
      <c r="R19" s="34">
        <f>-'Baseline scenario'!R7</f>
        <v>0.21290000000000001</v>
      </c>
      <c r="S19" s="34">
        <f>-'Baseline scenario'!S7</f>
        <v>0.21290000000000001</v>
      </c>
      <c r="T19" s="34">
        <f>-'Baseline scenario'!T7</f>
        <v>0.21290000000000001</v>
      </c>
      <c r="U19" s="34">
        <f>-'Baseline scenario'!U7</f>
        <v>0.21290000000000001</v>
      </c>
      <c r="V19" s="34">
        <f>-'Baseline scenario'!V7</f>
        <v>0.21290000000000001</v>
      </c>
      <c r="W19" s="34">
        <f>-'Baseline scenario'!W7</f>
        <v>0.21290000000000001</v>
      </c>
      <c r="X19" s="34">
        <f>-'Baseline scenario'!X7</f>
        <v>0.21290000000000001</v>
      </c>
      <c r="Y19" s="34">
        <f>-'Baseline scenario'!Y7</f>
        <v>0.21290000000000001</v>
      </c>
      <c r="Z19" s="34">
        <f>-'Baseline scenario'!Z7</f>
        <v>0.21290000000000001</v>
      </c>
      <c r="AA19" s="34">
        <f>-'Baseline scenario'!AA7</f>
        <v>0.21290000000000001</v>
      </c>
      <c r="AB19" s="34">
        <f>-'Baseline scenario'!AB7</f>
        <v>0.21290000000000001</v>
      </c>
      <c r="AC19" s="34">
        <f>-'Baseline scenario'!AC7</f>
        <v>0.21290000000000001</v>
      </c>
      <c r="AD19" s="34">
        <f>-'Baseline scenario'!AD7</f>
        <v>0.21290000000000001</v>
      </c>
      <c r="AE19" s="34">
        <f>-'Baseline scenario'!AE7</f>
        <v>0.21290000000000001</v>
      </c>
      <c r="AF19" s="34">
        <f>-'Baseline scenario'!AF7</f>
        <v>0.21290000000000001</v>
      </c>
      <c r="AG19" s="34">
        <f>-'Baseline scenario'!AG7</f>
        <v>0.21290000000000001</v>
      </c>
      <c r="AH19" s="34">
        <f>-'Baseline scenario'!AH7</f>
        <v>0.21290000000000001</v>
      </c>
      <c r="AI19" s="34">
        <f>-'Baseline scenario'!AI7</f>
        <v>0.21290000000000001</v>
      </c>
      <c r="AJ19" s="34">
        <f>-'Baseline scenario'!AJ7</f>
        <v>0.21290000000000001</v>
      </c>
      <c r="AK19" s="34">
        <f>-'Baseline scenario'!AK7</f>
        <v>0.21290000000000001</v>
      </c>
      <c r="AL19" s="34">
        <f>-'Baseline scenario'!AL7</f>
        <v>0.21290000000000001</v>
      </c>
      <c r="AM19" s="34">
        <f>-'Baseline scenario'!AM7</f>
        <v>0.21290000000000001</v>
      </c>
      <c r="AN19" s="34">
        <f>-'Baseline scenario'!AN7</f>
        <v>0.21290000000000001</v>
      </c>
      <c r="AO19" s="34">
        <f>-'Baseline scenario'!AO7</f>
        <v>0.21290000000000001</v>
      </c>
      <c r="AP19" s="34">
        <f>-'Baseline scenario'!AP7</f>
        <v>0.21290000000000001</v>
      </c>
      <c r="AQ19" s="34">
        <f>-'Baseline scenario'!AQ7</f>
        <v>0.21290000000000001</v>
      </c>
      <c r="AR19" s="34">
        <f>-'Baseline scenario'!AR7</f>
        <v>0.21290000000000001</v>
      </c>
      <c r="AS19" s="34">
        <f>-'Baseline scenario'!AS7</f>
        <v>0.21290000000000001</v>
      </c>
      <c r="AT19" s="34">
        <f>-'Baseline scenario'!AT7</f>
        <v>0.21290000000000001</v>
      </c>
      <c r="AU19" s="34">
        <f>-'Baseline scenario'!AU7</f>
        <v>0.21290000000000001</v>
      </c>
      <c r="AV19" s="34">
        <f>-'Baseline scenario'!AV7</f>
        <v>0.21290000000000001</v>
      </c>
      <c r="AW19" s="34">
        <f>-'Baseline scenario'!AW7</f>
        <v>0.21290000000000001</v>
      </c>
      <c r="AX19" s="34"/>
      <c r="AY19" s="34"/>
      <c r="AZ19" s="34"/>
      <c r="BA19" s="34"/>
      <c r="BB19" s="34"/>
      <c r="BC19" s="34"/>
      <c r="BD19" s="34"/>
    </row>
    <row r="20" spans="1:56" x14ac:dyDescent="0.3">
      <c r="A20" s="185"/>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5"/>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5"/>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5"/>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5"/>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6"/>
      <c r="B25" s="62" t="s">
        <v>321</v>
      </c>
      <c r="C25" s="8"/>
      <c r="D25" s="9" t="s">
        <v>40</v>
      </c>
      <c r="E25" s="68">
        <f>SUM(E19:E24)</f>
        <v>0.21290000000000001</v>
      </c>
      <c r="F25" s="68">
        <f t="shared" ref="F25:BD25" si="3">SUM(F19:F24)</f>
        <v>0.21290000000000001</v>
      </c>
      <c r="G25" s="68">
        <f t="shared" si="3"/>
        <v>0.21290000000000001</v>
      </c>
      <c r="H25" s="68">
        <f t="shared" si="3"/>
        <v>0.21290000000000001</v>
      </c>
      <c r="I25" s="68">
        <f t="shared" si="3"/>
        <v>0.21290000000000001</v>
      </c>
      <c r="J25" s="68">
        <f t="shared" si="3"/>
        <v>0.21290000000000001</v>
      </c>
      <c r="K25" s="68">
        <f t="shared" si="3"/>
        <v>0.21290000000000001</v>
      </c>
      <c r="L25" s="68">
        <f t="shared" si="3"/>
        <v>0.21290000000000001</v>
      </c>
      <c r="M25" s="68">
        <f t="shared" si="3"/>
        <v>0.21290000000000001</v>
      </c>
      <c r="N25" s="68">
        <f t="shared" si="3"/>
        <v>0.21290000000000001</v>
      </c>
      <c r="O25" s="68">
        <f t="shared" si="3"/>
        <v>0.21290000000000001</v>
      </c>
      <c r="P25" s="68">
        <f t="shared" si="3"/>
        <v>0.21290000000000001</v>
      </c>
      <c r="Q25" s="68">
        <f t="shared" si="3"/>
        <v>0.21290000000000001</v>
      </c>
      <c r="R25" s="68">
        <f t="shared" si="3"/>
        <v>0.21290000000000001</v>
      </c>
      <c r="S25" s="68">
        <f t="shared" si="3"/>
        <v>0.21290000000000001</v>
      </c>
      <c r="T25" s="68">
        <f t="shared" si="3"/>
        <v>0.21290000000000001</v>
      </c>
      <c r="U25" s="68">
        <f t="shared" si="3"/>
        <v>0.21290000000000001</v>
      </c>
      <c r="V25" s="68">
        <f t="shared" si="3"/>
        <v>0.21290000000000001</v>
      </c>
      <c r="W25" s="68">
        <f t="shared" si="3"/>
        <v>0.21290000000000001</v>
      </c>
      <c r="X25" s="68">
        <f t="shared" si="3"/>
        <v>0.21290000000000001</v>
      </c>
      <c r="Y25" s="68">
        <f t="shared" si="3"/>
        <v>0.21290000000000001</v>
      </c>
      <c r="Z25" s="68">
        <f t="shared" si="3"/>
        <v>0.21290000000000001</v>
      </c>
      <c r="AA25" s="68">
        <f t="shared" si="3"/>
        <v>0.21290000000000001</v>
      </c>
      <c r="AB25" s="68">
        <f t="shared" si="3"/>
        <v>0.21290000000000001</v>
      </c>
      <c r="AC25" s="68">
        <f t="shared" si="3"/>
        <v>0.21290000000000001</v>
      </c>
      <c r="AD25" s="68">
        <f t="shared" si="3"/>
        <v>0.21290000000000001</v>
      </c>
      <c r="AE25" s="68">
        <f t="shared" si="3"/>
        <v>0.21290000000000001</v>
      </c>
      <c r="AF25" s="68">
        <f t="shared" si="3"/>
        <v>0.21290000000000001</v>
      </c>
      <c r="AG25" s="68">
        <f t="shared" si="3"/>
        <v>0.21290000000000001</v>
      </c>
      <c r="AH25" s="68">
        <f t="shared" si="3"/>
        <v>0.21290000000000001</v>
      </c>
      <c r="AI25" s="68">
        <f t="shared" si="3"/>
        <v>0.21290000000000001</v>
      </c>
      <c r="AJ25" s="68">
        <f t="shared" si="3"/>
        <v>0.21290000000000001</v>
      </c>
      <c r="AK25" s="68">
        <f t="shared" si="3"/>
        <v>0.21290000000000001</v>
      </c>
      <c r="AL25" s="68">
        <f t="shared" si="3"/>
        <v>0.21290000000000001</v>
      </c>
      <c r="AM25" s="68">
        <f t="shared" si="3"/>
        <v>0.21290000000000001</v>
      </c>
      <c r="AN25" s="68">
        <f t="shared" si="3"/>
        <v>0.21290000000000001</v>
      </c>
      <c r="AO25" s="68">
        <f t="shared" si="3"/>
        <v>0.21290000000000001</v>
      </c>
      <c r="AP25" s="68">
        <f t="shared" si="3"/>
        <v>0.21290000000000001</v>
      </c>
      <c r="AQ25" s="68">
        <f t="shared" si="3"/>
        <v>0.21290000000000001</v>
      </c>
      <c r="AR25" s="68">
        <f t="shared" si="3"/>
        <v>0.21290000000000001</v>
      </c>
      <c r="AS25" s="68">
        <f t="shared" si="3"/>
        <v>0.21290000000000001</v>
      </c>
      <c r="AT25" s="68">
        <f t="shared" si="3"/>
        <v>0.21290000000000001</v>
      </c>
      <c r="AU25" s="68">
        <f t="shared" si="3"/>
        <v>0.21290000000000001</v>
      </c>
      <c r="AV25" s="68">
        <f t="shared" si="3"/>
        <v>0.21290000000000001</v>
      </c>
      <c r="AW25" s="68">
        <f t="shared" si="3"/>
        <v>0.21290000000000001</v>
      </c>
      <c r="AX25" s="68">
        <f t="shared" si="3"/>
        <v>0</v>
      </c>
      <c r="AY25" s="68">
        <f t="shared" si="3"/>
        <v>0</v>
      </c>
      <c r="AZ25" s="68">
        <f t="shared" si="3"/>
        <v>0</v>
      </c>
      <c r="BA25" s="68">
        <f t="shared" si="3"/>
        <v>0</v>
      </c>
      <c r="BB25" s="68">
        <f t="shared" si="3"/>
        <v>0</v>
      </c>
      <c r="BC25" s="68">
        <f t="shared" si="3"/>
        <v>0</v>
      </c>
      <c r="BD25" s="68">
        <f t="shared" si="3"/>
        <v>0</v>
      </c>
    </row>
    <row r="26" spans="1:56" ht="15.75" thickBot="1" x14ac:dyDescent="0.35">
      <c r="A26" s="115"/>
      <c r="B26" s="58" t="s">
        <v>96</v>
      </c>
      <c r="C26" s="59" t="s">
        <v>94</v>
      </c>
      <c r="D26" s="58" t="s">
        <v>40</v>
      </c>
      <c r="E26" s="60">
        <f>E18+E25</f>
        <v>-6.3899999999999985E-2</v>
      </c>
      <c r="F26" s="60">
        <f t="shared" ref="F26:BD26" si="4">F18+F25</f>
        <v>-6.3899999999999985E-2</v>
      </c>
      <c r="G26" s="60">
        <f t="shared" si="4"/>
        <v>-6.3899999999999985E-2</v>
      </c>
      <c r="H26" s="60">
        <f t="shared" si="4"/>
        <v>-6.3899999999999985E-2</v>
      </c>
      <c r="I26" s="60">
        <f t="shared" si="4"/>
        <v>-6.3899999999999985E-2</v>
      </c>
      <c r="J26" s="60">
        <f t="shared" si="4"/>
        <v>-6.3899999999999985E-2</v>
      </c>
      <c r="K26" s="60">
        <f t="shared" si="4"/>
        <v>-6.3899999999999985E-2</v>
      </c>
      <c r="L26" s="60">
        <f t="shared" si="4"/>
        <v>-6.3899999999999985E-2</v>
      </c>
      <c r="M26" s="60">
        <f t="shared" si="4"/>
        <v>-6.3899999999999985E-2</v>
      </c>
      <c r="N26" s="60">
        <f t="shared" si="4"/>
        <v>-6.3899999999999985E-2</v>
      </c>
      <c r="O26" s="60">
        <f t="shared" si="4"/>
        <v>-6.3899999999999985E-2</v>
      </c>
      <c r="P26" s="60">
        <f t="shared" si="4"/>
        <v>-6.3899999999999985E-2</v>
      </c>
      <c r="Q26" s="60">
        <f t="shared" si="4"/>
        <v>-6.3899999999999985E-2</v>
      </c>
      <c r="R26" s="60">
        <f t="shared" si="4"/>
        <v>-6.3899999999999985E-2</v>
      </c>
      <c r="S26" s="60">
        <f t="shared" si="4"/>
        <v>-6.3899999999999985E-2</v>
      </c>
      <c r="T26" s="60">
        <f t="shared" si="4"/>
        <v>-6.3899999999999985E-2</v>
      </c>
      <c r="U26" s="60">
        <f t="shared" si="4"/>
        <v>-6.3899999999999985E-2</v>
      </c>
      <c r="V26" s="60">
        <f t="shared" si="4"/>
        <v>-6.3899999999999985E-2</v>
      </c>
      <c r="W26" s="60">
        <f t="shared" si="4"/>
        <v>-6.3899999999999985E-2</v>
      </c>
      <c r="X26" s="60">
        <f t="shared" si="4"/>
        <v>-6.3899999999999985E-2</v>
      </c>
      <c r="Y26" s="60">
        <f t="shared" si="4"/>
        <v>-6.3899999999999985E-2</v>
      </c>
      <c r="Z26" s="60">
        <f t="shared" si="4"/>
        <v>-6.3899999999999985E-2</v>
      </c>
      <c r="AA26" s="60">
        <f t="shared" si="4"/>
        <v>-6.3899999999999985E-2</v>
      </c>
      <c r="AB26" s="60">
        <f t="shared" si="4"/>
        <v>-6.3899999999999985E-2</v>
      </c>
      <c r="AC26" s="60">
        <f t="shared" si="4"/>
        <v>-6.3899999999999985E-2</v>
      </c>
      <c r="AD26" s="60">
        <f t="shared" si="4"/>
        <v>-6.3899999999999985E-2</v>
      </c>
      <c r="AE26" s="60">
        <f t="shared" si="4"/>
        <v>-6.3899999999999985E-2</v>
      </c>
      <c r="AF26" s="60">
        <f t="shared" si="4"/>
        <v>-6.3899999999999985E-2</v>
      </c>
      <c r="AG26" s="60">
        <f t="shared" si="4"/>
        <v>-6.3899999999999985E-2</v>
      </c>
      <c r="AH26" s="60">
        <f t="shared" si="4"/>
        <v>-6.3899999999999985E-2</v>
      </c>
      <c r="AI26" s="60">
        <f t="shared" si="4"/>
        <v>-6.3899999999999985E-2</v>
      </c>
      <c r="AJ26" s="60">
        <f t="shared" si="4"/>
        <v>-6.3899999999999985E-2</v>
      </c>
      <c r="AK26" s="60">
        <f t="shared" si="4"/>
        <v>-6.3899999999999985E-2</v>
      </c>
      <c r="AL26" s="60">
        <f t="shared" si="4"/>
        <v>-6.3899999999999985E-2</v>
      </c>
      <c r="AM26" s="60">
        <f t="shared" si="4"/>
        <v>-6.3899999999999985E-2</v>
      </c>
      <c r="AN26" s="60">
        <f t="shared" si="4"/>
        <v>-6.3899999999999985E-2</v>
      </c>
      <c r="AO26" s="60">
        <f t="shared" si="4"/>
        <v>-6.3899999999999985E-2</v>
      </c>
      <c r="AP26" s="60">
        <f t="shared" si="4"/>
        <v>-6.3899999999999985E-2</v>
      </c>
      <c r="AQ26" s="60">
        <f t="shared" si="4"/>
        <v>-6.3899999999999985E-2</v>
      </c>
      <c r="AR26" s="60">
        <f t="shared" si="4"/>
        <v>-6.3899999999999985E-2</v>
      </c>
      <c r="AS26" s="60">
        <f t="shared" si="4"/>
        <v>-6.3899999999999985E-2</v>
      </c>
      <c r="AT26" s="60">
        <f t="shared" si="4"/>
        <v>-6.3899999999999985E-2</v>
      </c>
      <c r="AU26" s="60">
        <f t="shared" si="4"/>
        <v>-6.3899999999999985E-2</v>
      </c>
      <c r="AV26" s="60">
        <f t="shared" si="4"/>
        <v>-6.3899999999999985E-2</v>
      </c>
      <c r="AW26" s="60">
        <f t="shared" si="4"/>
        <v>-6.3899999999999985E-2</v>
      </c>
      <c r="AX26" s="60">
        <f t="shared" si="4"/>
        <v>0</v>
      </c>
      <c r="AY26" s="60">
        <f t="shared" si="4"/>
        <v>0</v>
      </c>
      <c r="AZ26" s="60">
        <f t="shared" si="4"/>
        <v>0</v>
      </c>
      <c r="BA26" s="60">
        <f t="shared" si="4"/>
        <v>0</v>
      </c>
      <c r="BB26" s="60">
        <f t="shared" si="4"/>
        <v>0</v>
      </c>
      <c r="BC26" s="60">
        <f t="shared" si="4"/>
        <v>0</v>
      </c>
      <c r="BD26" s="60">
        <f t="shared" si="4"/>
        <v>0</v>
      </c>
    </row>
    <row r="27" spans="1:56" x14ac:dyDescent="0.3">
      <c r="A27" s="116"/>
      <c r="B27" s="9" t="s">
        <v>13</v>
      </c>
      <c r="C27" s="8" t="s">
        <v>41</v>
      </c>
      <c r="D27" s="9" t="s">
        <v>42</v>
      </c>
      <c r="E27" s="10">
        <v>0.8</v>
      </c>
      <c r="F27" s="10">
        <f>E27</f>
        <v>0.8</v>
      </c>
      <c r="G27" s="10">
        <f t="shared" ref="G27:AW27" si="5">F27</f>
        <v>0.8</v>
      </c>
      <c r="H27" s="10">
        <f t="shared" si="5"/>
        <v>0.8</v>
      </c>
      <c r="I27" s="10">
        <f t="shared" si="5"/>
        <v>0.8</v>
      </c>
      <c r="J27" s="10">
        <f t="shared" si="5"/>
        <v>0.8</v>
      </c>
      <c r="K27" s="10">
        <f t="shared" si="5"/>
        <v>0.8</v>
      </c>
      <c r="L27" s="10">
        <f t="shared" si="5"/>
        <v>0.8</v>
      </c>
      <c r="M27" s="10">
        <f t="shared" si="5"/>
        <v>0.8</v>
      </c>
      <c r="N27" s="10">
        <f t="shared" si="5"/>
        <v>0.8</v>
      </c>
      <c r="O27" s="10">
        <f t="shared" si="5"/>
        <v>0.8</v>
      </c>
      <c r="P27" s="10">
        <f t="shared" si="5"/>
        <v>0.8</v>
      </c>
      <c r="Q27" s="10">
        <f t="shared" si="5"/>
        <v>0.8</v>
      </c>
      <c r="R27" s="10">
        <f t="shared" si="5"/>
        <v>0.8</v>
      </c>
      <c r="S27" s="10">
        <f t="shared" si="5"/>
        <v>0.8</v>
      </c>
      <c r="T27" s="10">
        <f t="shared" si="5"/>
        <v>0.8</v>
      </c>
      <c r="U27" s="10">
        <f t="shared" si="5"/>
        <v>0.8</v>
      </c>
      <c r="V27" s="10">
        <f t="shared" si="5"/>
        <v>0.8</v>
      </c>
      <c r="W27" s="10">
        <f t="shared" si="5"/>
        <v>0.8</v>
      </c>
      <c r="X27" s="10">
        <f t="shared" si="5"/>
        <v>0.8</v>
      </c>
      <c r="Y27" s="10">
        <f t="shared" si="5"/>
        <v>0.8</v>
      </c>
      <c r="Z27" s="10">
        <f t="shared" si="5"/>
        <v>0.8</v>
      </c>
      <c r="AA27" s="10">
        <f t="shared" si="5"/>
        <v>0.8</v>
      </c>
      <c r="AB27" s="10">
        <f t="shared" si="5"/>
        <v>0.8</v>
      </c>
      <c r="AC27" s="10">
        <f t="shared" si="5"/>
        <v>0.8</v>
      </c>
      <c r="AD27" s="10">
        <f t="shared" si="5"/>
        <v>0.8</v>
      </c>
      <c r="AE27" s="10">
        <f t="shared" si="5"/>
        <v>0.8</v>
      </c>
      <c r="AF27" s="10">
        <f t="shared" si="5"/>
        <v>0.8</v>
      </c>
      <c r="AG27" s="10">
        <f t="shared" si="5"/>
        <v>0.8</v>
      </c>
      <c r="AH27" s="10">
        <f t="shared" si="5"/>
        <v>0.8</v>
      </c>
      <c r="AI27" s="10">
        <f t="shared" si="5"/>
        <v>0.8</v>
      </c>
      <c r="AJ27" s="10">
        <f t="shared" si="5"/>
        <v>0.8</v>
      </c>
      <c r="AK27" s="10">
        <f t="shared" si="5"/>
        <v>0.8</v>
      </c>
      <c r="AL27" s="10">
        <f t="shared" si="5"/>
        <v>0.8</v>
      </c>
      <c r="AM27" s="10">
        <f t="shared" si="5"/>
        <v>0.8</v>
      </c>
      <c r="AN27" s="10">
        <f t="shared" si="5"/>
        <v>0.8</v>
      </c>
      <c r="AO27" s="10">
        <f t="shared" si="5"/>
        <v>0.8</v>
      </c>
      <c r="AP27" s="10">
        <f t="shared" si="5"/>
        <v>0.8</v>
      </c>
      <c r="AQ27" s="10">
        <f t="shared" si="5"/>
        <v>0.8</v>
      </c>
      <c r="AR27" s="10">
        <f t="shared" si="5"/>
        <v>0.8</v>
      </c>
      <c r="AS27" s="10">
        <f t="shared" si="5"/>
        <v>0.8</v>
      </c>
      <c r="AT27" s="10">
        <f t="shared" si="5"/>
        <v>0.8</v>
      </c>
      <c r="AU27" s="10">
        <f t="shared" si="5"/>
        <v>0.8</v>
      </c>
      <c r="AV27" s="10">
        <f t="shared" si="5"/>
        <v>0.8</v>
      </c>
      <c r="AW27" s="10">
        <f t="shared" si="5"/>
        <v>0.8</v>
      </c>
      <c r="AX27" s="11"/>
      <c r="AY27" s="11"/>
      <c r="AZ27" s="11"/>
      <c r="BA27" s="11"/>
      <c r="BB27" s="11"/>
      <c r="BC27" s="11"/>
      <c r="BD27" s="11"/>
    </row>
    <row r="28" spans="1:56" x14ac:dyDescent="0.3">
      <c r="A28" s="116"/>
      <c r="B28" s="9" t="s">
        <v>12</v>
      </c>
      <c r="C28" s="9" t="s">
        <v>43</v>
      </c>
      <c r="D28" s="9" t="s">
        <v>40</v>
      </c>
      <c r="E28" s="35">
        <f>E26*E27</f>
        <v>-5.1119999999999992E-2</v>
      </c>
      <c r="F28" s="35">
        <f t="shared" ref="F28:AW28" si="6">F26*F27</f>
        <v>-5.1119999999999992E-2</v>
      </c>
      <c r="G28" s="35">
        <f t="shared" si="6"/>
        <v>-5.1119999999999992E-2</v>
      </c>
      <c r="H28" s="35">
        <f t="shared" si="6"/>
        <v>-5.1119999999999992E-2</v>
      </c>
      <c r="I28" s="35">
        <f t="shared" si="6"/>
        <v>-5.1119999999999992E-2</v>
      </c>
      <c r="J28" s="35">
        <f t="shared" si="6"/>
        <v>-5.1119999999999992E-2</v>
      </c>
      <c r="K28" s="35">
        <f t="shared" si="6"/>
        <v>-5.1119999999999992E-2</v>
      </c>
      <c r="L28" s="35">
        <f t="shared" si="6"/>
        <v>-5.1119999999999992E-2</v>
      </c>
      <c r="M28" s="35">
        <f t="shared" si="6"/>
        <v>-5.1119999999999992E-2</v>
      </c>
      <c r="N28" s="35">
        <f t="shared" si="6"/>
        <v>-5.1119999999999992E-2</v>
      </c>
      <c r="O28" s="35">
        <f t="shared" si="6"/>
        <v>-5.1119999999999992E-2</v>
      </c>
      <c r="P28" s="35">
        <f t="shared" si="6"/>
        <v>-5.1119999999999992E-2</v>
      </c>
      <c r="Q28" s="35">
        <f t="shared" si="6"/>
        <v>-5.1119999999999992E-2</v>
      </c>
      <c r="R28" s="35">
        <f t="shared" si="6"/>
        <v>-5.1119999999999992E-2</v>
      </c>
      <c r="S28" s="35">
        <f t="shared" si="6"/>
        <v>-5.1119999999999992E-2</v>
      </c>
      <c r="T28" s="35">
        <f t="shared" si="6"/>
        <v>-5.1119999999999992E-2</v>
      </c>
      <c r="U28" s="35">
        <f t="shared" si="6"/>
        <v>-5.1119999999999992E-2</v>
      </c>
      <c r="V28" s="35">
        <f t="shared" si="6"/>
        <v>-5.1119999999999992E-2</v>
      </c>
      <c r="W28" s="35">
        <f t="shared" si="6"/>
        <v>-5.1119999999999992E-2</v>
      </c>
      <c r="X28" s="35">
        <f t="shared" si="6"/>
        <v>-5.1119999999999992E-2</v>
      </c>
      <c r="Y28" s="35">
        <f t="shared" si="6"/>
        <v>-5.1119999999999992E-2</v>
      </c>
      <c r="Z28" s="35">
        <f t="shared" si="6"/>
        <v>-5.1119999999999992E-2</v>
      </c>
      <c r="AA28" s="35">
        <f t="shared" si="6"/>
        <v>-5.1119999999999992E-2</v>
      </c>
      <c r="AB28" s="35">
        <f t="shared" si="6"/>
        <v>-5.1119999999999992E-2</v>
      </c>
      <c r="AC28" s="35">
        <f t="shared" si="6"/>
        <v>-5.1119999999999992E-2</v>
      </c>
      <c r="AD28" s="35">
        <f t="shared" si="6"/>
        <v>-5.1119999999999992E-2</v>
      </c>
      <c r="AE28" s="35">
        <f t="shared" si="6"/>
        <v>-5.1119999999999992E-2</v>
      </c>
      <c r="AF28" s="35">
        <f t="shared" si="6"/>
        <v>-5.1119999999999992E-2</v>
      </c>
      <c r="AG28" s="35">
        <f t="shared" si="6"/>
        <v>-5.1119999999999992E-2</v>
      </c>
      <c r="AH28" s="35">
        <f t="shared" si="6"/>
        <v>-5.1119999999999992E-2</v>
      </c>
      <c r="AI28" s="35">
        <f t="shared" si="6"/>
        <v>-5.1119999999999992E-2</v>
      </c>
      <c r="AJ28" s="35">
        <f t="shared" si="6"/>
        <v>-5.1119999999999992E-2</v>
      </c>
      <c r="AK28" s="35">
        <f t="shared" si="6"/>
        <v>-5.1119999999999992E-2</v>
      </c>
      <c r="AL28" s="35">
        <f t="shared" si="6"/>
        <v>-5.1119999999999992E-2</v>
      </c>
      <c r="AM28" s="35">
        <f t="shared" si="6"/>
        <v>-5.1119999999999992E-2</v>
      </c>
      <c r="AN28" s="35">
        <f t="shared" si="6"/>
        <v>-5.1119999999999992E-2</v>
      </c>
      <c r="AO28" s="35">
        <f t="shared" si="6"/>
        <v>-5.1119999999999992E-2</v>
      </c>
      <c r="AP28" s="35">
        <f t="shared" si="6"/>
        <v>-5.1119999999999992E-2</v>
      </c>
      <c r="AQ28" s="35">
        <f t="shared" si="6"/>
        <v>-5.1119999999999992E-2</v>
      </c>
      <c r="AR28" s="35">
        <f t="shared" si="6"/>
        <v>-5.1119999999999992E-2</v>
      </c>
      <c r="AS28" s="35">
        <f t="shared" si="6"/>
        <v>-5.1119999999999992E-2</v>
      </c>
      <c r="AT28" s="35">
        <f t="shared" si="6"/>
        <v>-5.1119999999999992E-2</v>
      </c>
      <c r="AU28" s="35">
        <f t="shared" si="6"/>
        <v>-5.1119999999999992E-2</v>
      </c>
      <c r="AV28" s="35">
        <f t="shared" si="6"/>
        <v>-5.1119999999999992E-2</v>
      </c>
      <c r="AW28" s="35">
        <f t="shared" si="6"/>
        <v>-5.1119999999999992E-2</v>
      </c>
      <c r="AX28" s="35"/>
      <c r="AY28" s="35"/>
      <c r="AZ28" s="35"/>
      <c r="BA28" s="35"/>
      <c r="BB28" s="35"/>
      <c r="BC28" s="35"/>
      <c r="BD28" s="35"/>
    </row>
    <row r="29" spans="1:56" x14ac:dyDescent="0.3">
      <c r="A29" s="116"/>
      <c r="B29" s="9" t="s">
        <v>93</v>
      </c>
      <c r="C29" s="11" t="s">
        <v>44</v>
      </c>
      <c r="D29" s="9" t="s">
        <v>40</v>
      </c>
      <c r="E29" s="35">
        <f>E26-E28</f>
        <v>-1.2779999999999993E-2</v>
      </c>
      <c r="F29" s="35">
        <f t="shared" ref="F29:AW29" si="7">F26-F28</f>
        <v>-1.2779999999999993E-2</v>
      </c>
      <c r="G29" s="35">
        <f t="shared" si="7"/>
        <v>-1.2779999999999993E-2</v>
      </c>
      <c r="H29" s="35">
        <f t="shared" si="7"/>
        <v>-1.2779999999999993E-2</v>
      </c>
      <c r="I29" s="35">
        <f t="shared" si="7"/>
        <v>-1.2779999999999993E-2</v>
      </c>
      <c r="J29" s="35">
        <f t="shared" si="7"/>
        <v>-1.2779999999999993E-2</v>
      </c>
      <c r="K29" s="35">
        <f t="shared" si="7"/>
        <v>-1.2779999999999993E-2</v>
      </c>
      <c r="L29" s="35">
        <f t="shared" si="7"/>
        <v>-1.2779999999999993E-2</v>
      </c>
      <c r="M29" s="35">
        <f t="shared" si="7"/>
        <v>-1.2779999999999993E-2</v>
      </c>
      <c r="N29" s="35">
        <f t="shared" si="7"/>
        <v>-1.2779999999999993E-2</v>
      </c>
      <c r="O29" s="35">
        <f t="shared" si="7"/>
        <v>-1.2779999999999993E-2</v>
      </c>
      <c r="P29" s="35">
        <f t="shared" si="7"/>
        <v>-1.2779999999999993E-2</v>
      </c>
      <c r="Q29" s="35">
        <f t="shared" si="7"/>
        <v>-1.2779999999999993E-2</v>
      </c>
      <c r="R29" s="35">
        <f t="shared" si="7"/>
        <v>-1.2779999999999993E-2</v>
      </c>
      <c r="S29" s="35">
        <f t="shared" si="7"/>
        <v>-1.2779999999999993E-2</v>
      </c>
      <c r="T29" s="35">
        <f t="shared" si="7"/>
        <v>-1.2779999999999993E-2</v>
      </c>
      <c r="U29" s="35">
        <f t="shared" si="7"/>
        <v>-1.2779999999999993E-2</v>
      </c>
      <c r="V29" s="35">
        <f t="shared" si="7"/>
        <v>-1.2779999999999993E-2</v>
      </c>
      <c r="W29" s="35">
        <f t="shared" si="7"/>
        <v>-1.2779999999999993E-2</v>
      </c>
      <c r="X29" s="35">
        <f t="shared" si="7"/>
        <v>-1.2779999999999993E-2</v>
      </c>
      <c r="Y29" s="35">
        <f t="shared" si="7"/>
        <v>-1.2779999999999993E-2</v>
      </c>
      <c r="Z29" s="35">
        <f t="shared" si="7"/>
        <v>-1.2779999999999993E-2</v>
      </c>
      <c r="AA29" s="35">
        <f t="shared" si="7"/>
        <v>-1.2779999999999993E-2</v>
      </c>
      <c r="AB29" s="35">
        <f t="shared" si="7"/>
        <v>-1.2779999999999993E-2</v>
      </c>
      <c r="AC29" s="35">
        <f t="shared" si="7"/>
        <v>-1.2779999999999993E-2</v>
      </c>
      <c r="AD29" s="35">
        <f t="shared" si="7"/>
        <v>-1.2779999999999993E-2</v>
      </c>
      <c r="AE29" s="35">
        <f t="shared" si="7"/>
        <v>-1.2779999999999993E-2</v>
      </c>
      <c r="AF29" s="35">
        <f t="shared" si="7"/>
        <v>-1.2779999999999993E-2</v>
      </c>
      <c r="AG29" s="35">
        <f t="shared" si="7"/>
        <v>-1.2779999999999993E-2</v>
      </c>
      <c r="AH29" s="35">
        <f t="shared" si="7"/>
        <v>-1.2779999999999993E-2</v>
      </c>
      <c r="AI29" s="35">
        <f t="shared" si="7"/>
        <v>-1.2779999999999993E-2</v>
      </c>
      <c r="AJ29" s="35">
        <f t="shared" si="7"/>
        <v>-1.2779999999999993E-2</v>
      </c>
      <c r="AK29" s="35">
        <f t="shared" si="7"/>
        <v>-1.2779999999999993E-2</v>
      </c>
      <c r="AL29" s="35">
        <f t="shared" si="7"/>
        <v>-1.2779999999999993E-2</v>
      </c>
      <c r="AM29" s="35">
        <f t="shared" si="7"/>
        <v>-1.2779999999999993E-2</v>
      </c>
      <c r="AN29" s="35">
        <f t="shared" si="7"/>
        <v>-1.2779999999999993E-2</v>
      </c>
      <c r="AO29" s="35">
        <f t="shared" si="7"/>
        <v>-1.2779999999999993E-2</v>
      </c>
      <c r="AP29" s="35">
        <f t="shared" si="7"/>
        <v>-1.2779999999999993E-2</v>
      </c>
      <c r="AQ29" s="35">
        <f t="shared" si="7"/>
        <v>-1.2779999999999993E-2</v>
      </c>
      <c r="AR29" s="35">
        <f t="shared" si="7"/>
        <v>-1.2779999999999993E-2</v>
      </c>
      <c r="AS29" s="35">
        <f t="shared" si="7"/>
        <v>-1.2779999999999993E-2</v>
      </c>
      <c r="AT29" s="35">
        <f t="shared" si="7"/>
        <v>-1.2779999999999993E-2</v>
      </c>
      <c r="AU29" s="35">
        <f t="shared" si="7"/>
        <v>-1.2779999999999993E-2</v>
      </c>
      <c r="AV29" s="35">
        <f t="shared" si="7"/>
        <v>-1.2779999999999993E-2</v>
      </c>
      <c r="AW29" s="35">
        <f t="shared" si="7"/>
        <v>-1.2779999999999993E-2</v>
      </c>
      <c r="AX29" s="35"/>
      <c r="AY29" s="35"/>
      <c r="AZ29" s="35"/>
      <c r="BA29" s="35"/>
      <c r="BB29" s="35"/>
      <c r="BC29" s="35"/>
      <c r="BD29" s="35"/>
    </row>
    <row r="30" spans="1:56" ht="16.5" hidden="1" customHeight="1" outlineLevel="1" x14ac:dyDescent="0.35">
      <c r="A30" s="116"/>
      <c r="B30" s="9" t="s">
        <v>1</v>
      </c>
      <c r="C30" s="11" t="s">
        <v>53</v>
      </c>
      <c r="D30" s="9" t="s">
        <v>40</v>
      </c>
      <c r="F30" s="35">
        <f>$E$28/'Fixed data'!$C$7</f>
        <v>-1.1359999999999999E-3</v>
      </c>
      <c r="G30" s="35">
        <f>$E$28/'Fixed data'!$C$7</f>
        <v>-1.1359999999999999E-3</v>
      </c>
      <c r="H30" s="35">
        <f>$E$28/'Fixed data'!$C$7</f>
        <v>-1.1359999999999999E-3</v>
      </c>
      <c r="I30" s="35">
        <f>$E$28/'Fixed data'!$C$7</f>
        <v>-1.1359999999999999E-3</v>
      </c>
      <c r="J30" s="35">
        <f>$E$28/'Fixed data'!$C$7</f>
        <v>-1.1359999999999999E-3</v>
      </c>
      <c r="K30" s="35">
        <f>$E$28/'Fixed data'!$C$7</f>
        <v>-1.1359999999999999E-3</v>
      </c>
      <c r="L30" s="35">
        <f>$E$28/'Fixed data'!$C$7</f>
        <v>-1.1359999999999999E-3</v>
      </c>
      <c r="M30" s="35">
        <f>$E$28/'Fixed data'!$C$7</f>
        <v>-1.1359999999999999E-3</v>
      </c>
      <c r="N30" s="35">
        <f>$E$28/'Fixed data'!$C$7</f>
        <v>-1.1359999999999999E-3</v>
      </c>
      <c r="O30" s="35">
        <f>$E$28/'Fixed data'!$C$7</f>
        <v>-1.1359999999999999E-3</v>
      </c>
      <c r="P30" s="35">
        <f>$E$28/'Fixed data'!$C$7</f>
        <v>-1.1359999999999999E-3</v>
      </c>
      <c r="Q30" s="35">
        <f>$E$28/'Fixed data'!$C$7</f>
        <v>-1.1359999999999999E-3</v>
      </c>
      <c r="R30" s="35">
        <f>$E$28/'Fixed data'!$C$7</f>
        <v>-1.1359999999999999E-3</v>
      </c>
      <c r="S30" s="35">
        <f>$E$28/'Fixed data'!$C$7</f>
        <v>-1.1359999999999999E-3</v>
      </c>
      <c r="T30" s="35">
        <f>$E$28/'Fixed data'!$C$7</f>
        <v>-1.1359999999999999E-3</v>
      </c>
      <c r="U30" s="35">
        <f>$E$28/'Fixed data'!$C$7</f>
        <v>-1.1359999999999999E-3</v>
      </c>
      <c r="V30" s="35">
        <f>$E$28/'Fixed data'!$C$7</f>
        <v>-1.1359999999999999E-3</v>
      </c>
      <c r="W30" s="35">
        <f>$E$28/'Fixed data'!$C$7</f>
        <v>-1.1359999999999999E-3</v>
      </c>
      <c r="X30" s="35">
        <f>$E$28/'Fixed data'!$C$7</f>
        <v>-1.1359999999999999E-3</v>
      </c>
      <c r="Y30" s="35">
        <f>$E$28/'Fixed data'!$C$7</f>
        <v>-1.1359999999999999E-3</v>
      </c>
      <c r="Z30" s="35">
        <f>$E$28/'Fixed data'!$C$7</f>
        <v>-1.1359999999999999E-3</v>
      </c>
      <c r="AA30" s="35">
        <f>$E$28/'Fixed data'!$C$7</f>
        <v>-1.1359999999999999E-3</v>
      </c>
      <c r="AB30" s="35">
        <f>$E$28/'Fixed data'!$C$7</f>
        <v>-1.1359999999999999E-3</v>
      </c>
      <c r="AC30" s="35">
        <f>$E$28/'Fixed data'!$C$7</f>
        <v>-1.1359999999999999E-3</v>
      </c>
      <c r="AD30" s="35">
        <f>$E$28/'Fixed data'!$C$7</f>
        <v>-1.1359999999999999E-3</v>
      </c>
      <c r="AE30" s="35">
        <f>$E$28/'Fixed data'!$C$7</f>
        <v>-1.1359999999999999E-3</v>
      </c>
      <c r="AF30" s="35">
        <f>$E$28/'Fixed data'!$C$7</f>
        <v>-1.1359999999999999E-3</v>
      </c>
      <c r="AG30" s="35">
        <f>$E$28/'Fixed data'!$C$7</f>
        <v>-1.1359999999999999E-3</v>
      </c>
      <c r="AH30" s="35">
        <f>$E$28/'Fixed data'!$C$7</f>
        <v>-1.1359999999999999E-3</v>
      </c>
      <c r="AI30" s="35">
        <f>$E$28/'Fixed data'!$C$7</f>
        <v>-1.1359999999999999E-3</v>
      </c>
      <c r="AJ30" s="35">
        <f>$E$28/'Fixed data'!$C$7</f>
        <v>-1.1359999999999999E-3</v>
      </c>
      <c r="AK30" s="35">
        <f>$E$28/'Fixed data'!$C$7</f>
        <v>-1.1359999999999999E-3</v>
      </c>
      <c r="AL30" s="35">
        <f>$E$28/'Fixed data'!$C$7</f>
        <v>-1.1359999999999999E-3</v>
      </c>
      <c r="AM30" s="35">
        <f>$E$28/'Fixed data'!$C$7</f>
        <v>-1.1359999999999999E-3</v>
      </c>
      <c r="AN30" s="35">
        <f>$E$28/'Fixed data'!$C$7</f>
        <v>-1.1359999999999999E-3</v>
      </c>
      <c r="AO30" s="35">
        <f>$E$28/'Fixed data'!$C$7</f>
        <v>-1.1359999999999999E-3</v>
      </c>
      <c r="AP30" s="35">
        <f>$E$28/'Fixed data'!$C$7</f>
        <v>-1.1359999999999999E-3</v>
      </c>
      <c r="AQ30" s="35">
        <f>$E$28/'Fixed data'!$C$7</f>
        <v>-1.1359999999999999E-3</v>
      </c>
      <c r="AR30" s="35">
        <f>$E$28/'Fixed data'!$C$7</f>
        <v>-1.1359999999999999E-3</v>
      </c>
      <c r="AS30" s="35">
        <f>$E$28/'Fixed data'!$C$7</f>
        <v>-1.1359999999999999E-3</v>
      </c>
      <c r="AT30" s="35">
        <f>$E$28/'Fixed data'!$C$7</f>
        <v>-1.1359999999999999E-3</v>
      </c>
      <c r="AU30" s="35">
        <f>$E$28/'Fixed data'!$C$7</f>
        <v>-1.1359999999999999E-3</v>
      </c>
      <c r="AV30" s="35">
        <f>$E$28/'Fixed data'!$C$7</f>
        <v>-1.1359999999999999E-3</v>
      </c>
      <c r="AW30" s="35">
        <f>$E$28/'Fixed data'!$C$7</f>
        <v>-1.1359999999999999E-3</v>
      </c>
      <c r="AX30" s="35">
        <f>$E$28/'Fixed data'!$C$7</f>
        <v>-1.1359999999999999E-3</v>
      </c>
      <c r="AY30" s="35"/>
      <c r="AZ30" s="35"/>
      <c r="BA30" s="35"/>
      <c r="BB30" s="35"/>
      <c r="BC30" s="35"/>
      <c r="BD30" s="35"/>
    </row>
    <row r="31" spans="1:56" ht="16.5" hidden="1" customHeight="1" outlineLevel="1" x14ac:dyDescent="0.35">
      <c r="A31" s="116"/>
      <c r="B31" s="9" t="s">
        <v>2</v>
      </c>
      <c r="C31" s="11" t="s">
        <v>54</v>
      </c>
      <c r="D31" s="9" t="s">
        <v>40</v>
      </c>
      <c r="F31" s="35"/>
      <c r="G31" s="35">
        <f>$F$28/'Fixed data'!$C$7</f>
        <v>-1.1359999999999999E-3</v>
      </c>
      <c r="H31" s="35">
        <f>$F$28/'Fixed data'!$C$7</f>
        <v>-1.1359999999999999E-3</v>
      </c>
      <c r="I31" s="35">
        <f>$F$28/'Fixed data'!$C$7</f>
        <v>-1.1359999999999999E-3</v>
      </c>
      <c r="J31" s="35">
        <f>$F$28/'Fixed data'!$C$7</f>
        <v>-1.1359999999999999E-3</v>
      </c>
      <c r="K31" s="35">
        <f>$F$28/'Fixed data'!$C$7</f>
        <v>-1.1359999999999999E-3</v>
      </c>
      <c r="L31" s="35">
        <f>$F$28/'Fixed data'!$C$7</f>
        <v>-1.1359999999999999E-3</v>
      </c>
      <c r="M31" s="35">
        <f>$F$28/'Fixed data'!$C$7</f>
        <v>-1.1359999999999999E-3</v>
      </c>
      <c r="N31" s="35">
        <f>$F$28/'Fixed data'!$C$7</f>
        <v>-1.1359999999999999E-3</v>
      </c>
      <c r="O31" s="35">
        <f>$F$28/'Fixed data'!$C$7</f>
        <v>-1.1359999999999999E-3</v>
      </c>
      <c r="P31" s="35">
        <f>$F$28/'Fixed data'!$C$7</f>
        <v>-1.1359999999999999E-3</v>
      </c>
      <c r="Q31" s="35">
        <f>$F$28/'Fixed data'!$C$7</f>
        <v>-1.1359999999999999E-3</v>
      </c>
      <c r="R31" s="35">
        <f>$F$28/'Fixed data'!$C$7</f>
        <v>-1.1359999999999999E-3</v>
      </c>
      <c r="S31" s="35">
        <f>$F$28/'Fixed data'!$C$7</f>
        <v>-1.1359999999999999E-3</v>
      </c>
      <c r="T31" s="35">
        <f>$F$28/'Fixed data'!$C$7</f>
        <v>-1.1359999999999999E-3</v>
      </c>
      <c r="U31" s="35">
        <f>$F$28/'Fixed data'!$C$7</f>
        <v>-1.1359999999999999E-3</v>
      </c>
      <c r="V31" s="35">
        <f>$F$28/'Fixed data'!$C$7</f>
        <v>-1.1359999999999999E-3</v>
      </c>
      <c r="W31" s="35">
        <f>$F$28/'Fixed data'!$C$7</f>
        <v>-1.1359999999999999E-3</v>
      </c>
      <c r="X31" s="35">
        <f>$F$28/'Fixed data'!$C$7</f>
        <v>-1.1359999999999999E-3</v>
      </c>
      <c r="Y31" s="35">
        <f>$F$28/'Fixed data'!$C$7</f>
        <v>-1.1359999999999999E-3</v>
      </c>
      <c r="Z31" s="35">
        <f>$F$28/'Fixed data'!$C$7</f>
        <v>-1.1359999999999999E-3</v>
      </c>
      <c r="AA31" s="35">
        <f>$F$28/'Fixed data'!$C$7</f>
        <v>-1.1359999999999999E-3</v>
      </c>
      <c r="AB31" s="35">
        <f>$F$28/'Fixed data'!$C$7</f>
        <v>-1.1359999999999999E-3</v>
      </c>
      <c r="AC31" s="35">
        <f>$F$28/'Fixed data'!$C$7</f>
        <v>-1.1359999999999999E-3</v>
      </c>
      <c r="AD31" s="35">
        <f>$F$28/'Fixed data'!$C$7</f>
        <v>-1.1359999999999999E-3</v>
      </c>
      <c r="AE31" s="35">
        <f>$F$28/'Fixed data'!$C$7</f>
        <v>-1.1359999999999999E-3</v>
      </c>
      <c r="AF31" s="35">
        <f>$F$28/'Fixed data'!$C$7</f>
        <v>-1.1359999999999999E-3</v>
      </c>
      <c r="AG31" s="35">
        <f>$F$28/'Fixed data'!$C$7</f>
        <v>-1.1359999999999999E-3</v>
      </c>
      <c r="AH31" s="35">
        <f>$F$28/'Fixed data'!$C$7</f>
        <v>-1.1359999999999999E-3</v>
      </c>
      <c r="AI31" s="35">
        <f>$F$28/'Fixed data'!$C$7</f>
        <v>-1.1359999999999999E-3</v>
      </c>
      <c r="AJ31" s="35">
        <f>$F$28/'Fixed data'!$C$7</f>
        <v>-1.1359999999999999E-3</v>
      </c>
      <c r="AK31" s="35">
        <f>$F$28/'Fixed data'!$C$7</f>
        <v>-1.1359999999999999E-3</v>
      </c>
      <c r="AL31" s="35">
        <f>$F$28/'Fixed data'!$C$7</f>
        <v>-1.1359999999999999E-3</v>
      </c>
      <c r="AM31" s="35">
        <f>$F$28/'Fixed data'!$C$7</f>
        <v>-1.1359999999999999E-3</v>
      </c>
      <c r="AN31" s="35">
        <f>$F$28/'Fixed data'!$C$7</f>
        <v>-1.1359999999999999E-3</v>
      </c>
      <c r="AO31" s="35">
        <f>$F$28/'Fixed data'!$C$7</f>
        <v>-1.1359999999999999E-3</v>
      </c>
      <c r="AP31" s="35">
        <f>$F$28/'Fixed data'!$C$7</f>
        <v>-1.1359999999999999E-3</v>
      </c>
      <c r="AQ31" s="35">
        <f>$F$28/'Fixed data'!$C$7</f>
        <v>-1.1359999999999999E-3</v>
      </c>
      <c r="AR31" s="35">
        <f>$F$28/'Fixed data'!$C$7</f>
        <v>-1.1359999999999999E-3</v>
      </c>
      <c r="AS31" s="35">
        <f>$F$28/'Fixed data'!$C$7</f>
        <v>-1.1359999999999999E-3</v>
      </c>
      <c r="AT31" s="35">
        <f>$F$28/'Fixed data'!$C$7</f>
        <v>-1.1359999999999999E-3</v>
      </c>
      <c r="AU31" s="35">
        <f>$F$28/'Fixed data'!$C$7</f>
        <v>-1.1359999999999999E-3</v>
      </c>
      <c r="AV31" s="35">
        <f>$F$28/'Fixed data'!$C$7</f>
        <v>-1.1359999999999999E-3</v>
      </c>
      <c r="AW31" s="35">
        <f>$F$28/'Fixed data'!$C$7</f>
        <v>-1.1359999999999999E-3</v>
      </c>
      <c r="AX31" s="35">
        <f>$F$28/'Fixed data'!$C$7</f>
        <v>-1.1359999999999999E-3</v>
      </c>
      <c r="AY31" s="35">
        <f>$F$28/'Fixed data'!$C$7</f>
        <v>-1.1359999999999999E-3</v>
      </c>
      <c r="AZ31" s="35"/>
      <c r="BA31" s="35"/>
      <c r="BB31" s="35"/>
      <c r="BC31" s="35"/>
      <c r="BD31" s="35"/>
    </row>
    <row r="32" spans="1:56" ht="16.5" hidden="1" customHeight="1" outlineLevel="1" x14ac:dyDescent="0.35">
      <c r="A32" s="116"/>
      <c r="B32" s="9" t="s">
        <v>3</v>
      </c>
      <c r="C32" s="11" t="s">
        <v>55</v>
      </c>
      <c r="D32" s="9" t="s">
        <v>40</v>
      </c>
      <c r="F32" s="35"/>
      <c r="G32" s="35"/>
      <c r="H32" s="35">
        <f>$G$28/'Fixed data'!$C$7</f>
        <v>-1.1359999999999999E-3</v>
      </c>
      <c r="I32" s="35">
        <f>$G$28/'Fixed data'!$C$7</f>
        <v>-1.1359999999999999E-3</v>
      </c>
      <c r="J32" s="35">
        <f>$G$28/'Fixed data'!$C$7</f>
        <v>-1.1359999999999999E-3</v>
      </c>
      <c r="K32" s="35">
        <f>$G$28/'Fixed data'!$C$7</f>
        <v>-1.1359999999999999E-3</v>
      </c>
      <c r="L32" s="35">
        <f>$G$28/'Fixed data'!$C$7</f>
        <v>-1.1359999999999999E-3</v>
      </c>
      <c r="M32" s="35">
        <f>$G$28/'Fixed data'!$C$7</f>
        <v>-1.1359999999999999E-3</v>
      </c>
      <c r="N32" s="35">
        <f>$G$28/'Fixed data'!$C$7</f>
        <v>-1.1359999999999999E-3</v>
      </c>
      <c r="O32" s="35">
        <f>$G$28/'Fixed data'!$C$7</f>
        <v>-1.1359999999999999E-3</v>
      </c>
      <c r="P32" s="35">
        <f>$G$28/'Fixed data'!$C$7</f>
        <v>-1.1359999999999999E-3</v>
      </c>
      <c r="Q32" s="35">
        <f>$G$28/'Fixed data'!$C$7</f>
        <v>-1.1359999999999999E-3</v>
      </c>
      <c r="R32" s="35">
        <f>$G$28/'Fixed data'!$C$7</f>
        <v>-1.1359999999999999E-3</v>
      </c>
      <c r="S32" s="35">
        <f>$G$28/'Fixed data'!$C$7</f>
        <v>-1.1359999999999999E-3</v>
      </c>
      <c r="T32" s="35">
        <f>$G$28/'Fixed data'!$C$7</f>
        <v>-1.1359999999999999E-3</v>
      </c>
      <c r="U32" s="35">
        <f>$G$28/'Fixed data'!$C$7</f>
        <v>-1.1359999999999999E-3</v>
      </c>
      <c r="V32" s="35">
        <f>$G$28/'Fixed data'!$C$7</f>
        <v>-1.1359999999999999E-3</v>
      </c>
      <c r="W32" s="35">
        <f>$G$28/'Fixed data'!$C$7</f>
        <v>-1.1359999999999999E-3</v>
      </c>
      <c r="X32" s="35">
        <f>$G$28/'Fixed data'!$C$7</f>
        <v>-1.1359999999999999E-3</v>
      </c>
      <c r="Y32" s="35">
        <f>$G$28/'Fixed data'!$C$7</f>
        <v>-1.1359999999999999E-3</v>
      </c>
      <c r="Z32" s="35">
        <f>$G$28/'Fixed data'!$C$7</f>
        <v>-1.1359999999999999E-3</v>
      </c>
      <c r="AA32" s="35">
        <f>$G$28/'Fixed data'!$C$7</f>
        <v>-1.1359999999999999E-3</v>
      </c>
      <c r="AB32" s="35">
        <f>$G$28/'Fixed data'!$C$7</f>
        <v>-1.1359999999999999E-3</v>
      </c>
      <c r="AC32" s="35">
        <f>$G$28/'Fixed data'!$C$7</f>
        <v>-1.1359999999999999E-3</v>
      </c>
      <c r="AD32" s="35">
        <f>$G$28/'Fixed data'!$C$7</f>
        <v>-1.1359999999999999E-3</v>
      </c>
      <c r="AE32" s="35">
        <f>$G$28/'Fixed data'!$C$7</f>
        <v>-1.1359999999999999E-3</v>
      </c>
      <c r="AF32" s="35">
        <f>$G$28/'Fixed data'!$C$7</f>
        <v>-1.1359999999999999E-3</v>
      </c>
      <c r="AG32" s="35">
        <f>$G$28/'Fixed data'!$C$7</f>
        <v>-1.1359999999999999E-3</v>
      </c>
      <c r="AH32" s="35">
        <f>$G$28/'Fixed data'!$C$7</f>
        <v>-1.1359999999999999E-3</v>
      </c>
      <c r="AI32" s="35">
        <f>$G$28/'Fixed data'!$C$7</f>
        <v>-1.1359999999999999E-3</v>
      </c>
      <c r="AJ32" s="35">
        <f>$G$28/'Fixed data'!$C$7</f>
        <v>-1.1359999999999999E-3</v>
      </c>
      <c r="AK32" s="35">
        <f>$G$28/'Fixed data'!$C$7</f>
        <v>-1.1359999999999999E-3</v>
      </c>
      <c r="AL32" s="35">
        <f>$G$28/'Fixed data'!$C$7</f>
        <v>-1.1359999999999999E-3</v>
      </c>
      <c r="AM32" s="35">
        <f>$G$28/'Fixed data'!$C$7</f>
        <v>-1.1359999999999999E-3</v>
      </c>
      <c r="AN32" s="35">
        <f>$G$28/'Fixed data'!$C$7</f>
        <v>-1.1359999999999999E-3</v>
      </c>
      <c r="AO32" s="35">
        <f>$G$28/'Fixed data'!$C$7</f>
        <v>-1.1359999999999999E-3</v>
      </c>
      <c r="AP32" s="35">
        <f>$G$28/'Fixed data'!$C$7</f>
        <v>-1.1359999999999999E-3</v>
      </c>
      <c r="AQ32" s="35">
        <f>$G$28/'Fixed data'!$C$7</f>
        <v>-1.1359999999999999E-3</v>
      </c>
      <c r="AR32" s="35">
        <f>$G$28/'Fixed data'!$C$7</f>
        <v>-1.1359999999999999E-3</v>
      </c>
      <c r="AS32" s="35">
        <f>$G$28/'Fixed data'!$C$7</f>
        <v>-1.1359999999999999E-3</v>
      </c>
      <c r="AT32" s="35">
        <f>$G$28/'Fixed data'!$C$7</f>
        <v>-1.1359999999999999E-3</v>
      </c>
      <c r="AU32" s="35">
        <f>$G$28/'Fixed data'!$C$7</f>
        <v>-1.1359999999999999E-3</v>
      </c>
      <c r="AV32" s="35">
        <f>$G$28/'Fixed data'!$C$7</f>
        <v>-1.1359999999999999E-3</v>
      </c>
      <c r="AW32" s="35">
        <f>$G$28/'Fixed data'!$C$7</f>
        <v>-1.1359999999999999E-3</v>
      </c>
      <c r="AX32" s="35">
        <f>$G$28/'Fixed data'!$C$7</f>
        <v>-1.1359999999999999E-3</v>
      </c>
      <c r="AY32" s="35">
        <f>$G$28/'Fixed data'!$C$7</f>
        <v>-1.1359999999999999E-3</v>
      </c>
      <c r="AZ32" s="35">
        <f>$G$28/'Fixed data'!$C$7</f>
        <v>-1.1359999999999999E-3</v>
      </c>
      <c r="BA32" s="35"/>
      <c r="BB32" s="35"/>
      <c r="BC32" s="35"/>
      <c r="BD32" s="35"/>
    </row>
    <row r="33" spans="1:57" ht="16.5" hidden="1" customHeight="1" outlineLevel="1" x14ac:dyDescent="0.35">
      <c r="A33" s="116"/>
      <c r="B33" s="9" t="s">
        <v>4</v>
      </c>
      <c r="C33" s="11" t="s">
        <v>56</v>
      </c>
      <c r="D33" s="9" t="s">
        <v>40</v>
      </c>
      <c r="F33" s="35"/>
      <c r="G33" s="35"/>
      <c r="H33" s="35"/>
      <c r="I33" s="35">
        <f>$H$28/'Fixed data'!$C$7</f>
        <v>-1.1359999999999999E-3</v>
      </c>
      <c r="J33" s="35">
        <f>$H$28/'Fixed data'!$C$7</f>
        <v>-1.1359999999999999E-3</v>
      </c>
      <c r="K33" s="35">
        <f>$H$28/'Fixed data'!$C$7</f>
        <v>-1.1359999999999999E-3</v>
      </c>
      <c r="L33" s="35">
        <f>$H$28/'Fixed data'!$C$7</f>
        <v>-1.1359999999999999E-3</v>
      </c>
      <c r="M33" s="35">
        <f>$H$28/'Fixed data'!$C$7</f>
        <v>-1.1359999999999999E-3</v>
      </c>
      <c r="N33" s="35">
        <f>$H$28/'Fixed data'!$C$7</f>
        <v>-1.1359999999999999E-3</v>
      </c>
      <c r="O33" s="35">
        <f>$H$28/'Fixed data'!$C$7</f>
        <v>-1.1359999999999999E-3</v>
      </c>
      <c r="P33" s="35">
        <f>$H$28/'Fixed data'!$C$7</f>
        <v>-1.1359999999999999E-3</v>
      </c>
      <c r="Q33" s="35">
        <f>$H$28/'Fixed data'!$C$7</f>
        <v>-1.1359999999999999E-3</v>
      </c>
      <c r="R33" s="35">
        <f>$H$28/'Fixed data'!$C$7</f>
        <v>-1.1359999999999999E-3</v>
      </c>
      <c r="S33" s="35">
        <f>$H$28/'Fixed data'!$C$7</f>
        <v>-1.1359999999999999E-3</v>
      </c>
      <c r="T33" s="35">
        <f>$H$28/'Fixed data'!$C$7</f>
        <v>-1.1359999999999999E-3</v>
      </c>
      <c r="U33" s="35">
        <f>$H$28/'Fixed data'!$C$7</f>
        <v>-1.1359999999999999E-3</v>
      </c>
      <c r="V33" s="35">
        <f>$H$28/'Fixed data'!$C$7</f>
        <v>-1.1359999999999999E-3</v>
      </c>
      <c r="W33" s="35">
        <f>$H$28/'Fixed data'!$C$7</f>
        <v>-1.1359999999999999E-3</v>
      </c>
      <c r="X33" s="35">
        <f>$H$28/'Fixed data'!$C$7</f>
        <v>-1.1359999999999999E-3</v>
      </c>
      <c r="Y33" s="35">
        <f>$H$28/'Fixed data'!$C$7</f>
        <v>-1.1359999999999999E-3</v>
      </c>
      <c r="Z33" s="35">
        <f>$H$28/'Fixed data'!$C$7</f>
        <v>-1.1359999999999999E-3</v>
      </c>
      <c r="AA33" s="35">
        <f>$H$28/'Fixed data'!$C$7</f>
        <v>-1.1359999999999999E-3</v>
      </c>
      <c r="AB33" s="35">
        <f>$H$28/'Fixed data'!$C$7</f>
        <v>-1.1359999999999999E-3</v>
      </c>
      <c r="AC33" s="35">
        <f>$H$28/'Fixed data'!$C$7</f>
        <v>-1.1359999999999999E-3</v>
      </c>
      <c r="AD33" s="35">
        <f>$H$28/'Fixed data'!$C$7</f>
        <v>-1.1359999999999999E-3</v>
      </c>
      <c r="AE33" s="35">
        <f>$H$28/'Fixed data'!$C$7</f>
        <v>-1.1359999999999999E-3</v>
      </c>
      <c r="AF33" s="35">
        <f>$H$28/'Fixed data'!$C$7</f>
        <v>-1.1359999999999999E-3</v>
      </c>
      <c r="AG33" s="35">
        <f>$H$28/'Fixed data'!$C$7</f>
        <v>-1.1359999999999999E-3</v>
      </c>
      <c r="AH33" s="35">
        <f>$H$28/'Fixed data'!$C$7</f>
        <v>-1.1359999999999999E-3</v>
      </c>
      <c r="AI33" s="35">
        <f>$H$28/'Fixed data'!$C$7</f>
        <v>-1.1359999999999999E-3</v>
      </c>
      <c r="AJ33" s="35">
        <f>$H$28/'Fixed data'!$C$7</f>
        <v>-1.1359999999999999E-3</v>
      </c>
      <c r="AK33" s="35">
        <f>$H$28/'Fixed data'!$C$7</f>
        <v>-1.1359999999999999E-3</v>
      </c>
      <c r="AL33" s="35">
        <f>$H$28/'Fixed data'!$C$7</f>
        <v>-1.1359999999999999E-3</v>
      </c>
      <c r="AM33" s="35">
        <f>$H$28/'Fixed data'!$C$7</f>
        <v>-1.1359999999999999E-3</v>
      </c>
      <c r="AN33" s="35">
        <f>$H$28/'Fixed data'!$C$7</f>
        <v>-1.1359999999999999E-3</v>
      </c>
      <c r="AO33" s="35">
        <f>$H$28/'Fixed data'!$C$7</f>
        <v>-1.1359999999999999E-3</v>
      </c>
      <c r="AP33" s="35">
        <f>$H$28/'Fixed data'!$C$7</f>
        <v>-1.1359999999999999E-3</v>
      </c>
      <c r="AQ33" s="35">
        <f>$H$28/'Fixed data'!$C$7</f>
        <v>-1.1359999999999999E-3</v>
      </c>
      <c r="AR33" s="35">
        <f>$H$28/'Fixed data'!$C$7</f>
        <v>-1.1359999999999999E-3</v>
      </c>
      <c r="AS33" s="35">
        <f>$H$28/'Fixed data'!$C$7</f>
        <v>-1.1359999999999999E-3</v>
      </c>
      <c r="AT33" s="35">
        <f>$H$28/'Fixed data'!$C$7</f>
        <v>-1.1359999999999999E-3</v>
      </c>
      <c r="AU33" s="35">
        <f>$H$28/'Fixed data'!$C$7</f>
        <v>-1.1359999999999999E-3</v>
      </c>
      <c r="AV33" s="35">
        <f>$H$28/'Fixed data'!$C$7</f>
        <v>-1.1359999999999999E-3</v>
      </c>
      <c r="AW33" s="35">
        <f>$H$28/'Fixed data'!$C$7</f>
        <v>-1.1359999999999999E-3</v>
      </c>
      <c r="AX33" s="35">
        <f>$H$28/'Fixed data'!$C$7</f>
        <v>-1.1359999999999999E-3</v>
      </c>
      <c r="AY33" s="35">
        <f>$H$28/'Fixed data'!$C$7</f>
        <v>-1.1359999999999999E-3</v>
      </c>
      <c r="AZ33" s="35">
        <f>$H$28/'Fixed data'!$C$7</f>
        <v>-1.1359999999999999E-3</v>
      </c>
      <c r="BA33" s="35">
        <f>$H$28/'Fixed data'!$C$7</f>
        <v>-1.1359999999999999E-3</v>
      </c>
      <c r="BB33" s="35"/>
      <c r="BC33" s="35"/>
      <c r="BD33" s="35"/>
    </row>
    <row r="34" spans="1:57" ht="16.5" hidden="1" customHeight="1" outlineLevel="1" x14ac:dyDescent="0.35">
      <c r="A34" s="116"/>
      <c r="B34" s="9" t="s">
        <v>5</v>
      </c>
      <c r="C34" s="11" t="s">
        <v>57</v>
      </c>
      <c r="D34" s="9" t="s">
        <v>40</v>
      </c>
      <c r="F34" s="35"/>
      <c r="G34" s="35"/>
      <c r="H34" s="35"/>
      <c r="I34" s="35"/>
      <c r="J34" s="35">
        <f>$I$28/'Fixed data'!$C$7</f>
        <v>-1.1359999999999999E-3</v>
      </c>
      <c r="K34" s="35">
        <f>$I$28/'Fixed data'!$C$7</f>
        <v>-1.1359999999999999E-3</v>
      </c>
      <c r="L34" s="35">
        <f>$I$28/'Fixed data'!$C$7</f>
        <v>-1.1359999999999999E-3</v>
      </c>
      <c r="M34" s="35">
        <f>$I$28/'Fixed data'!$C$7</f>
        <v>-1.1359999999999999E-3</v>
      </c>
      <c r="N34" s="35">
        <f>$I$28/'Fixed data'!$C$7</f>
        <v>-1.1359999999999999E-3</v>
      </c>
      <c r="O34" s="35">
        <f>$I$28/'Fixed data'!$C$7</f>
        <v>-1.1359999999999999E-3</v>
      </c>
      <c r="P34" s="35">
        <f>$I$28/'Fixed data'!$C$7</f>
        <v>-1.1359999999999999E-3</v>
      </c>
      <c r="Q34" s="35">
        <f>$I$28/'Fixed data'!$C$7</f>
        <v>-1.1359999999999999E-3</v>
      </c>
      <c r="R34" s="35">
        <f>$I$28/'Fixed data'!$C$7</f>
        <v>-1.1359999999999999E-3</v>
      </c>
      <c r="S34" s="35">
        <f>$I$28/'Fixed data'!$C$7</f>
        <v>-1.1359999999999999E-3</v>
      </c>
      <c r="T34" s="35">
        <f>$I$28/'Fixed data'!$C$7</f>
        <v>-1.1359999999999999E-3</v>
      </c>
      <c r="U34" s="35">
        <f>$I$28/'Fixed data'!$C$7</f>
        <v>-1.1359999999999999E-3</v>
      </c>
      <c r="V34" s="35">
        <f>$I$28/'Fixed data'!$C$7</f>
        <v>-1.1359999999999999E-3</v>
      </c>
      <c r="W34" s="35">
        <f>$I$28/'Fixed data'!$C$7</f>
        <v>-1.1359999999999999E-3</v>
      </c>
      <c r="X34" s="35">
        <f>$I$28/'Fixed data'!$C$7</f>
        <v>-1.1359999999999999E-3</v>
      </c>
      <c r="Y34" s="35">
        <f>$I$28/'Fixed data'!$C$7</f>
        <v>-1.1359999999999999E-3</v>
      </c>
      <c r="Z34" s="35">
        <f>$I$28/'Fixed data'!$C$7</f>
        <v>-1.1359999999999999E-3</v>
      </c>
      <c r="AA34" s="35">
        <f>$I$28/'Fixed data'!$C$7</f>
        <v>-1.1359999999999999E-3</v>
      </c>
      <c r="AB34" s="35">
        <f>$I$28/'Fixed data'!$C$7</f>
        <v>-1.1359999999999999E-3</v>
      </c>
      <c r="AC34" s="35">
        <f>$I$28/'Fixed data'!$C$7</f>
        <v>-1.1359999999999999E-3</v>
      </c>
      <c r="AD34" s="35">
        <f>$I$28/'Fixed data'!$C$7</f>
        <v>-1.1359999999999999E-3</v>
      </c>
      <c r="AE34" s="35">
        <f>$I$28/'Fixed data'!$C$7</f>
        <v>-1.1359999999999999E-3</v>
      </c>
      <c r="AF34" s="35">
        <f>$I$28/'Fixed data'!$C$7</f>
        <v>-1.1359999999999999E-3</v>
      </c>
      <c r="AG34" s="35">
        <f>$I$28/'Fixed data'!$C$7</f>
        <v>-1.1359999999999999E-3</v>
      </c>
      <c r="AH34" s="35">
        <f>$I$28/'Fixed data'!$C$7</f>
        <v>-1.1359999999999999E-3</v>
      </c>
      <c r="AI34" s="35">
        <f>$I$28/'Fixed data'!$C$7</f>
        <v>-1.1359999999999999E-3</v>
      </c>
      <c r="AJ34" s="35">
        <f>$I$28/'Fixed data'!$C$7</f>
        <v>-1.1359999999999999E-3</v>
      </c>
      <c r="AK34" s="35">
        <f>$I$28/'Fixed data'!$C$7</f>
        <v>-1.1359999999999999E-3</v>
      </c>
      <c r="AL34" s="35">
        <f>$I$28/'Fixed data'!$C$7</f>
        <v>-1.1359999999999999E-3</v>
      </c>
      <c r="AM34" s="35">
        <f>$I$28/'Fixed data'!$C$7</f>
        <v>-1.1359999999999999E-3</v>
      </c>
      <c r="AN34" s="35">
        <f>$I$28/'Fixed data'!$C$7</f>
        <v>-1.1359999999999999E-3</v>
      </c>
      <c r="AO34" s="35">
        <f>$I$28/'Fixed data'!$C$7</f>
        <v>-1.1359999999999999E-3</v>
      </c>
      <c r="AP34" s="35">
        <f>$I$28/'Fixed data'!$C$7</f>
        <v>-1.1359999999999999E-3</v>
      </c>
      <c r="AQ34" s="35">
        <f>$I$28/'Fixed data'!$C$7</f>
        <v>-1.1359999999999999E-3</v>
      </c>
      <c r="AR34" s="35">
        <f>$I$28/'Fixed data'!$C$7</f>
        <v>-1.1359999999999999E-3</v>
      </c>
      <c r="AS34" s="35">
        <f>$I$28/'Fixed data'!$C$7</f>
        <v>-1.1359999999999999E-3</v>
      </c>
      <c r="AT34" s="35">
        <f>$I$28/'Fixed data'!$C$7</f>
        <v>-1.1359999999999999E-3</v>
      </c>
      <c r="AU34" s="35">
        <f>$I$28/'Fixed data'!$C$7</f>
        <v>-1.1359999999999999E-3</v>
      </c>
      <c r="AV34" s="35">
        <f>$I$28/'Fixed data'!$C$7</f>
        <v>-1.1359999999999999E-3</v>
      </c>
      <c r="AW34" s="35">
        <f>$I$28/'Fixed data'!$C$7</f>
        <v>-1.1359999999999999E-3</v>
      </c>
      <c r="AX34" s="35">
        <f>$I$28/'Fixed data'!$C$7</f>
        <v>-1.1359999999999999E-3</v>
      </c>
      <c r="AY34" s="35">
        <f>$I$28/'Fixed data'!$C$7</f>
        <v>-1.1359999999999999E-3</v>
      </c>
      <c r="AZ34" s="35">
        <f>$I$28/'Fixed data'!$C$7</f>
        <v>-1.1359999999999999E-3</v>
      </c>
      <c r="BA34" s="35">
        <f>$I$28/'Fixed data'!$C$7</f>
        <v>-1.1359999999999999E-3</v>
      </c>
      <c r="BB34" s="35">
        <f>$I$28/'Fixed data'!$C$7</f>
        <v>-1.1359999999999999E-3</v>
      </c>
      <c r="BC34" s="35"/>
      <c r="BD34" s="35"/>
    </row>
    <row r="35" spans="1:57" ht="16.5" hidden="1" customHeight="1" outlineLevel="1" x14ac:dyDescent="0.35">
      <c r="A35" s="116"/>
      <c r="B35" s="9" t="s">
        <v>6</v>
      </c>
      <c r="C35" s="11" t="s">
        <v>58</v>
      </c>
      <c r="D35" s="9" t="s">
        <v>40</v>
      </c>
      <c r="F35" s="35"/>
      <c r="G35" s="35"/>
      <c r="H35" s="35"/>
      <c r="I35" s="35"/>
      <c r="J35" s="35"/>
      <c r="K35" s="35">
        <f>$J$28/'Fixed data'!$C$7</f>
        <v>-1.1359999999999999E-3</v>
      </c>
      <c r="L35" s="35">
        <f>$J$28/'Fixed data'!$C$7</f>
        <v>-1.1359999999999999E-3</v>
      </c>
      <c r="M35" s="35">
        <f>$J$28/'Fixed data'!$C$7</f>
        <v>-1.1359999999999999E-3</v>
      </c>
      <c r="N35" s="35">
        <f>$J$28/'Fixed data'!$C$7</f>
        <v>-1.1359999999999999E-3</v>
      </c>
      <c r="O35" s="35">
        <f>$J$28/'Fixed data'!$C$7</f>
        <v>-1.1359999999999999E-3</v>
      </c>
      <c r="P35" s="35">
        <f>$J$28/'Fixed data'!$C$7</f>
        <v>-1.1359999999999999E-3</v>
      </c>
      <c r="Q35" s="35">
        <f>$J$28/'Fixed data'!$C$7</f>
        <v>-1.1359999999999999E-3</v>
      </c>
      <c r="R35" s="35">
        <f>$J$28/'Fixed data'!$C$7</f>
        <v>-1.1359999999999999E-3</v>
      </c>
      <c r="S35" s="35">
        <f>$J$28/'Fixed data'!$C$7</f>
        <v>-1.1359999999999999E-3</v>
      </c>
      <c r="T35" s="35">
        <f>$J$28/'Fixed data'!$C$7</f>
        <v>-1.1359999999999999E-3</v>
      </c>
      <c r="U35" s="35">
        <f>$J$28/'Fixed data'!$C$7</f>
        <v>-1.1359999999999999E-3</v>
      </c>
      <c r="V35" s="35">
        <f>$J$28/'Fixed data'!$C$7</f>
        <v>-1.1359999999999999E-3</v>
      </c>
      <c r="W35" s="35">
        <f>$J$28/'Fixed data'!$C$7</f>
        <v>-1.1359999999999999E-3</v>
      </c>
      <c r="X35" s="35">
        <f>$J$28/'Fixed data'!$C$7</f>
        <v>-1.1359999999999999E-3</v>
      </c>
      <c r="Y35" s="35">
        <f>$J$28/'Fixed data'!$C$7</f>
        <v>-1.1359999999999999E-3</v>
      </c>
      <c r="Z35" s="35">
        <f>$J$28/'Fixed data'!$C$7</f>
        <v>-1.1359999999999999E-3</v>
      </c>
      <c r="AA35" s="35">
        <f>$J$28/'Fixed data'!$C$7</f>
        <v>-1.1359999999999999E-3</v>
      </c>
      <c r="AB35" s="35">
        <f>$J$28/'Fixed data'!$C$7</f>
        <v>-1.1359999999999999E-3</v>
      </c>
      <c r="AC35" s="35">
        <f>$J$28/'Fixed data'!$C$7</f>
        <v>-1.1359999999999999E-3</v>
      </c>
      <c r="AD35" s="35">
        <f>$J$28/'Fixed data'!$C$7</f>
        <v>-1.1359999999999999E-3</v>
      </c>
      <c r="AE35" s="35">
        <f>$J$28/'Fixed data'!$C$7</f>
        <v>-1.1359999999999999E-3</v>
      </c>
      <c r="AF35" s="35">
        <f>$J$28/'Fixed data'!$C$7</f>
        <v>-1.1359999999999999E-3</v>
      </c>
      <c r="AG35" s="35">
        <f>$J$28/'Fixed data'!$C$7</f>
        <v>-1.1359999999999999E-3</v>
      </c>
      <c r="AH35" s="35">
        <f>$J$28/'Fixed data'!$C$7</f>
        <v>-1.1359999999999999E-3</v>
      </c>
      <c r="AI35" s="35">
        <f>$J$28/'Fixed data'!$C$7</f>
        <v>-1.1359999999999999E-3</v>
      </c>
      <c r="AJ35" s="35">
        <f>$J$28/'Fixed data'!$C$7</f>
        <v>-1.1359999999999999E-3</v>
      </c>
      <c r="AK35" s="35">
        <f>$J$28/'Fixed data'!$C$7</f>
        <v>-1.1359999999999999E-3</v>
      </c>
      <c r="AL35" s="35">
        <f>$J$28/'Fixed data'!$C$7</f>
        <v>-1.1359999999999999E-3</v>
      </c>
      <c r="AM35" s="35">
        <f>$J$28/'Fixed data'!$C$7</f>
        <v>-1.1359999999999999E-3</v>
      </c>
      <c r="AN35" s="35">
        <f>$J$28/'Fixed data'!$C$7</f>
        <v>-1.1359999999999999E-3</v>
      </c>
      <c r="AO35" s="35">
        <f>$J$28/'Fixed data'!$C$7</f>
        <v>-1.1359999999999999E-3</v>
      </c>
      <c r="AP35" s="35">
        <f>$J$28/'Fixed data'!$C$7</f>
        <v>-1.1359999999999999E-3</v>
      </c>
      <c r="AQ35" s="35">
        <f>$J$28/'Fixed data'!$C$7</f>
        <v>-1.1359999999999999E-3</v>
      </c>
      <c r="AR35" s="35">
        <f>$J$28/'Fixed data'!$C$7</f>
        <v>-1.1359999999999999E-3</v>
      </c>
      <c r="AS35" s="35">
        <f>$J$28/'Fixed data'!$C$7</f>
        <v>-1.1359999999999999E-3</v>
      </c>
      <c r="AT35" s="35">
        <f>$J$28/'Fixed data'!$C$7</f>
        <v>-1.1359999999999999E-3</v>
      </c>
      <c r="AU35" s="35">
        <f>$J$28/'Fixed data'!$C$7</f>
        <v>-1.1359999999999999E-3</v>
      </c>
      <c r="AV35" s="35">
        <f>$J$28/'Fixed data'!$C$7</f>
        <v>-1.1359999999999999E-3</v>
      </c>
      <c r="AW35" s="35">
        <f>$J$28/'Fixed data'!$C$7</f>
        <v>-1.1359999999999999E-3</v>
      </c>
      <c r="AX35" s="35">
        <f>$J$28/'Fixed data'!$C$7</f>
        <v>-1.1359999999999999E-3</v>
      </c>
      <c r="AY35" s="35">
        <f>$J$28/'Fixed data'!$C$7</f>
        <v>-1.1359999999999999E-3</v>
      </c>
      <c r="AZ35" s="35">
        <f>$J$28/'Fixed data'!$C$7</f>
        <v>-1.1359999999999999E-3</v>
      </c>
      <c r="BA35" s="35">
        <f>$J$28/'Fixed data'!$C$7</f>
        <v>-1.1359999999999999E-3</v>
      </c>
      <c r="BB35" s="35">
        <f>$J$28/'Fixed data'!$C$7</f>
        <v>-1.1359999999999999E-3</v>
      </c>
      <c r="BC35" s="35">
        <f>$J$28/'Fixed data'!$C$7</f>
        <v>-1.1359999999999999E-3</v>
      </c>
      <c r="BD35" s="35"/>
    </row>
    <row r="36" spans="1:57" ht="16.5" hidden="1" customHeight="1" outlineLevel="1" x14ac:dyDescent="0.35">
      <c r="A36" s="116"/>
      <c r="B36" s="9" t="s">
        <v>32</v>
      </c>
      <c r="C36" s="11" t="s">
        <v>59</v>
      </c>
      <c r="D36" s="9" t="s">
        <v>40</v>
      </c>
      <c r="F36" s="35"/>
      <c r="G36" s="35"/>
      <c r="H36" s="35"/>
      <c r="I36" s="35"/>
      <c r="J36" s="35"/>
      <c r="K36" s="35"/>
      <c r="L36" s="35">
        <f>$K$28/'Fixed data'!$C$7</f>
        <v>-1.1359999999999999E-3</v>
      </c>
      <c r="M36" s="35">
        <f>$K$28/'Fixed data'!$C$7</f>
        <v>-1.1359999999999999E-3</v>
      </c>
      <c r="N36" s="35">
        <f>$K$28/'Fixed data'!$C$7</f>
        <v>-1.1359999999999999E-3</v>
      </c>
      <c r="O36" s="35">
        <f>$K$28/'Fixed data'!$C$7</f>
        <v>-1.1359999999999999E-3</v>
      </c>
      <c r="P36" s="35">
        <f>$K$28/'Fixed data'!$C$7</f>
        <v>-1.1359999999999999E-3</v>
      </c>
      <c r="Q36" s="35">
        <f>$K$28/'Fixed data'!$C$7</f>
        <v>-1.1359999999999999E-3</v>
      </c>
      <c r="R36" s="35">
        <f>$K$28/'Fixed data'!$C$7</f>
        <v>-1.1359999999999999E-3</v>
      </c>
      <c r="S36" s="35">
        <f>$K$28/'Fixed data'!$C$7</f>
        <v>-1.1359999999999999E-3</v>
      </c>
      <c r="T36" s="35">
        <f>$K$28/'Fixed data'!$C$7</f>
        <v>-1.1359999999999999E-3</v>
      </c>
      <c r="U36" s="35">
        <f>$K$28/'Fixed data'!$C$7</f>
        <v>-1.1359999999999999E-3</v>
      </c>
      <c r="V36" s="35">
        <f>$K$28/'Fixed data'!$C$7</f>
        <v>-1.1359999999999999E-3</v>
      </c>
      <c r="W36" s="35">
        <f>$K$28/'Fixed data'!$C$7</f>
        <v>-1.1359999999999999E-3</v>
      </c>
      <c r="X36" s="35">
        <f>$K$28/'Fixed data'!$C$7</f>
        <v>-1.1359999999999999E-3</v>
      </c>
      <c r="Y36" s="35">
        <f>$K$28/'Fixed data'!$C$7</f>
        <v>-1.1359999999999999E-3</v>
      </c>
      <c r="Z36" s="35">
        <f>$K$28/'Fixed data'!$C$7</f>
        <v>-1.1359999999999999E-3</v>
      </c>
      <c r="AA36" s="35">
        <f>$K$28/'Fixed data'!$C$7</f>
        <v>-1.1359999999999999E-3</v>
      </c>
      <c r="AB36" s="35">
        <f>$K$28/'Fixed data'!$C$7</f>
        <v>-1.1359999999999999E-3</v>
      </c>
      <c r="AC36" s="35">
        <f>$K$28/'Fixed data'!$C$7</f>
        <v>-1.1359999999999999E-3</v>
      </c>
      <c r="AD36" s="35">
        <f>$K$28/'Fixed data'!$C$7</f>
        <v>-1.1359999999999999E-3</v>
      </c>
      <c r="AE36" s="35">
        <f>$K$28/'Fixed data'!$C$7</f>
        <v>-1.1359999999999999E-3</v>
      </c>
      <c r="AF36" s="35">
        <f>$K$28/'Fixed data'!$C$7</f>
        <v>-1.1359999999999999E-3</v>
      </c>
      <c r="AG36" s="35">
        <f>$K$28/'Fixed data'!$C$7</f>
        <v>-1.1359999999999999E-3</v>
      </c>
      <c r="AH36" s="35">
        <f>$K$28/'Fixed data'!$C$7</f>
        <v>-1.1359999999999999E-3</v>
      </c>
      <c r="AI36" s="35">
        <f>$K$28/'Fixed data'!$C$7</f>
        <v>-1.1359999999999999E-3</v>
      </c>
      <c r="AJ36" s="35">
        <f>$K$28/'Fixed data'!$C$7</f>
        <v>-1.1359999999999999E-3</v>
      </c>
      <c r="AK36" s="35">
        <f>$K$28/'Fixed data'!$C$7</f>
        <v>-1.1359999999999999E-3</v>
      </c>
      <c r="AL36" s="35">
        <f>$K$28/'Fixed data'!$C$7</f>
        <v>-1.1359999999999999E-3</v>
      </c>
      <c r="AM36" s="35">
        <f>$K$28/'Fixed data'!$C$7</f>
        <v>-1.1359999999999999E-3</v>
      </c>
      <c r="AN36" s="35">
        <f>$K$28/'Fixed data'!$C$7</f>
        <v>-1.1359999999999999E-3</v>
      </c>
      <c r="AO36" s="35">
        <f>$K$28/'Fixed data'!$C$7</f>
        <v>-1.1359999999999999E-3</v>
      </c>
      <c r="AP36" s="35">
        <f>$K$28/'Fixed data'!$C$7</f>
        <v>-1.1359999999999999E-3</v>
      </c>
      <c r="AQ36" s="35">
        <f>$K$28/'Fixed data'!$C$7</f>
        <v>-1.1359999999999999E-3</v>
      </c>
      <c r="AR36" s="35">
        <f>$K$28/'Fixed data'!$C$7</f>
        <v>-1.1359999999999999E-3</v>
      </c>
      <c r="AS36" s="35">
        <f>$K$28/'Fixed data'!$C$7</f>
        <v>-1.1359999999999999E-3</v>
      </c>
      <c r="AT36" s="35">
        <f>$K$28/'Fixed data'!$C$7</f>
        <v>-1.1359999999999999E-3</v>
      </c>
      <c r="AU36" s="35">
        <f>$K$28/'Fixed data'!$C$7</f>
        <v>-1.1359999999999999E-3</v>
      </c>
      <c r="AV36" s="35">
        <f>$K$28/'Fixed data'!$C$7</f>
        <v>-1.1359999999999999E-3</v>
      </c>
      <c r="AW36" s="35">
        <f>$K$28/'Fixed data'!$C$7</f>
        <v>-1.1359999999999999E-3</v>
      </c>
      <c r="AX36" s="35">
        <f>$K$28/'Fixed data'!$C$7</f>
        <v>-1.1359999999999999E-3</v>
      </c>
      <c r="AY36" s="35">
        <f>$K$28/'Fixed data'!$C$7</f>
        <v>-1.1359999999999999E-3</v>
      </c>
      <c r="AZ36" s="35">
        <f>$K$28/'Fixed data'!$C$7</f>
        <v>-1.1359999999999999E-3</v>
      </c>
      <c r="BA36" s="35">
        <f>$K$28/'Fixed data'!$C$7</f>
        <v>-1.1359999999999999E-3</v>
      </c>
      <c r="BB36" s="35">
        <f>$K$28/'Fixed data'!$C$7</f>
        <v>-1.1359999999999999E-3</v>
      </c>
      <c r="BC36" s="35">
        <f>$K$28/'Fixed data'!$C$7</f>
        <v>-1.1359999999999999E-3</v>
      </c>
      <c r="BD36" s="35">
        <f>$K$28/'Fixed data'!$C$7</f>
        <v>-1.1359999999999999E-3</v>
      </c>
    </row>
    <row r="37" spans="1:57" ht="16.5" hidden="1" customHeight="1" outlineLevel="1" x14ac:dyDescent="0.35">
      <c r="A37" s="116"/>
      <c r="B37" s="9" t="s">
        <v>33</v>
      </c>
      <c r="C37" s="11" t="s">
        <v>60</v>
      </c>
      <c r="D37" s="9" t="s">
        <v>40</v>
      </c>
      <c r="F37" s="35"/>
      <c r="G37" s="35"/>
      <c r="H37" s="35"/>
      <c r="I37" s="35"/>
      <c r="J37" s="35"/>
      <c r="K37" s="35"/>
      <c r="L37" s="35"/>
      <c r="M37" s="35">
        <f>$L$28/'Fixed data'!$C$7</f>
        <v>-1.1359999999999999E-3</v>
      </c>
      <c r="N37" s="35">
        <f>$L$28/'Fixed data'!$C$7</f>
        <v>-1.1359999999999999E-3</v>
      </c>
      <c r="O37" s="35">
        <f>$L$28/'Fixed data'!$C$7</f>
        <v>-1.1359999999999999E-3</v>
      </c>
      <c r="P37" s="35">
        <f>$L$28/'Fixed data'!$C$7</f>
        <v>-1.1359999999999999E-3</v>
      </c>
      <c r="Q37" s="35">
        <f>$L$28/'Fixed data'!$C$7</f>
        <v>-1.1359999999999999E-3</v>
      </c>
      <c r="R37" s="35">
        <f>$L$28/'Fixed data'!$C$7</f>
        <v>-1.1359999999999999E-3</v>
      </c>
      <c r="S37" s="35">
        <f>$L$28/'Fixed data'!$C$7</f>
        <v>-1.1359999999999999E-3</v>
      </c>
      <c r="T37" s="35">
        <f>$L$28/'Fixed data'!$C$7</f>
        <v>-1.1359999999999999E-3</v>
      </c>
      <c r="U37" s="35">
        <f>$L$28/'Fixed data'!$C$7</f>
        <v>-1.1359999999999999E-3</v>
      </c>
      <c r="V37" s="35">
        <f>$L$28/'Fixed data'!$C$7</f>
        <v>-1.1359999999999999E-3</v>
      </c>
      <c r="W37" s="35">
        <f>$L$28/'Fixed data'!$C$7</f>
        <v>-1.1359999999999999E-3</v>
      </c>
      <c r="X37" s="35">
        <f>$L$28/'Fixed data'!$C$7</f>
        <v>-1.1359999999999999E-3</v>
      </c>
      <c r="Y37" s="35">
        <f>$L$28/'Fixed data'!$C$7</f>
        <v>-1.1359999999999999E-3</v>
      </c>
      <c r="Z37" s="35">
        <f>$L$28/'Fixed data'!$C$7</f>
        <v>-1.1359999999999999E-3</v>
      </c>
      <c r="AA37" s="35">
        <f>$L$28/'Fixed data'!$C$7</f>
        <v>-1.1359999999999999E-3</v>
      </c>
      <c r="AB37" s="35">
        <f>$L$28/'Fixed data'!$C$7</f>
        <v>-1.1359999999999999E-3</v>
      </c>
      <c r="AC37" s="35">
        <f>$L$28/'Fixed data'!$C$7</f>
        <v>-1.1359999999999999E-3</v>
      </c>
      <c r="AD37" s="35">
        <f>$L$28/'Fixed data'!$C$7</f>
        <v>-1.1359999999999999E-3</v>
      </c>
      <c r="AE37" s="35">
        <f>$L$28/'Fixed data'!$C$7</f>
        <v>-1.1359999999999999E-3</v>
      </c>
      <c r="AF37" s="35">
        <f>$L$28/'Fixed data'!$C$7</f>
        <v>-1.1359999999999999E-3</v>
      </c>
      <c r="AG37" s="35">
        <f>$L$28/'Fixed data'!$C$7</f>
        <v>-1.1359999999999999E-3</v>
      </c>
      <c r="AH37" s="35">
        <f>$L$28/'Fixed data'!$C$7</f>
        <v>-1.1359999999999999E-3</v>
      </c>
      <c r="AI37" s="35">
        <f>$L$28/'Fixed data'!$C$7</f>
        <v>-1.1359999999999999E-3</v>
      </c>
      <c r="AJ37" s="35">
        <f>$L$28/'Fixed data'!$C$7</f>
        <v>-1.1359999999999999E-3</v>
      </c>
      <c r="AK37" s="35">
        <f>$L$28/'Fixed data'!$C$7</f>
        <v>-1.1359999999999999E-3</v>
      </c>
      <c r="AL37" s="35">
        <f>$L$28/'Fixed data'!$C$7</f>
        <v>-1.1359999999999999E-3</v>
      </c>
      <c r="AM37" s="35">
        <f>$L$28/'Fixed data'!$C$7</f>
        <v>-1.1359999999999999E-3</v>
      </c>
      <c r="AN37" s="35">
        <f>$L$28/'Fixed data'!$C$7</f>
        <v>-1.1359999999999999E-3</v>
      </c>
      <c r="AO37" s="35">
        <f>$L$28/'Fixed data'!$C$7</f>
        <v>-1.1359999999999999E-3</v>
      </c>
      <c r="AP37" s="35">
        <f>$L$28/'Fixed data'!$C$7</f>
        <v>-1.1359999999999999E-3</v>
      </c>
      <c r="AQ37" s="35">
        <f>$L$28/'Fixed data'!$C$7</f>
        <v>-1.1359999999999999E-3</v>
      </c>
      <c r="AR37" s="35">
        <f>$L$28/'Fixed data'!$C$7</f>
        <v>-1.1359999999999999E-3</v>
      </c>
      <c r="AS37" s="35">
        <f>$L$28/'Fixed data'!$C$7</f>
        <v>-1.1359999999999999E-3</v>
      </c>
      <c r="AT37" s="35">
        <f>$L$28/'Fixed data'!$C$7</f>
        <v>-1.1359999999999999E-3</v>
      </c>
      <c r="AU37" s="35">
        <f>$L$28/'Fixed data'!$C$7</f>
        <v>-1.1359999999999999E-3</v>
      </c>
      <c r="AV37" s="35">
        <f>$L$28/'Fixed data'!$C$7</f>
        <v>-1.1359999999999999E-3</v>
      </c>
      <c r="AW37" s="35">
        <f>$L$28/'Fixed data'!$C$7</f>
        <v>-1.1359999999999999E-3</v>
      </c>
      <c r="AX37" s="35">
        <f>$L$28/'Fixed data'!$C$7</f>
        <v>-1.1359999999999999E-3</v>
      </c>
      <c r="AY37" s="35">
        <f>$L$28/'Fixed data'!$C$7</f>
        <v>-1.1359999999999999E-3</v>
      </c>
      <c r="AZ37" s="35">
        <f>$L$28/'Fixed data'!$C$7</f>
        <v>-1.1359999999999999E-3</v>
      </c>
      <c r="BA37" s="35">
        <f>$L$28/'Fixed data'!$C$7</f>
        <v>-1.1359999999999999E-3</v>
      </c>
      <c r="BB37" s="35">
        <f>$L$28/'Fixed data'!$C$7</f>
        <v>-1.1359999999999999E-3</v>
      </c>
      <c r="BC37" s="35">
        <f>$L$28/'Fixed data'!$C$7</f>
        <v>-1.1359999999999999E-3</v>
      </c>
      <c r="BD37" s="35">
        <f>$L$28/'Fixed data'!$C$7</f>
        <v>-1.1359999999999999E-3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-1.1359999999999999E-3</v>
      </c>
      <c r="O38" s="35">
        <f>$M$28/'Fixed data'!$C$7</f>
        <v>-1.1359999999999999E-3</v>
      </c>
      <c r="P38" s="35">
        <f>$M$28/'Fixed data'!$C$7</f>
        <v>-1.1359999999999999E-3</v>
      </c>
      <c r="Q38" s="35">
        <f>$M$28/'Fixed data'!$C$7</f>
        <v>-1.1359999999999999E-3</v>
      </c>
      <c r="R38" s="35">
        <f>$M$28/'Fixed data'!$C$7</f>
        <v>-1.1359999999999999E-3</v>
      </c>
      <c r="S38" s="35">
        <f>$M$28/'Fixed data'!$C$7</f>
        <v>-1.1359999999999999E-3</v>
      </c>
      <c r="T38" s="35">
        <f>$M$28/'Fixed data'!$C$7</f>
        <v>-1.1359999999999999E-3</v>
      </c>
      <c r="U38" s="35">
        <f>$M$28/'Fixed data'!$C$7</f>
        <v>-1.1359999999999999E-3</v>
      </c>
      <c r="V38" s="35">
        <f>$M$28/'Fixed data'!$C$7</f>
        <v>-1.1359999999999999E-3</v>
      </c>
      <c r="W38" s="35">
        <f>$M$28/'Fixed data'!$C$7</f>
        <v>-1.1359999999999999E-3</v>
      </c>
      <c r="X38" s="35">
        <f>$M$28/'Fixed data'!$C$7</f>
        <v>-1.1359999999999999E-3</v>
      </c>
      <c r="Y38" s="35">
        <f>$M$28/'Fixed data'!$C$7</f>
        <v>-1.1359999999999999E-3</v>
      </c>
      <c r="Z38" s="35">
        <f>$M$28/'Fixed data'!$C$7</f>
        <v>-1.1359999999999999E-3</v>
      </c>
      <c r="AA38" s="35">
        <f>$M$28/'Fixed data'!$C$7</f>
        <v>-1.1359999999999999E-3</v>
      </c>
      <c r="AB38" s="35">
        <f>$M$28/'Fixed data'!$C$7</f>
        <v>-1.1359999999999999E-3</v>
      </c>
      <c r="AC38" s="35">
        <f>$M$28/'Fixed data'!$C$7</f>
        <v>-1.1359999999999999E-3</v>
      </c>
      <c r="AD38" s="35">
        <f>$M$28/'Fixed data'!$C$7</f>
        <v>-1.1359999999999999E-3</v>
      </c>
      <c r="AE38" s="35">
        <f>$M$28/'Fixed data'!$C$7</f>
        <v>-1.1359999999999999E-3</v>
      </c>
      <c r="AF38" s="35">
        <f>$M$28/'Fixed data'!$C$7</f>
        <v>-1.1359999999999999E-3</v>
      </c>
      <c r="AG38" s="35">
        <f>$M$28/'Fixed data'!$C$7</f>
        <v>-1.1359999999999999E-3</v>
      </c>
      <c r="AH38" s="35">
        <f>$M$28/'Fixed data'!$C$7</f>
        <v>-1.1359999999999999E-3</v>
      </c>
      <c r="AI38" s="35">
        <f>$M$28/'Fixed data'!$C$7</f>
        <v>-1.1359999999999999E-3</v>
      </c>
      <c r="AJ38" s="35">
        <f>$M$28/'Fixed data'!$C$7</f>
        <v>-1.1359999999999999E-3</v>
      </c>
      <c r="AK38" s="35">
        <f>$M$28/'Fixed data'!$C$7</f>
        <v>-1.1359999999999999E-3</v>
      </c>
      <c r="AL38" s="35">
        <f>$M$28/'Fixed data'!$C$7</f>
        <v>-1.1359999999999999E-3</v>
      </c>
      <c r="AM38" s="35">
        <f>$M$28/'Fixed data'!$C$7</f>
        <v>-1.1359999999999999E-3</v>
      </c>
      <c r="AN38" s="35">
        <f>$M$28/'Fixed data'!$C$7</f>
        <v>-1.1359999999999999E-3</v>
      </c>
      <c r="AO38" s="35">
        <f>$M$28/'Fixed data'!$C$7</f>
        <v>-1.1359999999999999E-3</v>
      </c>
      <c r="AP38" s="35">
        <f>$M$28/'Fixed data'!$C$7</f>
        <v>-1.1359999999999999E-3</v>
      </c>
      <c r="AQ38" s="35">
        <f>$M$28/'Fixed data'!$C$7</f>
        <v>-1.1359999999999999E-3</v>
      </c>
      <c r="AR38" s="35">
        <f>$M$28/'Fixed data'!$C$7</f>
        <v>-1.1359999999999999E-3</v>
      </c>
      <c r="AS38" s="35">
        <f>$M$28/'Fixed data'!$C$7</f>
        <v>-1.1359999999999999E-3</v>
      </c>
      <c r="AT38" s="35">
        <f>$M$28/'Fixed data'!$C$7</f>
        <v>-1.1359999999999999E-3</v>
      </c>
      <c r="AU38" s="35">
        <f>$M$28/'Fixed data'!$C$7</f>
        <v>-1.1359999999999999E-3</v>
      </c>
      <c r="AV38" s="35">
        <f>$M$28/'Fixed data'!$C$7</f>
        <v>-1.1359999999999999E-3</v>
      </c>
      <c r="AW38" s="35">
        <f>$M$28/'Fixed data'!$C$7</f>
        <v>-1.1359999999999999E-3</v>
      </c>
      <c r="AX38" s="35">
        <f>$M$28/'Fixed data'!$C$7</f>
        <v>-1.1359999999999999E-3</v>
      </c>
      <c r="AY38" s="35">
        <f>$M$28/'Fixed data'!$C$7</f>
        <v>-1.1359999999999999E-3</v>
      </c>
      <c r="AZ38" s="35">
        <f>$M$28/'Fixed data'!$C$7</f>
        <v>-1.1359999999999999E-3</v>
      </c>
      <c r="BA38" s="35">
        <f>$M$28/'Fixed data'!$C$7</f>
        <v>-1.1359999999999999E-3</v>
      </c>
      <c r="BB38" s="35">
        <f>$M$28/'Fixed data'!$C$7</f>
        <v>-1.1359999999999999E-3</v>
      </c>
      <c r="BC38" s="35">
        <f>$M$28/'Fixed data'!$C$7</f>
        <v>-1.1359999999999999E-3</v>
      </c>
      <c r="BD38" s="35">
        <f>$M$28/'Fixed data'!$C$7</f>
        <v>-1.1359999999999999E-3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-1.1359999999999999E-3</v>
      </c>
      <c r="P39" s="35">
        <f>$N$28/'Fixed data'!$C$7</f>
        <v>-1.1359999999999999E-3</v>
      </c>
      <c r="Q39" s="35">
        <f>$N$28/'Fixed data'!$C$7</f>
        <v>-1.1359999999999999E-3</v>
      </c>
      <c r="R39" s="35">
        <f>$N$28/'Fixed data'!$C$7</f>
        <v>-1.1359999999999999E-3</v>
      </c>
      <c r="S39" s="35">
        <f>$N$28/'Fixed data'!$C$7</f>
        <v>-1.1359999999999999E-3</v>
      </c>
      <c r="T39" s="35">
        <f>$N$28/'Fixed data'!$C$7</f>
        <v>-1.1359999999999999E-3</v>
      </c>
      <c r="U39" s="35">
        <f>$N$28/'Fixed data'!$C$7</f>
        <v>-1.1359999999999999E-3</v>
      </c>
      <c r="V39" s="35">
        <f>$N$28/'Fixed data'!$C$7</f>
        <v>-1.1359999999999999E-3</v>
      </c>
      <c r="W39" s="35">
        <f>$N$28/'Fixed data'!$C$7</f>
        <v>-1.1359999999999999E-3</v>
      </c>
      <c r="X39" s="35">
        <f>$N$28/'Fixed data'!$C$7</f>
        <v>-1.1359999999999999E-3</v>
      </c>
      <c r="Y39" s="35">
        <f>$N$28/'Fixed data'!$C$7</f>
        <v>-1.1359999999999999E-3</v>
      </c>
      <c r="Z39" s="35">
        <f>$N$28/'Fixed data'!$C$7</f>
        <v>-1.1359999999999999E-3</v>
      </c>
      <c r="AA39" s="35">
        <f>$N$28/'Fixed data'!$C$7</f>
        <v>-1.1359999999999999E-3</v>
      </c>
      <c r="AB39" s="35">
        <f>$N$28/'Fixed data'!$C$7</f>
        <v>-1.1359999999999999E-3</v>
      </c>
      <c r="AC39" s="35">
        <f>$N$28/'Fixed data'!$C$7</f>
        <v>-1.1359999999999999E-3</v>
      </c>
      <c r="AD39" s="35">
        <f>$N$28/'Fixed data'!$C$7</f>
        <v>-1.1359999999999999E-3</v>
      </c>
      <c r="AE39" s="35">
        <f>$N$28/'Fixed data'!$C$7</f>
        <v>-1.1359999999999999E-3</v>
      </c>
      <c r="AF39" s="35">
        <f>$N$28/'Fixed data'!$C$7</f>
        <v>-1.1359999999999999E-3</v>
      </c>
      <c r="AG39" s="35">
        <f>$N$28/'Fixed data'!$C$7</f>
        <v>-1.1359999999999999E-3</v>
      </c>
      <c r="AH39" s="35">
        <f>$N$28/'Fixed data'!$C$7</f>
        <v>-1.1359999999999999E-3</v>
      </c>
      <c r="AI39" s="35">
        <f>$N$28/'Fixed data'!$C$7</f>
        <v>-1.1359999999999999E-3</v>
      </c>
      <c r="AJ39" s="35">
        <f>$N$28/'Fixed data'!$C$7</f>
        <v>-1.1359999999999999E-3</v>
      </c>
      <c r="AK39" s="35">
        <f>$N$28/'Fixed data'!$C$7</f>
        <v>-1.1359999999999999E-3</v>
      </c>
      <c r="AL39" s="35">
        <f>$N$28/'Fixed data'!$C$7</f>
        <v>-1.1359999999999999E-3</v>
      </c>
      <c r="AM39" s="35">
        <f>$N$28/'Fixed data'!$C$7</f>
        <v>-1.1359999999999999E-3</v>
      </c>
      <c r="AN39" s="35">
        <f>$N$28/'Fixed data'!$C$7</f>
        <v>-1.1359999999999999E-3</v>
      </c>
      <c r="AO39" s="35">
        <f>$N$28/'Fixed data'!$C$7</f>
        <v>-1.1359999999999999E-3</v>
      </c>
      <c r="AP39" s="35">
        <f>$N$28/'Fixed data'!$C$7</f>
        <v>-1.1359999999999999E-3</v>
      </c>
      <c r="AQ39" s="35">
        <f>$N$28/'Fixed data'!$C$7</f>
        <v>-1.1359999999999999E-3</v>
      </c>
      <c r="AR39" s="35">
        <f>$N$28/'Fixed data'!$C$7</f>
        <v>-1.1359999999999999E-3</v>
      </c>
      <c r="AS39" s="35">
        <f>$N$28/'Fixed data'!$C$7</f>
        <v>-1.1359999999999999E-3</v>
      </c>
      <c r="AT39" s="35">
        <f>$N$28/'Fixed data'!$C$7</f>
        <v>-1.1359999999999999E-3</v>
      </c>
      <c r="AU39" s="35">
        <f>$N$28/'Fixed data'!$C$7</f>
        <v>-1.1359999999999999E-3</v>
      </c>
      <c r="AV39" s="35">
        <f>$N$28/'Fixed data'!$C$7</f>
        <v>-1.1359999999999999E-3</v>
      </c>
      <c r="AW39" s="35">
        <f>$N$28/'Fixed data'!$C$7</f>
        <v>-1.1359999999999999E-3</v>
      </c>
      <c r="AX39" s="35">
        <f>$N$28/'Fixed data'!$C$7</f>
        <v>-1.1359999999999999E-3</v>
      </c>
      <c r="AY39" s="35">
        <f>$N$28/'Fixed data'!$C$7</f>
        <v>-1.1359999999999999E-3</v>
      </c>
      <c r="AZ39" s="35">
        <f>$N$28/'Fixed data'!$C$7</f>
        <v>-1.1359999999999999E-3</v>
      </c>
      <c r="BA39" s="35">
        <f>$N$28/'Fixed data'!$C$7</f>
        <v>-1.1359999999999999E-3</v>
      </c>
      <c r="BB39" s="35">
        <f>$N$28/'Fixed data'!$C$7</f>
        <v>-1.1359999999999999E-3</v>
      </c>
      <c r="BC39" s="35">
        <f>$N$28/'Fixed data'!$C$7</f>
        <v>-1.1359999999999999E-3</v>
      </c>
      <c r="BD39" s="35">
        <f>$N$28/'Fixed data'!$C$7</f>
        <v>-1.1359999999999999E-3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-1.1359999999999999E-3</v>
      </c>
      <c r="Q40" s="35">
        <f>$O$28/'Fixed data'!$C$7</f>
        <v>-1.1359999999999999E-3</v>
      </c>
      <c r="R40" s="35">
        <f>$O$28/'Fixed data'!$C$7</f>
        <v>-1.1359999999999999E-3</v>
      </c>
      <c r="S40" s="35">
        <f>$O$28/'Fixed data'!$C$7</f>
        <v>-1.1359999999999999E-3</v>
      </c>
      <c r="T40" s="35">
        <f>$O$28/'Fixed data'!$C$7</f>
        <v>-1.1359999999999999E-3</v>
      </c>
      <c r="U40" s="35">
        <f>$O$28/'Fixed data'!$C$7</f>
        <v>-1.1359999999999999E-3</v>
      </c>
      <c r="V40" s="35">
        <f>$O$28/'Fixed data'!$C$7</f>
        <v>-1.1359999999999999E-3</v>
      </c>
      <c r="W40" s="35">
        <f>$O$28/'Fixed data'!$C$7</f>
        <v>-1.1359999999999999E-3</v>
      </c>
      <c r="X40" s="35">
        <f>$O$28/'Fixed data'!$C$7</f>
        <v>-1.1359999999999999E-3</v>
      </c>
      <c r="Y40" s="35">
        <f>$O$28/'Fixed data'!$C$7</f>
        <v>-1.1359999999999999E-3</v>
      </c>
      <c r="Z40" s="35">
        <f>$O$28/'Fixed data'!$C$7</f>
        <v>-1.1359999999999999E-3</v>
      </c>
      <c r="AA40" s="35">
        <f>$O$28/'Fixed data'!$C$7</f>
        <v>-1.1359999999999999E-3</v>
      </c>
      <c r="AB40" s="35">
        <f>$O$28/'Fixed data'!$C$7</f>
        <v>-1.1359999999999999E-3</v>
      </c>
      <c r="AC40" s="35">
        <f>$O$28/'Fixed data'!$C$7</f>
        <v>-1.1359999999999999E-3</v>
      </c>
      <c r="AD40" s="35">
        <f>$O$28/'Fixed data'!$C$7</f>
        <v>-1.1359999999999999E-3</v>
      </c>
      <c r="AE40" s="35">
        <f>$O$28/'Fixed data'!$C$7</f>
        <v>-1.1359999999999999E-3</v>
      </c>
      <c r="AF40" s="35">
        <f>$O$28/'Fixed data'!$C$7</f>
        <v>-1.1359999999999999E-3</v>
      </c>
      <c r="AG40" s="35">
        <f>$O$28/'Fixed data'!$C$7</f>
        <v>-1.1359999999999999E-3</v>
      </c>
      <c r="AH40" s="35">
        <f>$O$28/'Fixed data'!$C$7</f>
        <v>-1.1359999999999999E-3</v>
      </c>
      <c r="AI40" s="35">
        <f>$O$28/'Fixed data'!$C$7</f>
        <v>-1.1359999999999999E-3</v>
      </c>
      <c r="AJ40" s="35">
        <f>$O$28/'Fixed data'!$C$7</f>
        <v>-1.1359999999999999E-3</v>
      </c>
      <c r="AK40" s="35">
        <f>$O$28/'Fixed data'!$C$7</f>
        <v>-1.1359999999999999E-3</v>
      </c>
      <c r="AL40" s="35">
        <f>$O$28/'Fixed data'!$C$7</f>
        <v>-1.1359999999999999E-3</v>
      </c>
      <c r="AM40" s="35">
        <f>$O$28/'Fixed data'!$C$7</f>
        <v>-1.1359999999999999E-3</v>
      </c>
      <c r="AN40" s="35">
        <f>$O$28/'Fixed data'!$C$7</f>
        <v>-1.1359999999999999E-3</v>
      </c>
      <c r="AO40" s="35">
        <f>$O$28/'Fixed data'!$C$7</f>
        <v>-1.1359999999999999E-3</v>
      </c>
      <c r="AP40" s="35">
        <f>$O$28/'Fixed data'!$C$7</f>
        <v>-1.1359999999999999E-3</v>
      </c>
      <c r="AQ40" s="35">
        <f>$O$28/'Fixed data'!$C$7</f>
        <v>-1.1359999999999999E-3</v>
      </c>
      <c r="AR40" s="35">
        <f>$O$28/'Fixed data'!$C$7</f>
        <v>-1.1359999999999999E-3</v>
      </c>
      <c r="AS40" s="35">
        <f>$O$28/'Fixed data'!$C$7</f>
        <v>-1.1359999999999999E-3</v>
      </c>
      <c r="AT40" s="35">
        <f>$O$28/'Fixed data'!$C$7</f>
        <v>-1.1359999999999999E-3</v>
      </c>
      <c r="AU40" s="35">
        <f>$O$28/'Fixed data'!$C$7</f>
        <v>-1.1359999999999999E-3</v>
      </c>
      <c r="AV40" s="35">
        <f>$O$28/'Fixed data'!$C$7</f>
        <v>-1.1359999999999999E-3</v>
      </c>
      <c r="AW40" s="35">
        <f>$O$28/'Fixed data'!$C$7</f>
        <v>-1.1359999999999999E-3</v>
      </c>
      <c r="AX40" s="35">
        <f>$O$28/'Fixed data'!$C$7</f>
        <v>-1.1359999999999999E-3</v>
      </c>
      <c r="AY40" s="35">
        <f>$O$28/'Fixed data'!$C$7</f>
        <v>-1.1359999999999999E-3</v>
      </c>
      <c r="AZ40" s="35">
        <f>$O$28/'Fixed data'!$C$7</f>
        <v>-1.1359999999999999E-3</v>
      </c>
      <c r="BA40" s="35">
        <f>$O$28/'Fixed data'!$C$7</f>
        <v>-1.1359999999999999E-3</v>
      </c>
      <c r="BB40" s="35">
        <f>$O$28/'Fixed data'!$C$7</f>
        <v>-1.1359999999999999E-3</v>
      </c>
      <c r="BC40" s="35">
        <f>$O$28/'Fixed data'!$C$7</f>
        <v>-1.1359999999999999E-3</v>
      </c>
      <c r="BD40" s="35">
        <f>$O$28/'Fixed data'!$C$7</f>
        <v>-1.1359999999999999E-3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-1.1359999999999999E-3</v>
      </c>
      <c r="R41" s="35">
        <f>$P$28/'Fixed data'!$C$7</f>
        <v>-1.1359999999999999E-3</v>
      </c>
      <c r="S41" s="35">
        <f>$P$28/'Fixed data'!$C$7</f>
        <v>-1.1359999999999999E-3</v>
      </c>
      <c r="T41" s="35">
        <f>$P$28/'Fixed data'!$C$7</f>
        <v>-1.1359999999999999E-3</v>
      </c>
      <c r="U41" s="35">
        <f>$P$28/'Fixed data'!$C$7</f>
        <v>-1.1359999999999999E-3</v>
      </c>
      <c r="V41" s="35">
        <f>$P$28/'Fixed data'!$C$7</f>
        <v>-1.1359999999999999E-3</v>
      </c>
      <c r="W41" s="35">
        <f>$P$28/'Fixed data'!$C$7</f>
        <v>-1.1359999999999999E-3</v>
      </c>
      <c r="X41" s="35">
        <f>$P$28/'Fixed data'!$C$7</f>
        <v>-1.1359999999999999E-3</v>
      </c>
      <c r="Y41" s="35">
        <f>$P$28/'Fixed data'!$C$7</f>
        <v>-1.1359999999999999E-3</v>
      </c>
      <c r="Z41" s="35">
        <f>$P$28/'Fixed data'!$C$7</f>
        <v>-1.1359999999999999E-3</v>
      </c>
      <c r="AA41" s="35">
        <f>$P$28/'Fixed data'!$C$7</f>
        <v>-1.1359999999999999E-3</v>
      </c>
      <c r="AB41" s="35">
        <f>$P$28/'Fixed data'!$C$7</f>
        <v>-1.1359999999999999E-3</v>
      </c>
      <c r="AC41" s="35">
        <f>$P$28/'Fixed data'!$C$7</f>
        <v>-1.1359999999999999E-3</v>
      </c>
      <c r="AD41" s="35">
        <f>$P$28/'Fixed data'!$C$7</f>
        <v>-1.1359999999999999E-3</v>
      </c>
      <c r="AE41" s="35">
        <f>$P$28/'Fixed data'!$C$7</f>
        <v>-1.1359999999999999E-3</v>
      </c>
      <c r="AF41" s="35">
        <f>$P$28/'Fixed data'!$C$7</f>
        <v>-1.1359999999999999E-3</v>
      </c>
      <c r="AG41" s="35">
        <f>$P$28/'Fixed data'!$C$7</f>
        <v>-1.1359999999999999E-3</v>
      </c>
      <c r="AH41" s="35">
        <f>$P$28/'Fixed data'!$C$7</f>
        <v>-1.1359999999999999E-3</v>
      </c>
      <c r="AI41" s="35">
        <f>$P$28/'Fixed data'!$C$7</f>
        <v>-1.1359999999999999E-3</v>
      </c>
      <c r="AJ41" s="35">
        <f>$P$28/'Fixed data'!$C$7</f>
        <v>-1.1359999999999999E-3</v>
      </c>
      <c r="AK41" s="35">
        <f>$P$28/'Fixed data'!$C$7</f>
        <v>-1.1359999999999999E-3</v>
      </c>
      <c r="AL41" s="35">
        <f>$P$28/'Fixed data'!$C$7</f>
        <v>-1.1359999999999999E-3</v>
      </c>
      <c r="AM41" s="35">
        <f>$P$28/'Fixed data'!$C$7</f>
        <v>-1.1359999999999999E-3</v>
      </c>
      <c r="AN41" s="35">
        <f>$P$28/'Fixed data'!$C$7</f>
        <v>-1.1359999999999999E-3</v>
      </c>
      <c r="AO41" s="35">
        <f>$P$28/'Fixed data'!$C$7</f>
        <v>-1.1359999999999999E-3</v>
      </c>
      <c r="AP41" s="35">
        <f>$P$28/'Fixed data'!$C$7</f>
        <v>-1.1359999999999999E-3</v>
      </c>
      <c r="AQ41" s="35">
        <f>$P$28/'Fixed data'!$C$7</f>
        <v>-1.1359999999999999E-3</v>
      </c>
      <c r="AR41" s="35">
        <f>$P$28/'Fixed data'!$C$7</f>
        <v>-1.1359999999999999E-3</v>
      </c>
      <c r="AS41" s="35">
        <f>$P$28/'Fixed data'!$C$7</f>
        <v>-1.1359999999999999E-3</v>
      </c>
      <c r="AT41" s="35">
        <f>$P$28/'Fixed data'!$C$7</f>
        <v>-1.1359999999999999E-3</v>
      </c>
      <c r="AU41" s="35">
        <f>$P$28/'Fixed data'!$C$7</f>
        <v>-1.1359999999999999E-3</v>
      </c>
      <c r="AV41" s="35">
        <f>$P$28/'Fixed data'!$C$7</f>
        <v>-1.1359999999999999E-3</v>
      </c>
      <c r="AW41" s="35">
        <f>$P$28/'Fixed data'!$C$7</f>
        <v>-1.1359999999999999E-3</v>
      </c>
      <c r="AX41" s="35">
        <f>$P$28/'Fixed data'!$C$7</f>
        <v>-1.1359999999999999E-3</v>
      </c>
      <c r="AY41" s="35">
        <f>$P$28/'Fixed data'!$C$7</f>
        <v>-1.1359999999999999E-3</v>
      </c>
      <c r="AZ41" s="35">
        <f>$P$28/'Fixed data'!$C$7</f>
        <v>-1.1359999999999999E-3</v>
      </c>
      <c r="BA41" s="35">
        <f>$P$28/'Fixed data'!$C$7</f>
        <v>-1.1359999999999999E-3</v>
      </c>
      <c r="BB41" s="35">
        <f>$P$28/'Fixed data'!$C$7</f>
        <v>-1.1359999999999999E-3</v>
      </c>
      <c r="BC41" s="35">
        <f>$P$28/'Fixed data'!$C$7</f>
        <v>-1.1359999999999999E-3</v>
      </c>
      <c r="BD41" s="35">
        <f>$P$28/'Fixed data'!$C$7</f>
        <v>-1.1359999999999999E-3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-1.1359999999999999E-3</v>
      </c>
      <c r="S42" s="35">
        <f>$Q$28/'Fixed data'!$C$7</f>
        <v>-1.1359999999999999E-3</v>
      </c>
      <c r="T42" s="35">
        <f>$Q$28/'Fixed data'!$C$7</f>
        <v>-1.1359999999999999E-3</v>
      </c>
      <c r="U42" s="35">
        <f>$Q$28/'Fixed data'!$C$7</f>
        <v>-1.1359999999999999E-3</v>
      </c>
      <c r="V42" s="35">
        <f>$Q$28/'Fixed data'!$C$7</f>
        <v>-1.1359999999999999E-3</v>
      </c>
      <c r="W42" s="35">
        <f>$Q$28/'Fixed data'!$C$7</f>
        <v>-1.1359999999999999E-3</v>
      </c>
      <c r="X42" s="35">
        <f>$Q$28/'Fixed data'!$C$7</f>
        <v>-1.1359999999999999E-3</v>
      </c>
      <c r="Y42" s="35">
        <f>$Q$28/'Fixed data'!$C$7</f>
        <v>-1.1359999999999999E-3</v>
      </c>
      <c r="Z42" s="35">
        <f>$Q$28/'Fixed data'!$C$7</f>
        <v>-1.1359999999999999E-3</v>
      </c>
      <c r="AA42" s="35">
        <f>$Q$28/'Fixed data'!$C$7</f>
        <v>-1.1359999999999999E-3</v>
      </c>
      <c r="AB42" s="35">
        <f>$Q$28/'Fixed data'!$C$7</f>
        <v>-1.1359999999999999E-3</v>
      </c>
      <c r="AC42" s="35">
        <f>$Q$28/'Fixed data'!$C$7</f>
        <v>-1.1359999999999999E-3</v>
      </c>
      <c r="AD42" s="35">
        <f>$Q$28/'Fixed data'!$C$7</f>
        <v>-1.1359999999999999E-3</v>
      </c>
      <c r="AE42" s="35">
        <f>$Q$28/'Fixed data'!$C$7</f>
        <v>-1.1359999999999999E-3</v>
      </c>
      <c r="AF42" s="35">
        <f>$Q$28/'Fixed data'!$C$7</f>
        <v>-1.1359999999999999E-3</v>
      </c>
      <c r="AG42" s="35">
        <f>$Q$28/'Fixed data'!$C$7</f>
        <v>-1.1359999999999999E-3</v>
      </c>
      <c r="AH42" s="35">
        <f>$Q$28/'Fixed data'!$C$7</f>
        <v>-1.1359999999999999E-3</v>
      </c>
      <c r="AI42" s="35">
        <f>$Q$28/'Fixed data'!$C$7</f>
        <v>-1.1359999999999999E-3</v>
      </c>
      <c r="AJ42" s="35">
        <f>$Q$28/'Fixed data'!$C$7</f>
        <v>-1.1359999999999999E-3</v>
      </c>
      <c r="AK42" s="35">
        <f>$Q$28/'Fixed data'!$C$7</f>
        <v>-1.1359999999999999E-3</v>
      </c>
      <c r="AL42" s="35">
        <f>$Q$28/'Fixed data'!$C$7</f>
        <v>-1.1359999999999999E-3</v>
      </c>
      <c r="AM42" s="35">
        <f>$Q$28/'Fixed data'!$C$7</f>
        <v>-1.1359999999999999E-3</v>
      </c>
      <c r="AN42" s="35">
        <f>$Q$28/'Fixed data'!$C$7</f>
        <v>-1.1359999999999999E-3</v>
      </c>
      <c r="AO42" s="35">
        <f>$Q$28/'Fixed data'!$C$7</f>
        <v>-1.1359999999999999E-3</v>
      </c>
      <c r="AP42" s="35">
        <f>$Q$28/'Fixed data'!$C$7</f>
        <v>-1.1359999999999999E-3</v>
      </c>
      <c r="AQ42" s="35">
        <f>$Q$28/'Fixed data'!$C$7</f>
        <v>-1.1359999999999999E-3</v>
      </c>
      <c r="AR42" s="35">
        <f>$Q$28/'Fixed data'!$C$7</f>
        <v>-1.1359999999999999E-3</v>
      </c>
      <c r="AS42" s="35">
        <f>$Q$28/'Fixed data'!$C$7</f>
        <v>-1.1359999999999999E-3</v>
      </c>
      <c r="AT42" s="35">
        <f>$Q$28/'Fixed data'!$C$7</f>
        <v>-1.1359999999999999E-3</v>
      </c>
      <c r="AU42" s="35">
        <f>$Q$28/'Fixed data'!$C$7</f>
        <v>-1.1359999999999999E-3</v>
      </c>
      <c r="AV42" s="35">
        <f>$Q$28/'Fixed data'!$C$7</f>
        <v>-1.1359999999999999E-3</v>
      </c>
      <c r="AW42" s="35">
        <f>$Q$28/'Fixed data'!$C$7</f>
        <v>-1.1359999999999999E-3</v>
      </c>
      <c r="AX42" s="35">
        <f>$Q$28/'Fixed data'!$C$7</f>
        <v>-1.1359999999999999E-3</v>
      </c>
      <c r="AY42" s="35">
        <f>$Q$28/'Fixed data'!$C$7</f>
        <v>-1.1359999999999999E-3</v>
      </c>
      <c r="AZ42" s="35">
        <f>$Q$28/'Fixed data'!$C$7</f>
        <v>-1.1359999999999999E-3</v>
      </c>
      <c r="BA42" s="35">
        <f>$Q$28/'Fixed data'!$C$7</f>
        <v>-1.1359999999999999E-3</v>
      </c>
      <c r="BB42" s="35">
        <f>$Q$28/'Fixed data'!$C$7</f>
        <v>-1.1359999999999999E-3</v>
      </c>
      <c r="BC42" s="35">
        <f>$Q$28/'Fixed data'!$C$7</f>
        <v>-1.1359999999999999E-3</v>
      </c>
      <c r="BD42" s="35">
        <f>$Q$28/'Fixed data'!$C$7</f>
        <v>-1.1359999999999999E-3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-1.1359999999999999E-3</v>
      </c>
      <c r="T43" s="35">
        <f>$R$28/'Fixed data'!$C$7</f>
        <v>-1.1359999999999999E-3</v>
      </c>
      <c r="U43" s="35">
        <f>$R$28/'Fixed data'!$C$7</f>
        <v>-1.1359999999999999E-3</v>
      </c>
      <c r="V43" s="35">
        <f>$R$28/'Fixed data'!$C$7</f>
        <v>-1.1359999999999999E-3</v>
      </c>
      <c r="W43" s="35">
        <f>$R$28/'Fixed data'!$C$7</f>
        <v>-1.1359999999999999E-3</v>
      </c>
      <c r="X43" s="35">
        <f>$R$28/'Fixed data'!$C$7</f>
        <v>-1.1359999999999999E-3</v>
      </c>
      <c r="Y43" s="35">
        <f>$R$28/'Fixed data'!$C$7</f>
        <v>-1.1359999999999999E-3</v>
      </c>
      <c r="Z43" s="35">
        <f>$R$28/'Fixed data'!$C$7</f>
        <v>-1.1359999999999999E-3</v>
      </c>
      <c r="AA43" s="35">
        <f>$R$28/'Fixed data'!$C$7</f>
        <v>-1.1359999999999999E-3</v>
      </c>
      <c r="AB43" s="35">
        <f>$R$28/'Fixed data'!$C$7</f>
        <v>-1.1359999999999999E-3</v>
      </c>
      <c r="AC43" s="35">
        <f>$R$28/'Fixed data'!$C$7</f>
        <v>-1.1359999999999999E-3</v>
      </c>
      <c r="AD43" s="35">
        <f>$R$28/'Fixed data'!$C$7</f>
        <v>-1.1359999999999999E-3</v>
      </c>
      <c r="AE43" s="35">
        <f>$R$28/'Fixed data'!$C$7</f>
        <v>-1.1359999999999999E-3</v>
      </c>
      <c r="AF43" s="35">
        <f>$R$28/'Fixed data'!$C$7</f>
        <v>-1.1359999999999999E-3</v>
      </c>
      <c r="AG43" s="35">
        <f>$R$28/'Fixed data'!$C$7</f>
        <v>-1.1359999999999999E-3</v>
      </c>
      <c r="AH43" s="35">
        <f>$R$28/'Fixed data'!$C$7</f>
        <v>-1.1359999999999999E-3</v>
      </c>
      <c r="AI43" s="35">
        <f>$R$28/'Fixed data'!$C$7</f>
        <v>-1.1359999999999999E-3</v>
      </c>
      <c r="AJ43" s="35">
        <f>$R$28/'Fixed data'!$C$7</f>
        <v>-1.1359999999999999E-3</v>
      </c>
      <c r="AK43" s="35">
        <f>$R$28/'Fixed data'!$C$7</f>
        <v>-1.1359999999999999E-3</v>
      </c>
      <c r="AL43" s="35">
        <f>$R$28/'Fixed data'!$C$7</f>
        <v>-1.1359999999999999E-3</v>
      </c>
      <c r="AM43" s="35">
        <f>$R$28/'Fixed data'!$C$7</f>
        <v>-1.1359999999999999E-3</v>
      </c>
      <c r="AN43" s="35">
        <f>$R$28/'Fixed data'!$C$7</f>
        <v>-1.1359999999999999E-3</v>
      </c>
      <c r="AO43" s="35">
        <f>$R$28/'Fixed data'!$C$7</f>
        <v>-1.1359999999999999E-3</v>
      </c>
      <c r="AP43" s="35">
        <f>$R$28/'Fixed data'!$C$7</f>
        <v>-1.1359999999999999E-3</v>
      </c>
      <c r="AQ43" s="35">
        <f>$R$28/'Fixed data'!$C$7</f>
        <v>-1.1359999999999999E-3</v>
      </c>
      <c r="AR43" s="35">
        <f>$R$28/'Fixed data'!$C$7</f>
        <v>-1.1359999999999999E-3</v>
      </c>
      <c r="AS43" s="35">
        <f>$R$28/'Fixed data'!$C$7</f>
        <v>-1.1359999999999999E-3</v>
      </c>
      <c r="AT43" s="35">
        <f>$R$28/'Fixed data'!$C$7</f>
        <v>-1.1359999999999999E-3</v>
      </c>
      <c r="AU43" s="35">
        <f>$R$28/'Fixed data'!$C$7</f>
        <v>-1.1359999999999999E-3</v>
      </c>
      <c r="AV43" s="35">
        <f>$R$28/'Fixed data'!$C$7</f>
        <v>-1.1359999999999999E-3</v>
      </c>
      <c r="AW43" s="35">
        <f>$R$28/'Fixed data'!$C$7</f>
        <v>-1.1359999999999999E-3</v>
      </c>
      <c r="AX43" s="35">
        <f>$R$28/'Fixed data'!$C$7</f>
        <v>-1.1359999999999999E-3</v>
      </c>
      <c r="AY43" s="35">
        <f>$R$28/'Fixed data'!$C$7</f>
        <v>-1.1359999999999999E-3</v>
      </c>
      <c r="AZ43" s="35">
        <f>$R$28/'Fixed data'!$C$7</f>
        <v>-1.1359999999999999E-3</v>
      </c>
      <c r="BA43" s="35">
        <f>$R$28/'Fixed data'!$C$7</f>
        <v>-1.1359999999999999E-3</v>
      </c>
      <c r="BB43" s="35">
        <f>$R$28/'Fixed data'!$C$7</f>
        <v>-1.1359999999999999E-3</v>
      </c>
      <c r="BC43" s="35">
        <f>$R$28/'Fixed data'!$C$7</f>
        <v>-1.1359999999999999E-3</v>
      </c>
      <c r="BD43" s="35">
        <f>$R$28/'Fixed data'!$C$7</f>
        <v>-1.1359999999999999E-3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-1.1359999999999999E-3</v>
      </c>
      <c r="U44" s="35">
        <f>$S$28/'Fixed data'!$C$7</f>
        <v>-1.1359999999999999E-3</v>
      </c>
      <c r="V44" s="35">
        <f>$S$28/'Fixed data'!$C$7</f>
        <v>-1.1359999999999999E-3</v>
      </c>
      <c r="W44" s="35">
        <f>$S$28/'Fixed data'!$C$7</f>
        <v>-1.1359999999999999E-3</v>
      </c>
      <c r="X44" s="35">
        <f>$S$28/'Fixed data'!$C$7</f>
        <v>-1.1359999999999999E-3</v>
      </c>
      <c r="Y44" s="35">
        <f>$S$28/'Fixed data'!$C$7</f>
        <v>-1.1359999999999999E-3</v>
      </c>
      <c r="Z44" s="35">
        <f>$S$28/'Fixed data'!$C$7</f>
        <v>-1.1359999999999999E-3</v>
      </c>
      <c r="AA44" s="35">
        <f>$S$28/'Fixed data'!$C$7</f>
        <v>-1.1359999999999999E-3</v>
      </c>
      <c r="AB44" s="35">
        <f>$S$28/'Fixed data'!$C$7</f>
        <v>-1.1359999999999999E-3</v>
      </c>
      <c r="AC44" s="35">
        <f>$S$28/'Fixed data'!$C$7</f>
        <v>-1.1359999999999999E-3</v>
      </c>
      <c r="AD44" s="35">
        <f>$S$28/'Fixed data'!$C$7</f>
        <v>-1.1359999999999999E-3</v>
      </c>
      <c r="AE44" s="35">
        <f>$S$28/'Fixed data'!$C$7</f>
        <v>-1.1359999999999999E-3</v>
      </c>
      <c r="AF44" s="35">
        <f>$S$28/'Fixed data'!$C$7</f>
        <v>-1.1359999999999999E-3</v>
      </c>
      <c r="AG44" s="35">
        <f>$S$28/'Fixed data'!$C$7</f>
        <v>-1.1359999999999999E-3</v>
      </c>
      <c r="AH44" s="35">
        <f>$S$28/'Fixed data'!$C$7</f>
        <v>-1.1359999999999999E-3</v>
      </c>
      <c r="AI44" s="35">
        <f>$S$28/'Fixed data'!$C$7</f>
        <v>-1.1359999999999999E-3</v>
      </c>
      <c r="AJ44" s="35">
        <f>$S$28/'Fixed data'!$C$7</f>
        <v>-1.1359999999999999E-3</v>
      </c>
      <c r="AK44" s="35">
        <f>$S$28/'Fixed data'!$C$7</f>
        <v>-1.1359999999999999E-3</v>
      </c>
      <c r="AL44" s="35">
        <f>$S$28/'Fixed data'!$C$7</f>
        <v>-1.1359999999999999E-3</v>
      </c>
      <c r="AM44" s="35">
        <f>$S$28/'Fixed data'!$C$7</f>
        <v>-1.1359999999999999E-3</v>
      </c>
      <c r="AN44" s="35">
        <f>$S$28/'Fixed data'!$C$7</f>
        <v>-1.1359999999999999E-3</v>
      </c>
      <c r="AO44" s="35">
        <f>$S$28/'Fixed data'!$C$7</f>
        <v>-1.1359999999999999E-3</v>
      </c>
      <c r="AP44" s="35">
        <f>$S$28/'Fixed data'!$C$7</f>
        <v>-1.1359999999999999E-3</v>
      </c>
      <c r="AQ44" s="35">
        <f>$S$28/'Fixed data'!$C$7</f>
        <v>-1.1359999999999999E-3</v>
      </c>
      <c r="AR44" s="35">
        <f>$S$28/'Fixed data'!$C$7</f>
        <v>-1.1359999999999999E-3</v>
      </c>
      <c r="AS44" s="35">
        <f>$S$28/'Fixed data'!$C$7</f>
        <v>-1.1359999999999999E-3</v>
      </c>
      <c r="AT44" s="35">
        <f>$S$28/'Fixed data'!$C$7</f>
        <v>-1.1359999999999999E-3</v>
      </c>
      <c r="AU44" s="35">
        <f>$S$28/'Fixed data'!$C$7</f>
        <v>-1.1359999999999999E-3</v>
      </c>
      <c r="AV44" s="35">
        <f>$S$28/'Fixed data'!$C$7</f>
        <v>-1.1359999999999999E-3</v>
      </c>
      <c r="AW44" s="35">
        <f>$S$28/'Fixed data'!$C$7</f>
        <v>-1.1359999999999999E-3</v>
      </c>
      <c r="AX44" s="35">
        <f>$S$28/'Fixed data'!$C$7</f>
        <v>-1.1359999999999999E-3</v>
      </c>
      <c r="AY44" s="35">
        <f>$S$28/'Fixed data'!$C$7</f>
        <v>-1.1359999999999999E-3</v>
      </c>
      <c r="AZ44" s="35">
        <f>$S$28/'Fixed data'!$C$7</f>
        <v>-1.1359999999999999E-3</v>
      </c>
      <c r="BA44" s="35">
        <f>$S$28/'Fixed data'!$C$7</f>
        <v>-1.1359999999999999E-3</v>
      </c>
      <c r="BB44" s="35">
        <f>$S$28/'Fixed data'!$C$7</f>
        <v>-1.1359999999999999E-3</v>
      </c>
      <c r="BC44" s="35">
        <f>$S$28/'Fixed data'!$C$7</f>
        <v>-1.1359999999999999E-3</v>
      </c>
      <c r="BD44" s="35">
        <f>$S$28/'Fixed data'!$C$7</f>
        <v>-1.1359999999999999E-3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-1.1359999999999999E-3</v>
      </c>
      <c r="V45" s="35">
        <f>$T$28/'Fixed data'!$C$7</f>
        <v>-1.1359999999999999E-3</v>
      </c>
      <c r="W45" s="35">
        <f>$T$28/'Fixed data'!$C$7</f>
        <v>-1.1359999999999999E-3</v>
      </c>
      <c r="X45" s="35">
        <f>$T$28/'Fixed data'!$C$7</f>
        <v>-1.1359999999999999E-3</v>
      </c>
      <c r="Y45" s="35">
        <f>$T$28/'Fixed data'!$C$7</f>
        <v>-1.1359999999999999E-3</v>
      </c>
      <c r="Z45" s="35">
        <f>$T$28/'Fixed data'!$C$7</f>
        <v>-1.1359999999999999E-3</v>
      </c>
      <c r="AA45" s="35">
        <f>$T$28/'Fixed data'!$C$7</f>
        <v>-1.1359999999999999E-3</v>
      </c>
      <c r="AB45" s="35">
        <f>$T$28/'Fixed data'!$C$7</f>
        <v>-1.1359999999999999E-3</v>
      </c>
      <c r="AC45" s="35">
        <f>$T$28/'Fixed data'!$C$7</f>
        <v>-1.1359999999999999E-3</v>
      </c>
      <c r="AD45" s="35">
        <f>$T$28/'Fixed data'!$C$7</f>
        <v>-1.1359999999999999E-3</v>
      </c>
      <c r="AE45" s="35">
        <f>$T$28/'Fixed data'!$C$7</f>
        <v>-1.1359999999999999E-3</v>
      </c>
      <c r="AF45" s="35">
        <f>$T$28/'Fixed data'!$C$7</f>
        <v>-1.1359999999999999E-3</v>
      </c>
      <c r="AG45" s="35">
        <f>$T$28/'Fixed data'!$C$7</f>
        <v>-1.1359999999999999E-3</v>
      </c>
      <c r="AH45" s="35">
        <f>$T$28/'Fixed data'!$C$7</f>
        <v>-1.1359999999999999E-3</v>
      </c>
      <c r="AI45" s="35">
        <f>$T$28/'Fixed data'!$C$7</f>
        <v>-1.1359999999999999E-3</v>
      </c>
      <c r="AJ45" s="35">
        <f>$T$28/'Fixed data'!$C$7</f>
        <v>-1.1359999999999999E-3</v>
      </c>
      <c r="AK45" s="35">
        <f>$T$28/'Fixed data'!$C$7</f>
        <v>-1.1359999999999999E-3</v>
      </c>
      <c r="AL45" s="35">
        <f>$T$28/'Fixed data'!$C$7</f>
        <v>-1.1359999999999999E-3</v>
      </c>
      <c r="AM45" s="35">
        <f>$T$28/'Fixed data'!$C$7</f>
        <v>-1.1359999999999999E-3</v>
      </c>
      <c r="AN45" s="35">
        <f>$T$28/'Fixed data'!$C$7</f>
        <v>-1.1359999999999999E-3</v>
      </c>
      <c r="AO45" s="35">
        <f>$T$28/'Fixed data'!$C$7</f>
        <v>-1.1359999999999999E-3</v>
      </c>
      <c r="AP45" s="35">
        <f>$T$28/'Fixed data'!$C$7</f>
        <v>-1.1359999999999999E-3</v>
      </c>
      <c r="AQ45" s="35">
        <f>$T$28/'Fixed data'!$C$7</f>
        <v>-1.1359999999999999E-3</v>
      </c>
      <c r="AR45" s="35">
        <f>$T$28/'Fixed data'!$C$7</f>
        <v>-1.1359999999999999E-3</v>
      </c>
      <c r="AS45" s="35">
        <f>$T$28/'Fixed data'!$C$7</f>
        <v>-1.1359999999999999E-3</v>
      </c>
      <c r="AT45" s="35">
        <f>$T$28/'Fixed data'!$C$7</f>
        <v>-1.1359999999999999E-3</v>
      </c>
      <c r="AU45" s="35">
        <f>$T$28/'Fixed data'!$C$7</f>
        <v>-1.1359999999999999E-3</v>
      </c>
      <c r="AV45" s="35">
        <f>$T$28/'Fixed data'!$C$7</f>
        <v>-1.1359999999999999E-3</v>
      </c>
      <c r="AW45" s="35">
        <f>$T$28/'Fixed data'!$C$7</f>
        <v>-1.1359999999999999E-3</v>
      </c>
      <c r="AX45" s="35">
        <f>$T$28/'Fixed data'!$C$7</f>
        <v>-1.1359999999999999E-3</v>
      </c>
      <c r="AY45" s="35">
        <f>$T$28/'Fixed data'!$C$7</f>
        <v>-1.1359999999999999E-3</v>
      </c>
      <c r="AZ45" s="35">
        <f>$T$28/'Fixed data'!$C$7</f>
        <v>-1.1359999999999999E-3</v>
      </c>
      <c r="BA45" s="35">
        <f>$T$28/'Fixed data'!$C$7</f>
        <v>-1.1359999999999999E-3</v>
      </c>
      <c r="BB45" s="35">
        <f>$T$28/'Fixed data'!$C$7</f>
        <v>-1.1359999999999999E-3</v>
      </c>
      <c r="BC45" s="35">
        <f>$T$28/'Fixed data'!$C$7</f>
        <v>-1.1359999999999999E-3</v>
      </c>
      <c r="BD45" s="35">
        <f>$T$28/'Fixed data'!$C$7</f>
        <v>-1.1359999999999999E-3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-1.1359999999999999E-3</v>
      </c>
      <c r="W46" s="35">
        <f>$U$28/'Fixed data'!$C$7</f>
        <v>-1.1359999999999999E-3</v>
      </c>
      <c r="X46" s="35">
        <f>$U$28/'Fixed data'!$C$7</f>
        <v>-1.1359999999999999E-3</v>
      </c>
      <c r="Y46" s="35">
        <f>$U$28/'Fixed data'!$C$7</f>
        <v>-1.1359999999999999E-3</v>
      </c>
      <c r="Z46" s="35">
        <f>$U$28/'Fixed data'!$C$7</f>
        <v>-1.1359999999999999E-3</v>
      </c>
      <c r="AA46" s="35">
        <f>$U$28/'Fixed data'!$C$7</f>
        <v>-1.1359999999999999E-3</v>
      </c>
      <c r="AB46" s="35">
        <f>$U$28/'Fixed data'!$C$7</f>
        <v>-1.1359999999999999E-3</v>
      </c>
      <c r="AC46" s="35">
        <f>$U$28/'Fixed data'!$C$7</f>
        <v>-1.1359999999999999E-3</v>
      </c>
      <c r="AD46" s="35">
        <f>$U$28/'Fixed data'!$C$7</f>
        <v>-1.1359999999999999E-3</v>
      </c>
      <c r="AE46" s="35">
        <f>$U$28/'Fixed data'!$C$7</f>
        <v>-1.1359999999999999E-3</v>
      </c>
      <c r="AF46" s="35">
        <f>$U$28/'Fixed data'!$C$7</f>
        <v>-1.1359999999999999E-3</v>
      </c>
      <c r="AG46" s="35">
        <f>$U$28/'Fixed data'!$C$7</f>
        <v>-1.1359999999999999E-3</v>
      </c>
      <c r="AH46" s="35">
        <f>$U$28/'Fixed data'!$C$7</f>
        <v>-1.1359999999999999E-3</v>
      </c>
      <c r="AI46" s="35">
        <f>$U$28/'Fixed data'!$C$7</f>
        <v>-1.1359999999999999E-3</v>
      </c>
      <c r="AJ46" s="35">
        <f>$U$28/'Fixed data'!$C$7</f>
        <v>-1.1359999999999999E-3</v>
      </c>
      <c r="AK46" s="35">
        <f>$U$28/'Fixed data'!$C$7</f>
        <v>-1.1359999999999999E-3</v>
      </c>
      <c r="AL46" s="35">
        <f>$U$28/'Fixed data'!$C$7</f>
        <v>-1.1359999999999999E-3</v>
      </c>
      <c r="AM46" s="35">
        <f>$U$28/'Fixed data'!$C$7</f>
        <v>-1.1359999999999999E-3</v>
      </c>
      <c r="AN46" s="35">
        <f>$U$28/'Fixed data'!$C$7</f>
        <v>-1.1359999999999999E-3</v>
      </c>
      <c r="AO46" s="35">
        <f>$U$28/'Fixed data'!$C$7</f>
        <v>-1.1359999999999999E-3</v>
      </c>
      <c r="AP46" s="35">
        <f>$U$28/'Fixed data'!$C$7</f>
        <v>-1.1359999999999999E-3</v>
      </c>
      <c r="AQ46" s="35">
        <f>$U$28/'Fixed data'!$C$7</f>
        <v>-1.1359999999999999E-3</v>
      </c>
      <c r="AR46" s="35">
        <f>$U$28/'Fixed data'!$C$7</f>
        <v>-1.1359999999999999E-3</v>
      </c>
      <c r="AS46" s="35">
        <f>$U$28/'Fixed data'!$C$7</f>
        <v>-1.1359999999999999E-3</v>
      </c>
      <c r="AT46" s="35">
        <f>$U$28/'Fixed data'!$C$7</f>
        <v>-1.1359999999999999E-3</v>
      </c>
      <c r="AU46" s="35">
        <f>$U$28/'Fixed data'!$C$7</f>
        <v>-1.1359999999999999E-3</v>
      </c>
      <c r="AV46" s="35">
        <f>$U$28/'Fixed data'!$C$7</f>
        <v>-1.1359999999999999E-3</v>
      </c>
      <c r="AW46" s="35">
        <f>$U$28/'Fixed data'!$C$7</f>
        <v>-1.1359999999999999E-3</v>
      </c>
      <c r="AX46" s="35">
        <f>$U$28/'Fixed data'!$C$7</f>
        <v>-1.1359999999999999E-3</v>
      </c>
      <c r="AY46" s="35">
        <f>$U$28/'Fixed data'!$C$7</f>
        <v>-1.1359999999999999E-3</v>
      </c>
      <c r="AZ46" s="35">
        <f>$U$28/'Fixed data'!$C$7</f>
        <v>-1.1359999999999999E-3</v>
      </c>
      <c r="BA46" s="35">
        <f>$U$28/'Fixed data'!$C$7</f>
        <v>-1.1359999999999999E-3</v>
      </c>
      <c r="BB46" s="35">
        <f>$U$28/'Fixed data'!$C$7</f>
        <v>-1.1359999999999999E-3</v>
      </c>
      <c r="BC46" s="35">
        <f>$U$28/'Fixed data'!$C$7</f>
        <v>-1.1359999999999999E-3</v>
      </c>
      <c r="BD46" s="35">
        <f>$U$28/'Fixed data'!$C$7</f>
        <v>-1.1359999999999999E-3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-1.1359999999999999E-3</v>
      </c>
      <c r="X47" s="35">
        <f>$V$28/'Fixed data'!$C$7</f>
        <v>-1.1359999999999999E-3</v>
      </c>
      <c r="Y47" s="35">
        <f>$V$28/'Fixed data'!$C$7</f>
        <v>-1.1359999999999999E-3</v>
      </c>
      <c r="Z47" s="35">
        <f>$V$28/'Fixed data'!$C$7</f>
        <v>-1.1359999999999999E-3</v>
      </c>
      <c r="AA47" s="35">
        <f>$V$28/'Fixed data'!$C$7</f>
        <v>-1.1359999999999999E-3</v>
      </c>
      <c r="AB47" s="35">
        <f>$V$28/'Fixed data'!$C$7</f>
        <v>-1.1359999999999999E-3</v>
      </c>
      <c r="AC47" s="35">
        <f>$V$28/'Fixed data'!$C$7</f>
        <v>-1.1359999999999999E-3</v>
      </c>
      <c r="AD47" s="35">
        <f>$V$28/'Fixed data'!$C$7</f>
        <v>-1.1359999999999999E-3</v>
      </c>
      <c r="AE47" s="35">
        <f>$V$28/'Fixed data'!$C$7</f>
        <v>-1.1359999999999999E-3</v>
      </c>
      <c r="AF47" s="35">
        <f>$V$28/'Fixed data'!$C$7</f>
        <v>-1.1359999999999999E-3</v>
      </c>
      <c r="AG47" s="35">
        <f>$V$28/'Fixed data'!$C$7</f>
        <v>-1.1359999999999999E-3</v>
      </c>
      <c r="AH47" s="35">
        <f>$V$28/'Fixed data'!$C$7</f>
        <v>-1.1359999999999999E-3</v>
      </c>
      <c r="AI47" s="35">
        <f>$V$28/'Fixed data'!$C$7</f>
        <v>-1.1359999999999999E-3</v>
      </c>
      <c r="AJ47" s="35">
        <f>$V$28/'Fixed data'!$C$7</f>
        <v>-1.1359999999999999E-3</v>
      </c>
      <c r="AK47" s="35">
        <f>$V$28/'Fixed data'!$C$7</f>
        <v>-1.1359999999999999E-3</v>
      </c>
      <c r="AL47" s="35">
        <f>$V$28/'Fixed data'!$C$7</f>
        <v>-1.1359999999999999E-3</v>
      </c>
      <c r="AM47" s="35">
        <f>$V$28/'Fixed data'!$C$7</f>
        <v>-1.1359999999999999E-3</v>
      </c>
      <c r="AN47" s="35">
        <f>$V$28/'Fixed data'!$C$7</f>
        <v>-1.1359999999999999E-3</v>
      </c>
      <c r="AO47" s="35">
        <f>$V$28/'Fixed data'!$C$7</f>
        <v>-1.1359999999999999E-3</v>
      </c>
      <c r="AP47" s="35">
        <f>$V$28/'Fixed data'!$C$7</f>
        <v>-1.1359999999999999E-3</v>
      </c>
      <c r="AQ47" s="35">
        <f>$V$28/'Fixed data'!$C$7</f>
        <v>-1.1359999999999999E-3</v>
      </c>
      <c r="AR47" s="35">
        <f>$V$28/'Fixed data'!$C$7</f>
        <v>-1.1359999999999999E-3</v>
      </c>
      <c r="AS47" s="35">
        <f>$V$28/'Fixed data'!$C$7</f>
        <v>-1.1359999999999999E-3</v>
      </c>
      <c r="AT47" s="35">
        <f>$V$28/'Fixed data'!$C$7</f>
        <v>-1.1359999999999999E-3</v>
      </c>
      <c r="AU47" s="35">
        <f>$V$28/'Fixed data'!$C$7</f>
        <v>-1.1359999999999999E-3</v>
      </c>
      <c r="AV47" s="35">
        <f>$V$28/'Fixed data'!$C$7</f>
        <v>-1.1359999999999999E-3</v>
      </c>
      <c r="AW47" s="35">
        <f>$V$28/'Fixed data'!$C$7</f>
        <v>-1.1359999999999999E-3</v>
      </c>
      <c r="AX47" s="35">
        <f>$V$28/'Fixed data'!$C$7</f>
        <v>-1.1359999999999999E-3</v>
      </c>
      <c r="AY47" s="35">
        <f>$V$28/'Fixed data'!$C$7</f>
        <v>-1.1359999999999999E-3</v>
      </c>
      <c r="AZ47" s="35">
        <f>$V$28/'Fixed data'!$C$7</f>
        <v>-1.1359999999999999E-3</v>
      </c>
      <c r="BA47" s="35">
        <f>$V$28/'Fixed data'!$C$7</f>
        <v>-1.1359999999999999E-3</v>
      </c>
      <c r="BB47" s="35">
        <f>$V$28/'Fixed data'!$C$7</f>
        <v>-1.1359999999999999E-3</v>
      </c>
      <c r="BC47" s="35">
        <f>$V$28/'Fixed data'!$C$7</f>
        <v>-1.1359999999999999E-3</v>
      </c>
      <c r="BD47" s="35">
        <f>$V$28/'Fixed data'!$C$7</f>
        <v>-1.1359999999999999E-3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-1.1359999999999999E-3</v>
      </c>
      <c r="Y48" s="35">
        <f>$W$28/'Fixed data'!$C$7</f>
        <v>-1.1359999999999999E-3</v>
      </c>
      <c r="Z48" s="35">
        <f>$W$28/'Fixed data'!$C$7</f>
        <v>-1.1359999999999999E-3</v>
      </c>
      <c r="AA48" s="35">
        <f>$W$28/'Fixed data'!$C$7</f>
        <v>-1.1359999999999999E-3</v>
      </c>
      <c r="AB48" s="35">
        <f>$W$28/'Fixed data'!$C$7</f>
        <v>-1.1359999999999999E-3</v>
      </c>
      <c r="AC48" s="35">
        <f>$W$28/'Fixed data'!$C$7</f>
        <v>-1.1359999999999999E-3</v>
      </c>
      <c r="AD48" s="35">
        <f>$W$28/'Fixed data'!$C$7</f>
        <v>-1.1359999999999999E-3</v>
      </c>
      <c r="AE48" s="35">
        <f>$W$28/'Fixed data'!$C$7</f>
        <v>-1.1359999999999999E-3</v>
      </c>
      <c r="AF48" s="35">
        <f>$W$28/'Fixed data'!$C$7</f>
        <v>-1.1359999999999999E-3</v>
      </c>
      <c r="AG48" s="35">
        <f>$W$28/'Fixed data'!$C$7</f>
        <v>-1.1359999999999999E-3</v>
      </c>
      <c r="AH48" s="35">
        <f>$W$28/'Fixed data'!$C$7</f>
        <v>-1.1359999999999999E-3</v>
      </c>
      <c r="AI48" s="35">
        <f>$W$28/'Fixed data'!$C$7</f>
        <v>-1.1359999999999999E-3</v>
      </c>
      <c r="AJ48" s="35">
        <f>$W$28/'Fixed data'!$C$7</f>
        <v>-1.1359999999999999E-3</v>
      </c>
      <c r="AK48" s="35">
        <f>$W$28/'Fixed data'!$C$7</f>
        <v>-1.1359999999999999E-3</v>
      </c>
      <c r="AL48" s="35">
        <f>$W$28/'Fixed data'!$C$7</f>
        <v>-1.1359999999999999E-3</v>
      </c>
      <c r="AM48" s="35">
        <f>$W$28/'Fixed data'!$C$7</f>
        <v>-1.1359999999999999E-3</v>
      </c>
      <c r="AN48" s="35">
        <f>$W$28/'Fixed data'!$C$7</f>
        <v>-1.1359999999999999E-3</v>
      </c>
      <c r="AO48" s="35">
        <f>$W$28/'Fixed data'!$C$7</f>
        <v>-1.1359999999999999E-3</v>
      </c>
      <c r="AP48" s="35">
        <f>$W$28/'Fixed data'!$C$7</f>
        <v>-1.1359999999999999E-3</v>
      </c>
      <c r="AQ48" s="35">
        <f>$W$28/'Fixed data'!$C$7</f>
        <v>-1.1359999999999999E-3</v>
      </c>
      <c r="AR48" s="35">
        <f>$W$28/'Fixed data'!$C$7</f>
        <v>-1.1359999999999999E-3</v>
      </c>
      <c r="AS48" s="35">
        <f>$W$28/'Fixed data'!$C$7</f>
        <v>-1.1359999999999999E-3</v>
      </c>
      <c r="AT48" s="35">
        <f>$W$28/'Fixed data'!$C$7</f>
        <v>-1.1359999999999999E-3</v>
      </c>
      <c r="AU48" s="35">
        <f>$W$28/'Fixed data'!$C$7</f>
        <v>-1.1359999999999999E-3</v>
      </c>
      <c r="AV48" s="35">
        <f>$W$28/'Fixed data'!$C$7</f>
        <v>-1.1359999999999999E-3</v>
      </c>
      <c r="AW48" s="35">
        <f>$W$28/'Fixed data'!$C$7</f>
        <v>-1.1359999999999999E-3</v>
      </c>
      <c r="AX48" s="35">
        <f>$W$28/'Fixed data'!$C$7</f>
        <v>-1.1359999999999999E-3</v>
      </c>
      <c r="AY48" s="35">
        <f>$W$28/'Fixed data'!$C$7</f>
        <v>-1.1359999999999999E-3</v>
      </c>
      <c r="AZ48" s="35">
        <f>$W$28/'Fixed data'!$C$7</f>
        <v>-1.1359999999999999E-3</v>
      </c>
      <c r="BA48" s="35">
        <f>$W$28/'Fixed data'!$C$7</f>
        <v>-1.1359999999999999E-3</v>
      </c>
      <c r="BB48" s="35">
        <f>$W$28/'Fixed data'!$C$7</f>
        <v>-1.1359999999999999E-3</v>
      </c>
      <c r="BC48" s="35">
        <f>$W$28/'Fixed data'!$C$7</f>
        <v>-1.1359999999999999E-3</v>
      </c>
      <c r="BD48" s="35">
        <f>$W$28/'Fixed data'!$C$7</f>
        <v>-1.1359999999999999E-3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-1.1359999999999999E-3</v>
      </c>
      <c r="Z49" s="35">
        <f>$X$28/'Fixed data'!$C$7</f>
        <v>-1.1359999999999999E-3</v>
      </c>
      <c r="AA49" s="35">
        <f>$X$28/'Fixed data'!$C$7</f>
        <v>-1.1359999999999999E-3</v>
      </c>
      <c r="AB49" s="35">
        <f>$X$28/'Fixed data'!$C$7</f>
        <v>-1.1359999999999999E-3</v>
      </c>
      <c r="AC49" s="35">
        <f>$X$28/'Fixed data'!$C$7</f>
        <v>-1.1359999999999999E-3</v>
      </c>
      <c r="AD49" s="35">
        <f>$X$28/'Fixed data'!$C$7</f>
        <v>-1.1359999999999999E-3</v>
      </c>
      <c r="AE49" s="35">
        <f>$X$28/'Fixed data'!$C$7</f>
        <v>-1.1359999999999999E-3</v>
      </c>
      <c r="AF49" s="35">
        <f>$X$28/'Fixed data'!$C$7</f>
        <v>-1.1359999999999999E-3</v>
      </c>
      <c r="AG49" s="35">
        <f>$X$28/'Fixed data'!$C$7</f>
        <v>-1.1359999999999999E-3</v>
      </c>
      <c r="AH49" s="35">
        <f>$X$28/'Fixed data'!$C$7</f>
        <v>-1.1359999999999999E-3</v>
      </c>
      <c r="AI49" s="35">
        <f>$X$28/'Fixed data'!$C$7</f>
        <v>-1.1359999999999999E-3</v>
      </c>
      <c r="AJ49" s="35">
        <f>$X$28/'Fixed data'!$C$7</f>
        <v>-1.1359999999999999E-3</v>
      </c>
      <c r="AK49" s="35">
        <f>$X$28/'Fixed data'!$C$7</f>
        <v>-1.1359999999999999E-3</v>
      </c>
      <c r="AL49" s="35">
        <f>$X$28/'Fixed data'!$C$7</f>
        <v>-1.1359999999999999E-3</v>
      </c>
      <c r="AM49" s="35">
        <f>$X$28/'Fixed data'!$C$7</f>
        <v>-1.1359999999999999E-3</v>
      </c>
      <c r="AN49" s="35">
        <f>$X$28/'Fixed data'!$C$7</f>
        <v>-1.1359999999999999E-3</v>
      </c>
      <c r="AO49" s="35">
        <f>$X$28/'Fixed data'!$C$7</f>
        <v>-1.1359999999999999E-3</v>
      </c>
      <c r="AP49" s="35">
        <f>$X$28/'Fixed data'!$C$7</f>
        <v>-1.1359999999999999E-3</v>
      </c>
      <c r="AQ49" s="35">
        <f>$X$28/'Fixed data'!$C$7</f>
        <v>-1.1359999999999999E-3</v>
      </c>
      <c r="AR49" s="35">
        <f>$X$28/'Fixed data'!$C$7</f>
        <v>-1.1359999999999999E-3</v>
      </c>
      <c r="AS49" s="35">
        <f>$X$28/'Fixed data'!$C$7</f>
        <v>-1.1359999999999999E-3</v>
      </c>
      <c r="AT49" s="35">
        <f>$X$28/'Fixed data'!$C$7</f>
        <v>-1.1359999999999999E-3</v>
      </c>
      <c r="AU49" s="35">
        <f>$X$28/'Fixed data'!$C$7</f>
        <v>-1.1359999999999999E-3</v>
      </c>
      <c r="AV49" s="35">
        <f>$X$28/'Fixed data'!$C$7</f>
        <v>-1.1359999999999999E-3</v>
      </c>
      <c r="AW49" s="35">
        <f>$X$28/'Fixed data'!$C$7</f>
        <v>-1.1359999999999999E-3</v>
      </c>
      <c r="AX49" s="35">
        <f>$X$28/'Fixed data'!$C$7</f>
        <v>-1.1359999999999999E-3</v>
      </c>
      <c r="AY49" s="35">
        <f>$X$28/'Fixed data'!$C$7</f>
        <v>-1.1359999999999999E-3</v>
      </c>
      <c r="AZ49" s="35">
        <f>$X$28/'Fixed data'!$C$7</f>
        <v>-1.1359999999999999E-3</v>
      </c>
      <c r="BA49" s="35">
        <f>$X$28/'Fixed data'!$C$7</f>
        <v>-1.1359999999999999E-3</v>
      </c>
      <c r="BB49" s="35">
        <f>$X$28/'Fixed data'!$C$7</f>
        <v>-1.1359999999999999E-3</v>
      </c>
      <c r="BC49" s="35">
        <f>$X$28/'Fixed data'!$C$7</f>
        <v>-1.1359999999999999E-3</v>
      </c>
      <c r="BD49" s="35">
        <f>$X$28/'Fixed data'!$C$7</f>
        <v>-1.1359999999999999E-3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-1.1359999999999999E-3</v>
      </c>
      <c r="AA50" s="35">
        <f>$Y$28/'Fixed data'!$C$7</f>
        <v>-1.1359999999999999E-3</v>
      </c>
      <c r="AB50" s="35">
        <f>$Y$28/'Fixed data'!$C$7</f>
        <v>-1.1359999999999999E-3</v>
      </c>
      <c r="AC50" s="35">
        <f>$Y$28/'Fixed data'!$C$7</f>
        <v>-1.1359999999999999E-3</v>
      </c>
      <c r="AD50" s="35">
        <f>$Y$28/'Fixed data'!$C$7</f>
        <v>-1.1359999999999999E-3</v>
      </c>
      <c r="AE50" s="35">
        <f>$Y$28/'Fixed data'!$C$7</f>
        <v>-1.1359999999999999E-3</v>
      </c>
      <c r="AF50" s="35">
        <f>$Y$28/'Fixed data'!$C$7</f>
        <v>-1.1359999999999999E-3</v>
      </c>
      <c r="AG50" s="35">
        <f>$Y$28/'Fixed data'!$C$7</f>
        <v>-1.1359999999999999E-3</v>
      </c>
      <c r="AH50" s="35">
        <f>$Y$28/'Fixed data'!$C$7</f>
        <v>-1.1359999999999999E-3</v>
      </c>
      <c r="AI50" s="35">
        <f>$Y$28/'Fixed data'!$C$7</f>
        <v>-1.1359999999999999E-3</v>
      </c>
      <c r="AJ50" s="35">
        <f>$Y$28/'Fixed data'!$C$7</f>
        <v>-1.1359999999999999E-3</v>
      </c>
      <c r="AK50" s="35">
        <f>$Y$28/'Fixed data'!$C$7</f>
        <v>-1.1359999999999999E-3</v>
      </c>
      <c r="AL50" s="35">
        <f>$Y$28/'Fixed data'!$C$7</f>
        <v>-1.1359999999999999E-3</v>
      </c>
      <c r="AM50" s="35">
        <f>$Y$28/'Fixed data'!$C$7</f>
        <v>-1.1359999999999999E-3</v>
      </c>
      <c r="AN50" s="35">
        <f>$Y$28/'Fixed data'!$C$7</f>
        <v>-1.1359999999999999E-3</v>
      </c>
      <c r="AO50" s="35">
        <f>$Y$28/'Fixed data'!$C$7</f>
        <v>-1.1359999999999999E-3</v>
      </c>
      <c r="AP50" s="35">
        <f>$Y$28/'Fixed data'!$C$7</f>
        <v>-1.1359999999999999E-3</v>
      </c>
      <c r="AQ50" s="35">
        <f>$Y$28/'Fixed data'!$C$7</f>
        <v>-1.1359999999999999E-3</v>
      </c>
      <c r="AR50" s="35">
        <f>$Y$28/'Fixed data'!$C$7</f>
        <v>-1.1359999999999999E-3</v>
      </c>
      <c r="AS50" s="35">
        <f>$Y$28/'Fixed data'!$C$7</f>
        <v>-1.1359999999999999E-3</v>
      </c>
      <c r="AT50" s="35">
        <f>$Y$28/'Fixed data'!$C$7</f>
        <v>-1.1359999999999999E-3</v>
      </c>
      <c r="AU50" s="35">
        <f>$Y$28/'Fixed data'!$C$7</f>
        <v>-1.1359999999999999E-3</v>
      </c>
      <c r="AV50" s="35">
        <f>$Y$28/'Fixed data'!$C$7</f>
        <v>-1.1359999999999999E-3</v>
      </c>
      <c r="AW50" s="35">
        <f>$Y$28/'Fixed data'!$C$7</f>
        <v>-1.1359999999999999E-3</v>
      </c>
      <c r="AX50" s="35">
        <f>$Y$28/'Fixed data'!$C$7</f>
        <v>-1.1359999999999999E-3</v>
      </c>
      <c r="AY50" s="35">
        <f>$Y$28/'Fixed data'!$C$7</f>
        <v>-1.1359999999999999E-3</v>
      </c>
      <c r="AZ50" s="35">
        <f>$Y$28/'Fixed data'!$C$7</f>
        <v>-1.1359999999999999E-3</v>
      </c>
      <c r="BA50" s="35">
        <f>$Y$28/'Fixed data'!$C$7</f>
        <v>-1.1359999999999999E-3</v>
      </c>
      <c r="BB50" s="35">
        <f>$Y$28/'Fixed data'!$C$7</f>
        <v>-1.1359999999999999E-3</v>
      </c>
      <c r="BC50" s="35">
        <f>$Y$28/'Fixed data'!$C$7</f>
        <v>-1.1359999999999999E-3</v>
      </c>
      <c r="BD50" s="35">
        <f>$Y$28/'Fixed data'!$C$7</f>
        <v>-1.1359999999999999E-3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-1.1359999999999999E-3</v>
      </c>
      <c r="AB51" s="35">
        <f>$Z$28/'Fixed data'!$C$7</f>
        <v>-1.1359999999999999E-3</v>
      </c>
      <c r="AC51" s="35">
        <f>$Z$28/'Fixed data'!$C$7</f>
        <v>-1.1359999999999999E-3</v>
      </c>
      <c r="AD51" s="35">
        <f>$Z$28/'Fixed data'!$C$7</f>
        <v>-1.1359999999999999E-3</v>
      </c>
      <c r="AE51" s="35">
        <f>$Z$28/'Fixed data'!$C$7</f>
        <v>-1.1359999999999999E-3</v>
      </c>
      <c r="AF51" s="35">
        <f>$Z$28/'Fixed data'!$C$7</f>
        <v>-1.1359999999999999E-3</v>
      </c>
      <c r="AG51" s="35">
        <f>$Z$28/'Fixed data'!$C$7</f>
        <v>-1.1359999999999999E-3</v>
      </c>
      <c r="AH51" s="35">
        <f>$Z$28/'Fixed data'!$C$7</f>
        <v>-1.1359999999999999E-3</v>
      </c>
      <c r="AI51" s="35">
        <f>$Z$28/'Fixed data'!$C$7</f>
        <v>-1.1359999999999999E-3</v>
      </c>
      <c r="AJ51" s="35">
        <f>$Z$28/'Fixed data'!$C$7</f>
        <v>-1.1359999999999999E-3</v>
      </c>
      <c r="AK51" s="35">
        <f>$Z$28/'Fixed data'!$C$7</f>
        <v>-1.1359999999999999E-3</v>
      </c>
      <c r="AL51" s="35">
        <f>$Z$28/'Fixed data'!$C$7</f>
        <v>-1.1359999999999999E-3</v>
      </c>
      <c r="AM51" s="35">
        <f>$Z$28/'Fixed data'!$C$7</f>
        <v>-1.1359999999999999E-3</v>
      </c>
      <c r="AN51" s="35">
        <f>$Z$28/'Fixed data'!$C$7</f>
        <v>-1.1359999999999999E-3</v>
      </c>
      <c r="AO51" s="35">
        <f>$Z$28/'Fixed data'!$C$7</f>
        <v>-1.1359999999999999E-3</v>
      </c>
      <c r="AP51" s="35">
        <f>$Z$28/'Fixed data'!$C$7</f>
        <v>-1.1359999999999999E-3</v>
      </c>
      <c r="AQ51" s="35">
        <f>$Z$28/'Fixed data'!$C$7</f>
        <v>-1.1359999999999999E-3</v>
      </c>
      <c r="AR51" s="35">
        <f>$Z$28/'Fixed data'!$C$7</f>
        <v>-1.1359999999999999E-3</v>
      </c>
      <c r="AS51" s="35">
        <f>$Z$28/'Fixed data'!$C$7</f>
        <v>-1.1359999999999999E-3</v>
      </c>
      <c r="AT51" s="35">
        <f>$Z$28/'Fixed data'!$C$7</f>
        <v>-1.1359999999999999E-3</v>
      </c>
      <c r="AU51" s="35">
        <f>$Z$28/'Fixed data'!$C$7</f>
        <v>-1.1359999999999999E-3</v>
      </c>
      <c r="AV51" s="35">
        <f>$Z$28/'Fixed data'!$C$7</f>
        <v>-1.1359999999999999E-3</v>
      </c>
      <c r="AW51" s="35">
        <f>$Z$28/'Fixed data'!$C$7</f>
        <v>-1.1359999999999999E-3</v>
      </c>
      <c r="AX51" s="35">
        <f>$Z$28/'Fixed data'!$C$7</f>
        <v>-1.1359999999999999E-3</v>
      </c>
      <c r="AY51" s="35">
        <f>$Z$28/'Fixed data'!$C$7</f>
        <v>-1.1359999999999999E-3</v>
      </c>
      <c r="AZ51" s="35">
        <f>$Z$28/'Fixed data'!$C$7</f>
        <v>-1.1359999999999999E-3</v>
      </c>
      <c r="BA51" s="35">
        <f>$Z$28/'Fixed data'!$C$7</f>
        <v>-1.1359999999999999E-3</v>
      </c>
      <c r="BB51" s="35">
        <f>$Z$28/'Fixed data'!$C$7</f>
        <v>-1.1359999999999999E-3</v>
      </c>
      <c r="BC51" s="35">
        <f>$Z$28/'Fixed data'!$C$7</f>
        <v>-1.1359999999999999E-3</v>
      </c>
      <c r="BD51" s="35">
        <f>$Z$28/'Fixed data'!$C$7</f>
        <v>-1.1359999999999999E-3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-1.1359999999999999E-3</v>
      </c>
      <c r="AC52" s="35">
        <f>$AA$28/'Fixed data'!$C$7</f>
        <v>-1.1359999999999999E-3</v>
      </c>
      <c r="AD52" s="35">
        <f>$AA$28/'Fixed data'!$C$7</f>
        <v>-1.1359999999999999E-3</v>
      </c>
      <c r="AE52" s="35">
        <f>$AA$28/'Fixed data'!$C$7</f>
        <v>-1.1359999999999999E-3</v>
      </c>
      <c r="AF52" s="35">
        <f>$AA$28/'Fixed data'!$C$7</f>
        <v>-1.1359999999999999E-3</v>
      </c>
      <c r="AG52" s="35">
        <f>$AA$28/'Fixed data'!$C$7</f>
        <v>-1.1359999999999999E-3</v>
      </c>
      <c r="AH52" s="35">
        <f>$AA$28/'Fixed data'!$C$7</f>
        <v>-1.1359999999999999E-3</v>
      </c>
      <c r="AI52" s="35">
        <f>$AA$28/'Fixed data'!$C$7</f>
        <v>-1.1359999999999999E-3</v>
      </c>
      <c r="AJ52" s="35">
        <f>$AA$28/'Fixed data'!$C$7</f>
        <v>-1.1359999999999999E-3</v>
      </c>
      <c r="AK52" s="35">
        <f>$AA$28/'Fixed data'!$C$7</f>
        <v>-1.1359999999999999E-3</v>
      </c>
      <c r="AL52" s="35">
        <f>$AA$28/'Fixed data'!$C$7</f>
        <v>-1.1359999999999999E-3</v>
      </c>
      <c r="AM52" s="35">
        <f>$AA$28/'Fixed data'!$C$7</f>
        <v>-1.1359999999999999E-3</v>
      </c>
      <c r="AN52" s="35">
        <f>$AA$28/'Fixed data'!$C$7</f>
        <v>-1.1359999999999999E-3</v>
      </c>
      <c r="AO52" s="35">
        <f>$AA$28/'Fixed data'!$C$7</f>
        <v>-1.1359999999999999E-3</v>
      </c>
      <c r="AP52" s="35">
        <f>$AA$28/'Fixed data'!$C$7</f>
        <v>-1.1359999999999999E-3</v>
      </c>
      <c r="AQ52" s="35">
        <f>$AA$28/'Fixed data'!$C$7</f>
        <v>-1.1359999999999999E-3</v>
      </c>
      <c r="AR52" s="35">
        <f>$AA$28/'Fixed data'!$C$7</f>
        <v>-1.1359999999999999E-3</v>
      </c>
      <c r="AS52" s="35">
        <f>$AA$28/'Fixed data'!$C$7</f>
        <v>-1.1359999999999999E-3</v>
      </c>
      <c r="AT52" s="35">
        <f>$AA$28/'Fixed data'!$C$7</f>
        <v>-1.1359999999999999E-3</v>
      </c>
      <c r="AU52" s="35">
        <f>$AA$28/'Fixed data'!$C$7</f>
        <v>-1.1359999999999999E-3</v>
      </c>
      <c r="AV52" s="35">
        <f>$AA$28/'Fixed data'!$C$7</f>
        <v>-1.1359999999999999E-3</v>
      </c>
      <c r="AW52" s="35">
        <f>$AA$28/'Fixed data'!$C$7</f>
        <v>-1.1359999999999999E-3</v>
      </c>
      <c r="AX52" s="35">
        <f>$AA$28/'Fixed data'!$C$7</f>
        <v>-1.1359999999999999E-3</v>
      </c>
      <c r="AY52" s="35">
        <f>$AA$28/'Fixed data'!$C$7</f>
        <v>-1.1359999999999999E-3</v>
      </c>
      <c r="AZ52" s="35">
        <f>$AA$28/'Fixed data'!$C$7</f>
        <v>-1.1359999999999999E-3</v>
      </c>
      <c r="BA52" s="35">
        <f>$AA$28/'Fixed data'!$C$7</f>
        <v>-1.1359999999999999E-3</v>
      </c>
      <c r="BB52" s="35">
        <f>$AA$28/'Fixed data'!$C$7</f>
        <v>-1.1359999999999999E-3</v>
      </c>
      <c r="BC52" s="35">
        <f>$AA$28/'Fixed data'!$C$7</f>
        <v>-1.1359999999999999E-3</v>
      </c>
      <c r="BD52" s="35">
        <f>$AA$28/'Fixed data'!$C$7</f>
        <v>-1.1359999999999999E-3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-1.1359999999999999E-3</v>
      </c>
      <c r="AD53" s="35">
        <f>$AB$28/'Fixed data'!$C$7</f>
        <v>-1.1359999999999999E-3</v>
      </c>
      <c r="AE53" s="35">
        <f>$AB$28/'Fixed data'!$C$7</f>
        <v>-1.1359999999999999E-3</v>
      </c>
      <c r="AF53" s="35">
        <f>$AB$28/'Fixed data'!$C$7</f>
        <v>-1.1359999999999999E-3</v>
      </c>
      <c r="AG53" s="35">
        <f>$AB$28/'Fixed data'!$C$7</f>
        <v>-1.1359999999999999E-3</v>
      </c>
      <c r="AH53" s="35">
        <f>$AB$28/'Fixed data'!$C$7</f>
        <v>-1.1359999999999999E-3</v>
      </c>
      <c r="AI53" s="35">
        <f>$AB$28/'Fixed data'!$C$7</f>
        <v>-1.1359999999999999E-3</v>
      </c>
      <c r="AJ53" s="35">
        <f>$AB$28/'Fixed data'!$C$7</f>
        <v>-1.1359999999999999E-3</v>
      </c>
      <c r="AK53" s="35">
        <f>$AB$28/'Fixed data'!$C$7</f>
        <v>-1.1359999999999999E-3</v>
      </c>
      <c r="AL53" s="35">
        <f>$AB$28/'Fixed data'!$C$7</f>
        <v>-1.1359999999999999E-3</v>
      </c>
      <c r="AM53" s="35">
        <f>$AB$28/'Fixed data'!$C$7</f>
        <v>-1.1359999999999999E-3</v>
      </c>
      <c r="AN53" s="35">
        <f>$AB$28/'Fixed data'!$C$7</f>
        <v>-1.1359999999999999E-3</v>
      </c>
      <c r="AO53" s="35">
        <f>$AB$28/'Fixed data'!$C$7</f>
        <v>-1.1359999999999999E-3</v>
      </c>
      <c r="AP53" s="35">
        <f>$AB$28/'Fixed data'!$C$7</f>
        <v>-1.1359999999999999E-3</v>
      </c>
      <c r="AQ53" s="35">
        <f>$AB$28/'Fixed data'!$C$7</f>
        <v>-1.1359999999999999E-3</v>
      </c>
      <c r="AR53" s="35">
        <f>$AB$28/'Fixed data'!$C$7</f>
        <v>-1.1359999999999999E-3</v>
      </c>
      <c r="AS53" s="35">
        <f>$AB$28/'Fixed data'!$C$7</f>
        <v>-1.1359999999999999E-3</v>
      </c>
      <c r="AT53" s="35">
        <f>$AB$28/'Fixed data'!$C$7</f>
        <v>-1.1359999999999999E-3</v>
      </c>
      <c r="AU53" s="35">
        <f>$AB$28/'Fixed data'!$C$7</f>
        <v>-1.1359999999999999E-3</v>
      </c>
      <c r="AV53" s="35">
        <f>$AB$28/'Fixed data'!$C$7</f>
        <v>-1.1359999999999999E-3</v>
      </c>
      <c r="AW53" s="35">
        <f>$AB$28/'Fixed data'!$C$7</f>
        <v>-1.1359999999999999E-3</v>
      </c>
      <c r="AX53" s="35">
        <f>$AB$28/'Fixed data'!$C$7</f>
        <v>-1.1359999999999999E-3</v>
      </c>
      <c r="AY53" s="35">
        <f>$AB$28/'Fixed data'!$C$7</f>
        <v>-1.1359999999999999E-3</v>
      </c>
      <c r="AZ53" s="35">
        <f>$AB$28/'Fixed data'!$C$7</f>
        <v>-1.1359999999999999E-3</v>
      </c>
      <c r="BA53" s="35">
        <f>$AB$28/'Fixed data'!$C$7</f>
        <v>-1.1359999999999999E-3</v>
      </c>
      <c r="BB53" s="35">
        <f>$AB$28/'Fixed data'!$C$7</f>
        <v>-1.1359999999999999E-3</v>
      </c>
      <c r="BC53" s="35">
        <f>$AB$28/'Fixed data'!$C$7</f>
        <v>-1.1359999999999999E-3</v>
      </c>
      <c r="BD53" s="35">
        <f>$AB$28/'Fixed data'!$C$7</f>
        <v>-1.1359999999999999E-3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-1.1359999999999999E-3</v>
      </c>
      <c r="AE54" s="35">
        <f>$AC$28/'Fixed data'!$C$7</f>
        <v>-1.1359999999999999E-3</v>
      </c>
      <c r="AF54" s="35">
        <f>$AC$28/'Fixed data'!$C$7</f>
        <v>-1.1359999999999999E-3</v>
      </c>
      <c r="AG54" s="35">
        <f>$AC$28/'Fixed data'!$C$7</f>
        <v>-1.1359999999999999E-3</v>
      </c>
      <c r="AH54" s="35">
        <f>$AC$28/'Fixed data'!$C$7</f>
        <v>-1.1359999999999999E-3</v>
      </c>
      <c r="AI54" s="35">
        <f>$AC$28/'Fixed data'!$C$7</f>
        <v>-1.1359999999999999E-3</v>
      </c>
      <c r="AJ54" s="35">
        <f>$AC$28/'Fixed data'!$C$7</f>
        <v>-1.1359999999999999E-3</v>
      </c>
      <c r="AK54" s="35">
        <f>$AC$28/'Fixed data'!$C$7</f>
        <v>-1.1359999999999999E-3</v>
      </c>
      <c r="AL54" s="35">
        <f>$AC$28/'Fixed data'!$C$7</f>
        <v>-1.1359999999999999E-3</v>
      </c>
      <c r="AM54" s="35">
        <f>$AC$28/'Fixed data'!$C$7</f>
        <v>-1.1359999999999999E-3</v>
      </c>
      <c r="AN54" s="35">
        <f>$AC$28/'Fixed data'!$C$7</f>
        <v>-1.1359999999999999E-3</v>
      </c>
      <c r="AO54" s="35">
        <f>$AC$28/'Fixed data'!$C$7</f>
        <v>-1.1359999999999999E-3</v>
      </c>
      <c r="AP54" s="35">
        <f>$AC$28/'Fixed data'!$C$7</f>
        <v>-1.1359999999999999E-3</v>
      </c>
      <c r="AQ54" s="35">
        <f>$AC$28/'Fixed data'!$C$7</f>
        <v>-1.1359999999999999E-3</v>
      </c>
      <c r="AR54" s="35">
        <f>$AC$28/'Fixed data'!$C$7</f>
        <v>-1.1359999999999999E-3</v>
      </c>
      <c r="AS54" s="35">
        <f>$AC$28/'Fixed data'!$C$7</f>
        <v>-1.1359999999999999E-3</v>
      </c>
      <c r="AT54" s="35">
        <f>$AC$28/'Fixed data'!$C$7</f>
        <v>-1.1359999999999999E-3</v>
      </c>
      <c r="AU54" s="35">
        <f>$AC$28/'Fixed data'!$C$7</f>
        <v>-1.1359999999999999E-3</v>
      </c>
      <c r="AV54" s="35">
        <f>$AC$28/'Fixed data'!$C$7</f>
        <v>-1.1359999999999999E-3</v>
      </c>
      <c r="AW54" s="35">
        <f>$AC$28/'Fixed data'!$C$7</f>
        <v>-1.1359999999999999E-3</v>
      </c>
      <c r="AX54" s="35">
        <f>$AC$28/'Fixed data'!$C$7</f>
        <v>-1.1359999999999999E-3</v>
      </c>
      <c r="AY54" s="35">
        <f>$AC$28/'Fixed data'!$C$7</f>
        <v>-1.1359999999999999E-3</v>
      </c>
      <c r="AZ54" s="35">
        <f>$AC$28/'Fixed data'!$C$7</f>
        <v>-1.1359999999999999E-3</v>
      </c>
      <c r="BA54" s="35">
        <f>$AC$28/'Fixed data'!$C$7</f>
        <v>-1.1359999999999999E-3</v>
      </c>
      <c r="BB54" s="35">
        <f>$AC$28/'Fixed data'!$C$7</f>
        <v>-1.1359999999999999E-3</v>
      </c>
      <c r="BC54" s="35">
        <f>$AC$28/'Fixed data'!$C$7</f>
        <v>-1.1359999999999999E-3</v>
      </c>
      <c r="BD54" s="35">
        <f>$AC$28/'Fixed data'!$C$7</f>
        <v>-1.1359999999999999E-3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-1.1359999999999999E-3</v>
      </c>
      <c r="AF55" s="35">
        <f>$AD$28/'Fixed data'!$C$7</f>
        <v>-1.1359999999999999E-3</v>
      </c>
      <c r="AG55" s="35">
        <f>$AD$28/'Fixed data'!$C$7</f>
        <v>-1.1359999999999999E-3</v>
      </c>
      <c r="AH55" s="35">
        <f>$AD$28/'Fixed data'!$C$7</f>
        <v>-1.1359999999999999E-3</v>
      </c>
      <c r="AI55" s="35">
        <f>$AD$28/'Fixed data'!$C$7</f>
        <v>-1.1359999999999999E-3</v>
      </c>
      <c r="AJ55" s="35">
        <f>$AD$28/'Fixed data'!$C$7</f>
        <v>-1.1359999999999999E-3</v>
      </c>
      <c r="AK55" s="35">
        <f>$AD$28/'Fixed data'!$C$7</f>
        <v>-1.1359999999999999E-3</v>
      </c>
      <c r="AL55" s="35">
        <f>$AD$28/'Fixed data'!$C$7</f>
        <v>-1.1359999999999999E-3</v>
      </c>
      <c r="AM55" s="35">
        <f>$AD$28/'Fixed data'!$C$7</f>
        <v>-1.1359999999999999E-3</v>
      </c>
      <c r="AN55" s="35">
        <f>$AD$28/'Fixed data'!$C$7</f>
        <v>-1.1359999999999999E-3</v>
      </c>
      <c r="AO55" s="35">
        <f>$AD$28/'Fixed data'!$C$7</f>
        <v>-1.1359999999999999E-3</v>
      </c>
      <c r="AP55" s="35">
        <f>$AD$28/'Fixed data'!$C$7</f>
        <v>-1.1359999999999999E-3</v>
      </c>
      <c r="AQ55" s="35">
        <f>$AD$28/'Fixed data'!$C$7</f>
        <v>-1.1359999999999999E-3</v>
      </c>
      <c r="AR55" s="35">
        <f>$AD$28/'Fixed data'!$C$7</f>
        <v>-1.1359999999999999E-3</v>
      </c>
      <c r="AS55" s="35">
        <f>$AD$28/'Fixed data'!$C$7</f>
        <v>-1.1359999999999999E-3</v>
      </c>
      <c r="AT55" s="35">
        <f>$AD$28/'Fixed data'!$C$7</f>
        <v>-1.1359999999999999E-3</v>
      </c>
      <c r="AU55" s="35">
        <f>$AD$28/'Fixed data'!$C$7</f>
        <v>-1.1359999999999999E-3</v>
      </c>
      <c r="AV55" s="35">
        <f>$AD$28/'Fixed data'!$C$7</f>
        <v>-1.1359999999999999E-3</v>
      </c>
      <c r="AW55" s="35">
        <f>$AD$28/'Fixed data'!$C$7</f>
        <v>-1.1359999999999999E-3</v>
      </c>
      <c r="AX55" s="35">
        <f>$AD$28/'Fixed data'!$C$7</f>
        <v>-1.1359999999999999E-3</v>
      </c>
      <c r="AY55" s="35">
        <f>$AD$28/'Fixed data'!$C$7</f>
        <v>-1.1359999999999999E-3</v>
      </c>
      <c r="AZ55" s="35">
        <f>$AD$28/'Fixed data'!$C$7</f>
        <v>-1.1359999999999999E-3</v>
      </c>
      <c r="BA55" s="35">
        <f>$AD$28/'Fixed data'!$C$7</f>
        <v>-1.1359999999999999E-3</v>
      </c>
      <c r="BB55" s="35">
        <f>$AD$28/'Fixed data'!$C$7</f>
        <v>-1.1359999999999999E-3</v>
      </c>
      <c r="BC55" s="35">
        <f>$AD$28/'Fixed data'!$C$7</f>
        <v>-1.1359999999999999E-3</v>
      </c>
      <c r="BD55" s="35">
        <f>$AD$28/'Fixed data'!$C$7</f>
        <v>-1.1359999999999999E-3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-1.1359999999999999E-3</v>
      </c>
      <c r="AG56" s="35">
        <f>$AE$28/'Fixed data'!$C$7</f>
        <v>-1.1359999999999999E-3</v>
      </c>
      <c r="AH56" s="35">
        <f>$AE$28/'Fixed data'!$C$7</f>
        <v>-1.1359999999999999E-3</v>
      </c>
      <c r="AI56" s="35">
        <f>$AE$28/'Fixed data'!$C$7</f>
        <v>-1.1359999999999999E-3</v>
      </c>
      <c r="AJ56" s="35">
        <f>$AE$28/'Fixed data'!$C$7</f>
        <v>-1.1359999999999999E-3</v>
      </c>
      <c r="AK56" s="35">
        <f>$AE$28/'Fixed data'!$C$7</f>
        <v>-1.1359999999999999E-3</v>
      </c>
      <c r="AL56" s="35">
        <f>$AE$28/'Fixed data'!$C$7</f>
        <v>-1.1359999999999999E-3</v>
      </c>
      <c r="AM56" s="35">
        <f>$AE$28/'Fixed data'!$C$7</f>
        <v>-1.1359999999999999E-3</v>
      </c>
      <c r="AN56" s="35">
        <f>$AE$28/'Fixed data'!$C$7</f>
        <v>-1.1359999999999999E-3</v>
      </c>
      <c r="AO56" s="35">
        <f>$AE$28/'Fixed data'!$C$7</f>
        <v>-1.1359999999999999E-3</v>
      </c>
      <c r="AP56" s="35">
        <f>$AE$28/'Fixed data'!$C$7</f>
        <v>-1.1359999999999999E-3</v>
      </c>
      <c r="AQ56" s="35">
        <f>$AE$28/'Fixed data'!$C$7</f>
        <v>-1.1359999999999999E-3</v>
      </c>
      <c r="AR56" s="35">
        <f>$AE$28/'Fixed data'!$C$7</f>
        <v>-1.1359999999999999E-3</v>
      </c>
      <c r="AS56" s="35">
        <f>$AE$28/'Fixed data'!$C$7</f>
        <v>-1.1359999999999999E-3</v>
      </c>
      <c r="AT56" s="35">
        <f>$AE$28/'Fixed data'!$C$7</f>
        <v>-1.1359999999999999E-3</v>
      </c>
      <c r="AU56" s="35">
        <f>$AE$28/'Fixed data'!$C$7</f>
        <v>-1.1359999999999999E-3</v>
      </c>
      <c r="AV56" s="35">
        <f>$AE$28/'Fixed data'!$C$7</f>
        <v>-1.1359999999999999E-3</v>
      </c>
      <c r="AW56" s="35">
        <f>$AE$28/'Fixed data'!$C$7</f>
        <v>-1.1359999999999999E-3</v>
      </c>
      <c r="AX56" s="35">
        <f>$AE$28/'Fixed data'!$C$7</f>
        <v>-1.1359999999999999E-3</v>
      </c>
      <c r="AY56" s="35">
        <f>$AE$28/'Fixed data'!$C$7</f>
        <v>-1.1359999999999999E-3</v>
      </c>
      <c r="AZ56" s="35">
        <f>$AE$28/'Fixed data'!$C$7</f>
        <v>-1.1359999999999999E-3</v>
      </c>
      <c r="BA56" s="35">
        <f>$AE$28/'Fixed data'!$C$7</f>
        <v>-1.1359999999999999E-3</v>
      </c>
      <c r="BB56" s="35">
        <f>$AE$28/'Fixed data'!$C$7</f>
        <v>-1.1359999999999999E-3</v>
      </c>
      <c r="BC56" s="35">
        <f>$AE$28/'Fixed data'!$C$7</f>
        <v>-1.1359999999999999E-3</v>
      </c>
      <c r="BD56" s="35">
        <f>$AE$28/'Fixed data'!$C$7</f>
        <v>-1.1359999999999999E-3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-1.1359999999999999E-3</v>
      </c>
      <c r="AH57" s="35">
        <f>$AF$28/'Fixed data'!$C$7</f>
        <v>-1.1359999999999999E-3</v>
      </c>
      <c r="AI57" s="35">
        <f>$AF$28/'Fixed data'!$C$7</f>
        <v>-1.1359999999999999E-3</v>
      </c>
      <c r="AJ57" s="35">
        <f>$AF$28/'Fixed data'!$C$7</f>
        <v>-1.1359999999999999E-3</v>
      </c>
      <c r="AK57" s="35">
        <f>$AF$28/'Fixed data'!$C$7</f>
        <v>-1.1359999999999999E-3</v>
      </c>
      <c r="AL57" s="35">
        <f>$AF$28/'Fixed data'!$C$7</f>
        <v>-1.1359999999999999E-3</v>
      </c>
      <c r="AM57" s="35">
        <f>$AF$28/'Fixed data'!$C$7</f>
        <v>-1.1359999999999999E-3</v>
      </c>
      <c r="AN57" s="35">
        <f>$AF$28/'Fixed data'!$C$7</f>
        <v>-1.1359999999999999E-3</v>
      </c>
      <c r="AO57" s="35">
        <f>$AF$28/'Fixed data'!$C$7</f>
        <v>-1.1359999999999999E-3</v>
      </c>
      <c r="AP57" s="35">
        <f>$AF$28/'Fixed data'!$C$7</f>
        <v>-1.1359999999999999E-3</v>
      </c>
      <c r="AQ57" s="35">
        <f>$AF$28/'Fixed data'!$C$7</f>
        <v>-1.1359999999999999E-3</v>
      </c>
      <c r="AR57" s="35">
        <f>$AF$28/'Fixed data'!$C$7</f>
        <v>-1.1359999999999999E-3</v>
      </c>
      <c r="AS57" s="35">
        <f>$AF$28/'Fixed data'!$C$7</f>
        <v>-1.1359999999999999E-3</v>
      </c>
      <c r="AT57" s="35">
        <f>$AF$28/'Fixed data'!$C$7</f>
        <v>-1.1359999999999999E-3</v>
      </c>
      <c r="AU57" s="35">
        <f>$AF$28/'Fixed data'!$C$7</f>
        <v>-1.1359999999999999E-3</v>
      </c>
      <c r="AV57" s="35">
        <f>$AF$28/'Fixed data'!$C$7</f>
        <v>-1.1359999999999999E-3</v>
      </c>
      <c r="AW57" s="35">
        <f>$AF$28/'Fixed data'!$C$7</f>
        <v>-1.1359999999999999E-3</v>
      </c>
      <c r="AX57" s="35">
        <f>$AF$28/'Fixed data'!$C$7</f>
        <v>-1.1359999999999999E-3</v>
      </c>
      <c r="AY57" s="35">
        <f>$AF$28/'Fixed data'!$C$7</f>
        <v>-1.1359999999999999E-3</v>
      </c>
      <c r="AZ57" s="35">
        <f>$AF$28/'Fixed data'!$C$7</f>
        <v>-1.1359999999999999E-3</v>
      </c>
      <c r="BA57" s="35">
        <f>$AF$28/'Fixed data'!$C$7</f>
        <v>-1.1359999999999999E-3</v>
      </c>
      <c r="BB57" s="35">
        <f>$AF$28/'Fixed data'!$C$7</f>
        <v>-1.1359999999999999E-3</v>
      </c>
      <c r="BC57" s="35">
        <f>$AF$28/'Fixed data'!$C$7</f>
        <v>-1.1359999999999999E-3</v>
      </c>
      <c r="BD57" s="35">
        <f>$AF$28/'Fixed data'!$C$7</f>
        <v>-1.1359999999999999E-3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-1.1359999999999999E-3</v>
      </c>
      <c r="AI58" s="35">
        <f>$AG$28/'Fixed data'!$C$7</f>
        <v>-1.1359999999999999E-3</v>
      </c>
      <c r="AJ58" s="35">
        <f>$AG$28/'Fixed data'!$C$7</f>
        <v>-1.1359999999999999E-3</v>
      </c>
      <c r="AK58" s="35">
        <f>$AG$28/'Fixed data'!$C$7</f>
        <v>-1.1359999999999999E-3</v>
      </c>
      <c r="AL58" s="35">
        <f>$AG$28/'Fixed data'!$C$7</f>
        <v>-1.1359999999999999E-3</v>
      </c>
      <c r="AM58" s="35">
        <f>$AG$28/'Fixed data'!$C$7</f>
        <v>-1.1359999999999999E-3</v>
      </c>
      <c r="AN58" s="35">
        <f>$AG$28/'Fixed data'!$C$7</f>
        <v>-1.1359999999999999E-3</v>
      </c>
      <c r="AO58" s="35">
        <f>$AG$28/'Fixed data'!$C$7</f>
        <v>-1.1359999999999999E-3</v>
      </c>
      <c r="AP58" s="35">
        <f>$AG$28/'Fixed data'!$C$7</f>
        <v>-1.1359999999999999E-3</v>
      </c>
      <c r="AQ58" s="35">
        <f>$AG$28/'Fixed data'!$C$7</f>
        <v>-1.1359999999999999E-3</v>
      </c>
      <c r="AR58" s="35">
        <f>$AG$28/'Fixed data'!$C$7</f>
        <v>-1.1359999999999999E-3</v>
      </c>
      <c r="AS58" s="35">
        <f>$AG$28/'Fixed data'!$C$7</f>
        <v>-1.1359999999999999E-3</v>
      </c>
      <c r="AT58" s="35">
        <f>$AG$28/'Fixed data'!$C$7</f>
        <v>-1.1359999999999999E-3</v>
      </c>
      <c r="AU58" s="35">
        <f>$AG$28/'Fixed data'!$C$7</f>
        <v>-1.1359999999999999E-3</v>
      </c>
      <c r="AV58" s="35">
        <f>$AG$28/'Fixed data'!$C$7</f>
        <v>-1.1359999999999999E-3</v>
      </c>
      <c r="AW58" s="35">
        <f>$AG$28/'Fixed data'!$C$7</f>
        <v>-1.1359999999999999E-3</v>
      </c>
      <c r="AX58" s="35">
        <f>$AG$28/'Fixed data'!$C$7</f>
        <v>-1.1359999999999999E-3</v>
      </c>
      <c r="AY58" s="35">
        <f>$AG$28/'Fixed data'!$C$7</f>
        <v>-1.1359999999999999E-3</v>
      </c>
      <c r="AZ58" s="35">
        <f>$AG$28/'Fixed data'!$C$7</f>
        <v>-1.1359999999999999E-3</v>
      </c>
      <c r="BA58" s="35">
        <f>$AG$28/'Fixed data'!$C$7</f>
        <v>-1.1359999999999999E-3</v>
      </c>
      <c r="BB58" s="35">
        <f>$AG$28/'Fixed data'!$C$7</f>
        <v>-1.1359999999999999E-3</v>
      </c>
      <c r="BC58" s="35">
        <f>$AG$28/'Fixed data'!$C$7</f>
        <v>-1.1359999999999999E-3</v>
      </c>
      <c r="BD58" s="35">
        <f>$AG$28/'Fixed data'!$C$7</f>
        <v>-1.1359999999999999E-3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-1.1359999999999999E-3</v>
      </c>
      <c r="AJ59" s="35">
        <f>$AH$28/'Fixed data'!$C$7</f>
        <v>-1.1359999999999999E-3</v>
      </c>
      <c r="AK59" s="35">
        <f>$AH$28/'Fixed data'!$C$7</f>
        <v>-1.1359999999999999E-3</v>
      </c>
      <c r="AL59" s="35">
        <f>$AH$28/'Fixed data'!$C$7</f>
        <v>-1.1359999999999999E-3</v>
      </c>
      <c r="AM59" s="35">
        <f>$AH$28/'Fixed data'!$C$7</f>
        <v>-1.1359999999999999E-3</v>
      </c>
      <c r="AN59" s="35">
        <f>$AH$28/'Fixed data'!$C$7</f>
        <v>-1.1359999999999999E-3</v>
      </c>
      <c r="AO59" s="35">
        <f>$AH$28/'Fixed data'!$C$7</f>
        <v>-1.1359999999999999E-3</v>
      </c>
      <c r="AP59" s="35">
        <f>$AH$28/'Fixed data'!$C$7</f>
        <v>-1.1359999999999999E-3</v>
      </c>
      <c r="AQ59" s="35">
        <f>$AH$28/'Fixed data'!$C$7</f>
        <v>-1.1359999999999999E-3</v>
      </c>
      <c r="AR59" s="35">
        <f>$AH$28/'Fixed data'!$C$7</f>
        <v>-1.1359999999999999E-3</v>
      </c>
      <c r="AS59" s="35">
        <f>$AH$28/'Fixed data'!$C$7</f>
        <v>-1.1359999999999999E-3</v>
      </c>
      <c r="AT59" s="35">
        <f>$AH$28/'Fixed data'!$C$7</f>
        <v>-1.1359999999999999E-3</v>
      </c>
      <c r="AU59" s="35">
        <f>$AH$28/'Fixed data'!$C$7</f>
        <v>-1.1359999999999999E-3</v>
      </c>
      <c r="AV59" s="35">
        <f>$AH$28/'Fixed data'!$C$7</f>
        <v>-1.1359999999999999E-3</v>
      </c>
      <c r="AW59" s="35">
        <f>$AH$28/'Fixed data'!$C$7</f>
        <v>-1.1359999999999999E-3</v>
      </c>
      <c r="AX59" s="35">
        <f>$AH$28/'Fixed data'!$C$7</f>
        <v>-1.1359999999999999E-3</v>
      </c>
      <c r="AY59" s="35">
        <f>$AH$28/'Fixed data'!$C$7</f>
        <v>-1.1359999999999999E-3</v>
      </c>
      <c r="AZ59" s="35">
        <f>$AH$28/'Fixed data'!$C$7</f>
        <v>-1.1359999999999999E-3</v>
      </c>
      <c r="BA59" s="35">
        <f>$AH$28/'Fixed data'!$C$7</f>
        <v>-1.1359999999999999E-3</v>
      </c>
      <c r="BB59" s="35">
        <f>$AH$28/'Fixed data'!$C$7</f>
        <v>-1.1359999999999999E-3</v>
      </c>
      <c r="BC59" s="35">
        <f>$AH$28/'Fixed data'!$C$7</f>
        <v>-1.1359999999999999E-3</v>
      </c>
      <c r="BD59" s="35">
        <f>$AH$28/'Fixed data'!$C$7</f>
        <v>-1.1359999999999999E-3</v>
      </c>
    </row>
    <row r="60" spans="1:56" ht="16.5" collapsed="1" x14ac:dyDescent="0.35">
      <c r="A60" s="116"/>
      <c r="B60" s="9" t="s">
        <v>7</v>
      </c>
      <c r="C60" s="9" t="s">
        <v>61</v>
      </c>
      <c r="D60" s="9" t="s">
        <v>40</v>
      </c>
      <c r="E60" s="35">
        <f>SUM(E30:E59)</f>
        <v>0</v>
      </c>
      <c r="F60" s="35">
        <f t="shared" ref="F60:BD60" si="8">SUM(F30:F59)</f>
        <v>-1.1359999999999999E-3</v>
      </c>
      <c r="G60" s="35">
        <f t="shared" si="8"/>
        <v>-2.2719999999999997E-3</v>
      </c>
      <c r="H60" s="35">
        <f t="shared" si="8"/>
        <v>-3.4079999999999996E-3</v>
      </c>
      <c r="I60" s="35">
        <f t="shared" si="8"/>
        <v>-4.5439999999999994E-3</v>
      </c>
      <c r="J60" s="35">
        <f t="shared" si="8"/>
        <v>-5.6799999999999993E-3</v>
      </c>
      <c r="K60" s="35">
        <f t="shared" si="8"/>
        <v>-6.8159999999999991E-3</v>
      </c>
      <c r="L60" s="35">
        <f t="shared" si="8"/>
        <v>-7.951999999999999E-3</v>
      </c>
      <c r="M60" s="35">
        <f t="shared" si="8"/>
        <v>-9.0879999999999989E-3</v>
      </c>
      <c r="N60" s="35">
        <f t="shared" si="8"/>
        <v>-1.0223999999999999E-2</v>
      </c>
      <c r="O60" s="35">
        <f t="shared" si="8"/>
        <v>-1.1359999999999999E-2</v>
      </c>
      <c r="P60" s="35">
        <f t="shared" si="8"/>
        <v>-1.2495999999999998E-2</v>
      </c>
      <c r="Q60" s="35">
        <f t="shared" si="8"/>
        <v>-1.3631999999999998E-2</v>
      </c>
      <c r="R60" s="35">
        <f t="shared" si="8"/>
        <v>-1.4767999999999998E-2</v>
      </c>
      <c r="S60" s="35">
        <f t="shared" si="8"/>
        <v>-1.5903999999999998E-2</v>
      </c>
      <c r="T60" s="35">
        <f t="shared" si="8"/>
        <v>-1.704E-2</v>
      </c>
      <c r="U60" s="35">
        <f t="shared" si="8"/>
        <v>-1.8175999999999998E-2</v>
      </c>
      <c r="V60" s="35">
        <f t="shared" si="8"/>
        <v>-1.9311999999999996E-2</v>
      </c>
      <c r="W60" s="35">
        <f t="shared" si="8"/>
        <v>-2.0447999999999994E-2</v>
      </c>
      <c r="X60" s="35">
        <f t="shared" si="8"/>
        <v>-2.1583999999999992E-2</v>
      </c>
      <c r="Y60" s="35">
        <f t="shared" si="8"/>
        <v>-2.271999999999999E-2</v>
      </c>
      <c r="Z60" s="35">
        <f t="shared" si="8"/>
        <v>-2.3855999999999988E-2</v>
      </c>
      <c r="AA60" s="35">
        <f t="shared" si="8"/>
        <v>-2.4991999999999986E-2</v>
      </c>
      <c r="AB60" s="35">
        <f t="shared" si="8"/>
        <v>-2.6127999999999985E-2</v>
      </c>
      <c r="AC60" s="35">
        <f t="shared" si="8"/>
        <v>-2.7263999999999983E-2</v>
      </c>
      <c r="AD60" s="35">
        <f t="shared" si="8"/>
        <v>-2.8399999999999981E-2</v>
      </c>
      <c r="AE60" s="35">
        <f t="shared" si="8"/>
        <v>-2.9535999999999979E-2</v>
      </c>
      <c r="AF60" s="35">
        <f t="shared" si="8"/>
        <v>-3.0671999999999977E-2</v>
      </c>
      <c r="AG60" s="35">
        <f t="shared" si="8"/>
        <v>-3.1807999999999975E-2</v>
      </c>
      <c r="AH60" s="35">
        <f t="shared" si="8"/>
        <v>-3.2943999999999973E-2</v>
      </c>
      <c r="AI60" s="35">
        <f t="shared" si="8"/>
        <v>-3.4079999999999971E-2</v>
      </c>
      <c r="AJ60" s="35">
        <f t="shared" si="8"/>
        <v>-3.4079999999999971E-2</v>
      </c>
      <c r="AK60" s="35">
        <f t="shared" si="8"/>
        <v>-3.4079999999999971E-2</v>
      </c>
      <c r="AL60" s="35">
        <f t="shared" si="8"/>
        <v>-3.4079999999999971E-2</v>
      </c>
      <c r="AM60" s="35">
        <f t="shared" si="8"/>
        <v>-3.4079999999999971E-2</v>
      </c>
      <c r="AN60" s="35">
        <f t="shared" si="8"/>
        <v>-3.4079999999999971E-2</v>
      </c>
      <c r="AO60" s="35">
        <f t="shared" si="8"/>
        <v>-3.4079999999999971E-2</v>
      </c>
      <c r="AP60" s="35">
        <f t="shared" si="8"/>
        <v>-3.4079999999999971E-2</v>
      </c>
      <c r="AQ60" s="35">
        <f t="shared" si="8"/>
        <v>-3.4079999999999971E-2</v>
      </c>
      <c r="AR60" s="35">
        <f t="shared" si="8"/>
        <v>-3.4079999999999971E-2</v>
      </c>
      <c r="AS60" s="35">
        <f t="shared" si="8"/>
        <v>-3.4079999999999971E-2</v>
      </c>
      <c r="AT60" s="35">
        <f t="shared" si="8"/>
        <v>-3.4079999999999971E-2</v>
      </c>
      <c r="AU60" s="35">
        <f t="shared" si="8"/>
        <v>-3.4079999999999971E-2</v>
      </c>
      <c r="AV60" s="35">
        <f t="shared" si="8"/>
        <v>-3.4079999999999971E-2</v>
      </c>
      <c r="AW60" s="35">
        <f t="shared" si="8"/>
        <v>-3.4079999999999971E-2</v>
      </c>
      <c r="AX60" s="35">
        <f t="shared" si="8"/>
        <v>-3.4079999999999971E-2</v>
      </c>
      <c r="AY60" s="35">
        <f t="shared" si="8"/>
        <v>-3.2943999999999973E-2</v>
      </c>
      <c r="AZ60" s="35">
        <f t="shared" si="8"/>
        <v>-3.1807999999999975E-2</v>
      </c>
      <c r="BA60" s="35">
        <f t="shared" si="8"/>
        <v>-3.0671999999999977E-2</v>
      </c>
      <c r="BB60" s="35">
        <f t="shared" si="8"/>
        <v>-2.9535999999999979E-2</v>
      </c>
      <c r="BC60" s="35">
        <f t="shared" si="8"/>
        <v>-2.8399999999999981E-2</v>
      </c>
      <c r="BD60" s="35">
        <f t="shared" si="8"/>
        <v>-2.7263999999999983E-2</v>
      </c>
    </row>
    <row r="61" spans="1:56" ht="17.25" hidden="1" customHeight="1" outlineLevel="1" x14ac:dyDescent="0.35">
      <c r="A61" s="116"/>
      <c r="B61" s="9" t="s">
        <v>35</v>
      </c>
      <c r="C61" s="9" t="s">
        <v>62</v>
      </c>
      <c r="D61" s="9" t="s">
        <v>40</v>
      </c>
      <c r="E61" s="35">
        <v>0</v>
      </c>
      <c r="F61" s="35">
        <f>E62</f>
        <v>-5.1119999999999992E-2</v>
      </c>
      <c r="G61" s="35">
        <f t="shared" ref="G61:BD61" si="9">F62</f>
        <v>-0.10110399999999999</v>
      </c>
      <c r="H61" s="35">
        <f t="shared" si="9"/>
        <v>-0.14995199999999997</v>
      </c>
      <c r="I61" s="35">
        <f t="shared" si="9"/>
        <v>-0.19766399999999995</v>
      </c>
      <c r="J61" s="35">
        <f t="shared" si="9"/>
        <v>-0.24423999999999996</v>
      </c>
      <c r="K61" s="35">
        <f t="shared" si="9"/>
        <v>-0.28967999999999994</v>
      </c>
      <c r="L61" s="35">
        <f t="shared" si="9"/>
        <v>-0.33398399999999995</v>
      </c>
      <c r="M61" s="35">
        <f t="shared" si="9"/>
        <v>-0.37715199999999993</v>
      </c>
      <c r="N61" s="35">
        <f t="shared" si="9"/>
        <v>-0.41918399999999995</v>
      </c>
      <c r="O61" s="35">
        <f t="shared" si="9"/>
        <v>-0.46007999999999993</v>
      </c>
      <c r="P61" s="35">
        <f t="shared" si="9"/>
        <v>-0.49983999999999995</v>
      </c>
      <c r="Q61" s="35">
        <f t="shared" si="9"/>
        <v>-0.53846399999999994</v>
      </c>
      <c r="R61" s="35">
        <f t="shared" si="9"/>
        <v>-0.57595199999999991</v>
      </c>
      <c r="S61" s="35">
        <f t="shared" si="9"/>
        <v>-0.61230399999999996</v>
      </c>
      <c r="T61" s="35">
        <f t="shared" si="9"/>
        <v>-0.64751999999999998</v>
      </c>
      <c r="U61" s="35">
        <f t="shared" si="9"/>
        <v>-0.68159999999999998</v>
      </c>
      <c r="V61" s="35">
        <f t="shared" si="9"/>
        <v>-0.71454399999999996</v>
      </c>
      <c r="W61" s="35">
        <f t="shared" si="9"/>
        <v>-0.7463519999999999</v>
      </c>
      <c r="X61" s="35">
        <f t="shared" si="9"/>
        <v>-0.77702399999999994</v>
      </c>
      <c r="Y61" s="35">
        <f t="shared" si="9"/>
        <v>-0.80655999999999994</v>
      </c>
      <c r="Z61" s="35">
        <f t="shared" si="9"/>
        <v>-0.83495999999999992</v>
      </c>
      <c r="AA61" s="35">
        <f t="shared" si="9"/>
        <v>-0.86222399999999988</v>
      </c>
      <c r="AB61" s="35">
        <f t="shared" si="9"/>
        <v>-0.88835199999999992</v>
      </c>
      <c r="AC61" s="35">
        <f t="shared" si="9"/>
        <v>-0.91334399999999993</v>
      </c>
      <c r="AD61" s="35">
        <f t="shared" si="9"/>
        <v>-0.93719999999999992</v>
      </c>
      <c r="AE61" s="35">
        <f t="shared" si="9"/>
        <v>-0.95991999999999988</v>
      </c>
      <c r="AF61" s="35">
        <f t="shared" si="9"/>
        <v>-0.98150399999999993</v>
      </c>
      <c r="AG61" s="35">
        <f t="shared" si="9"/>
        <v>-1.001952</v>
      </c>
      <c r="AH61" s="35">
        <f t="shared" si="9"/>
        <v>-1.0212639999999999</v>
      </c>
      <c r="AI61" s="35">
        <f t="shared" si="9"/>
        <v>-1.0394399999999999</v>
      </c>
      <c r="AJ61" s="35">
        <f t="shared" si="9"/>
        <v>-1.0564799999999999</v>
      </c>
      <c r="AK61" s="35">
        <f t="shared" si="9"/>
        <v>-1.0735199999999998</v>
      </c>
      <c r="AL61" s="35">
        <f t="shared" si="9"/>
        <v>-1.0905599999999998</v>
      </c>
      <c r="AM61" s="35">
        <f t="shared" si="9"/>
        <v>-1.1075999999999997</v>
      </c>
      <c r="AN61" s="35">
        <f t="shared" si="9"/>
        <v>-1.1246399999999996</v>
      </c>
      <c r="AO61" s="35">
        <f t="shared" si="9"/>
        <v>-1.1416799999999996</v>
      </c>
      <c r="AP61" s="35">
        <f t="shared" si="9"/>
        <v>-1.1587199999999995</v>
      </c>
      <c r="AQ61" s="35">
        <f t="shared" si="9"/>
        <v>-1.1757599999999995</v>
      </c>
      <c r="AR61" s="35">
        <f t="shared" si="9"/>
        <v>-1.1927999999999994</v>
      </c>
      <c r="AS61" s="35">
        <f t="shared" si="9"/>
        <v>-1.2098399999999994</v>
      </c>
      <c r="AT61" s="35">
        <f t="shared" si="9"/>
        <v>-1.2268799999999993</v>
      </c>
      <c r="AU61" s="35">
        <f t="shared" si="9"/>
        <v>-1.2439199999999992</v>
      </c>
      <c r="AV61" s="35">
        <f t="shared" si="9"/>
        <v>-1.2609599999999992</v>
      </c>
      <c r="AW61" s="35">
        <f t="shared" si="9"/>
        <v>-1.2779999999999991</v>
      </c>
      <c r="AX61" s="35">
        <f t="shared" si="9"/>
        <v>-1.2950399999999991</v>
      </c>
      <c r="AY61" s="35">
        <f t="shared" si="9"/>
        <v>-1.2609599999999992</v>
      </c>
      <c r="AZ61" s="35">
        <f t="shared" si="9"/>
        <v>-1.2280159999999993</v>
      </c>
      <c r="BA61" s="35">
        <f t="shared" si="9"/>
        <v>-1.1962079999999993</v>
      </c>
      <c r="BB61" s="35">
        <f t="shared" si="9"/>
        <v>-1.1655359999999992</v>
      </c>
      <c r="BC61" s="35">
        <f t="shared" si="9"/>
        <v>-1.1359999999999992</v>
      </c>
      <c r="BD61" s="35">
        <f t="shared" si="9"/>
        <v>-1.1075999999999993</v>
      </c>
    </row>
    <row r="62" spans="1:56" ht="16.5" hidden="1" customHeight="1" outlineLevel="1" x14ac:dyDescent="0.3">
      <c r="A62" s="116"/>
      <c r="B62" s="9" t="s">
        <v>34</v>
      </c>
      <c r="C62" s="9" t="s">
        <v>69</v>
      </c>
      <c r="D62" s="9" t="s">
        <v>40</v>
      </c>
      <c r="E62" s="35">
        <f t="shared" ref="E62:BD62" si="10">E28-E60+E61</f>
        <v>-5.1119999999999992E-2</v>
      </c>
      <c r="F62" s="35">
        <f t="shared" si="10"/>
        <v>-0.10110399999999999</v>
      </c>
      <c r="G62" s="35">
        <f t="shared" si="10"/>
        <v>-0.14995199999999997</v>
      </c>
      <c r="H62" s="35">
        <f t="shared" si="10"/>
        <v>-0.19766399999999995</v>
      </c>
      <c r="I62" s="35">
        <f t="shared" si="10"/>
        <v>-0.24423999999999996</v>
      </c>
      <c r="J62" s="35">
        <f t="shared" si="10"/>
        <v>-0.28967999999999994</v>
      </c>
      <c r="K62" s="35">
        <f t="shared" si="10"/>
        <v>-0.33398399999999995</v>
      </c>
      <c r="L62" s="35">
        <f t="shared" si="10"/>
        <v>-0.37715199999999993</v>
      </c>
      <c r="M62" s="35">
        <f t="shared" si="10"/>
        <v>-0.41918399999999995</v>
      </c>
      <c r="N62" s="35">
        <f t="shared" si="10"/>
        <v>-0.46007999999999993</v>
      </c>
      <c r="O62" s="35">
        <f t="shared" si="10"/>
        <v>-0.49983999999999995</v>
      </c>
      <c r="P62" s="35">
        <f t="shared" si="10"/>
        <v>-0.53846399999999994</v>
      </c>
      <c r="Q62" s="35">
        <f t="shared" si="10"/>
        <v>-0.57595199999999991</v>
      </c>
      <c r="R62" s="35">
        <f t="shared" si="10"/>
        <v>-0.61230399999999996</v>
      </c>
      <c r="S62" s="35">
        <f t="shared" si="10"/>
        <v>-0.64751999999999998</v>
      </c>
      <c r="T62" s="35">
        <f t="shared" si="10"/>
        <v>-0.68159999999999998</v>
      </c>
      <c r="U62" s="35">
        <f t="shared" si="10"/>
        <v>-0.71454399999999996</v>
      </c>
      <c r="V62" s="35">
        <f t="shared" si="10"/>
        <v>-0.7463519999999999</v>
      </c>
      <c r="W62" s="35">
        <f t="shared" si="10"/>
        <v>-0.77702399999999994</v>
      </c>
      <c r="X62" s="35">
        <f t="shared" si="10"/>
        <v>-0.80655999999999994</v>
      </c>
      <c r="Y62" s="35">
        <f t="shared" si="10"/>
        <v>-0.83495999999999992</v>
      </c>
      <c r="Z62" s="35">
        <f t="shared" si="10"/>
        <v>-0.86222399999999988</v>
      </c>
      <c r="AA62" s="35">
        <f t="shared" si="10"/>
        <v>-0.88835199999999992</v>
      </c>
      <c r="AB62" s="35">
        <f t="shared" si="10"/>
        <v>-0.91334399999999993</v>
      </c>
      <c r="AC62" s="35">
        <f t="shared" si="10"/>
        <v>-0.93719999999999992</v>
      </c>
      <c r="AD62" s="35">
        <f t="shared" si="10"/>
        <v>-0.95991999999999988</v>
      </c>
      <c r="AE62" s="35">
        <f t="shared" si="10"/>
        <v>-0.98150399999999993</v>
      </c>
      <c r="AF62" s="35">
        <f t="shared" si="10"/>
        <v>-1.001952</v>
      </c>
      <c r="AG62" s="35">
        <f t="shared" si="10"/>
        <v>-1.0212639999999999</v>
      </c>
      <c r="AH62" s="35">
        <f t="shared" si="10"/>
        <v>-1.0394399999999999</v>
      </c>
      <c r="AI62" s="35">
        <f t="shared" si="10"/>
        <v>-1.0564799999999999</v>
      </c>
      <c r="AJ62" s="35">
        <f t="shared" si="10"/>
        <v>-1.0735199999999998</v>
      </c>
      <c r="AK62" s="35">
        <f t="shared" si="10"/>
        <v>-1.0905599999999998</v>
      </c>
      <c r="AL62" s="35">
        <f t="shared" si="10"/>
        <v>-1.1075999999999997</v>
      </c>
      <c r="AM62" s="35">
        <f t="shared" si="10"/>
        <v>-1.1246399999999996</v>
      </c>
      <c r="AN62" s="35">
        <f t="shared" si="10"/>
        <v>-1.1416799999999996</v>
      </c>
      <c r="AO62" s="35">
        <f t="shared" si="10"/>
        <v>-1.1587199999999995</v>
      </c>
      <c r="AP62" s="35">
        <f t="shared" si="10"/>
        <v>-1.1757599999999995</v>
      </c>
      <c r="AQ62" s="35">
        <f t="shared" si="10"/>
        <v>-1.1927999999999994</v>
      </c>
      <c r="AR62" s="35">
        <f t="shared" si="10"/>
        <v>-1.2098399999999994</v>
      </c>
      <c r="AS62" s="35">
        <f t="shared" si="10"/>
        <v>-1.2268799999999993</v>
      </c>
      <c r="AT62" s="35">
        <f t="shared" si="10"/>
        <v>-1.2439199999999992</v>
      </c>
      <c r="AU62" s="35">
        <f t="shared" si="10"/>
        <v>-1.2609599999999992</v>
      </c>
      <c r="AV62" s="35">
        <f t="shared" si="10"/>
        <v>-1.2779999999999991</v>
      </c>
      <c r="AW62" s="35">
        <f t="shared" si="10"/>
        <v>-1.2950399999999991</v>
      </c>
      <c r="AX62" s="35">
        <f t="shared" si="10"/>
        <v>-1.2609599999999992</v>
      </c>
      <c r="AY62" s="35">
        <f t="shared" si="10"/>
        <v>-1.2280159999999993</v>
      </c>
      <c r="AZ62" s="35">
        <f t="shared" si="10"/>
        <v>-1.1962079999999993</v>
      </c>
      <c r="BA62" s="35">
        <f t="shared" si="10"/>
        <v>-1.1655359999999992</v>
      </c>
      <c r="BB62" s="35">
        <f t="shared" si="10"/>
        <v>-1.1359999999999992</v>
      </c>
      <c r="BC62" s="35">
        <f t="shared" si="10"/>
        <v>-1.1075999999999993</v>
      </c>
      <c r="BD62" s="35">
        <f t="shared" si="10"/>
        <v>-1.0803359999999993</v>
      </c>
    </row>
    <row r="63" spans="1:56" ht="16.5" collapsed="1" x14ac:dyDescent="0.3">
      <c r="A63" s="116"/>
      <c r="B63" s="9" t="s">
        <v>8</v>
      </c>
      <c r="C63" s="11" t="s">
        <v>68</v>
      </c>
      <c r="D63" s="9" t="s">
        <v>40</v>
      </c>
      <c r="E63" s="35">
        <f>AVERAGE(E61:E62)*'Fixed data'!$C$3</f>
        <v>-1.2345479999999998E-3</v>
      </c>
      <c r="F63" s="35">
        <f>AVERAGE(F61:F62)*'Fixed data'!$C$3</f>
        <v>-3.6762095999999995E-3</v>
      </c>
      <c r="G63" s="35">
        <f>AVERAGE(G61:G62)*'Fixed data'!$C$3</f>
        <v>-6.0630023999999989E-3</v>
      </c>
      <c r="H63" s="35">
        <f>AVERAGE(H61:H62)*'Fixed data'!$C$3</f>
        <v>-8.3949263999999989E-3</v>
      </c>
      <c r="I63" s="35">
        <f>AVERAGE(I61:I62)*'Fixed data'!$C$3</f>
        <v>-1.0671981599999998E-2</v>
      </c>
      <c r="J63" s="35">
        <f>AVERAGE(J61:J62)*'Fixed data'!$C$3</f>
        <v>-1.2894167999999999E-2</v>
      </c>
      <c r="K63" s="35">
        <f>AVERAGE(K61:K62)*'Fixed data'!$C$3</f>
        <v>-1.5061485599999999E-2</v>
      </c>
      <c r="L63" s="35">
        <f>AVERAGE(L61:L62)*'Fixed data'!$C$3</f>
        <v>-1.7173934399999997E-2</v>
      </c>
      <c r="M63" s="35">
        <f>AVERAGE(M61:M62)*'Fixed data'!$C$3</f>
        <v>-1.92315144E-2</v>
      </c>
      <c r="N63" s="35">
        <f>AVERAGE(N61:N62)*'Fixed data'!$C$3</f>
        <v>-2.1234225599999997E-2</v>
      </c>
      <c r="O63" s="35">
        <f>AVERAGE(O61:O62)*'Fixed data'!$C$3</f>
        <v>-2.3182068E-2</v>
      </c>
      <c r="P63" s="35">
        <f>AVERAGE(P61:P62)*'Fixed data'!$C$3</f>
        <v>-2.50750416E-2</v>
      </c>
      <c r="Q63" s="35">
        <f>AVERAGE(Q61:Q62)*'Fixed data'!$C$3</f>
        <v>-2.6913146399999997E-2</v>
      </c>
      <c r="R63" s="35">
        <f>AVERAGE(R61:R62)*'Fixed data'!$C$3</f>
        <v>-2.8696382400000001E-2</v>
      </c>
      <c r="S63" s="35">
        <f>AVERAGE(S61:S62)*'Fixed data'!$C$3</f>
        <v>-3.0424749600000002E-2</v>
      </c>
      <c r="T63" s="35">
        <f>AVERAGE(T61:T62)*'Fixed data'!$C$3</f>
        <v>-3.2098248000000003E-2</v>
      </c>
      <c r="U63" s="35">
        <f>AVERAGE(U61:U62)*'Fixed data'!$C$3</f>
        <v>-3.37168776E-2</v>
      </c>
      <c r="V63" s="35">
        <f>AVERAGE(V61:V62)*'Fixed data'!$C$3</f>
        <v>-3.5280638400000001E-2</v>
      </c>
      <c r="W63" s="35">
        <f>AVERAGE(W61:W62)*'Fixed data'!$C$3</f>
        <v>-3.6789530399999999E-2</v>
      </c>
      <c r="X63" s="35">
        <f>AVERAGE(X61:X62)*'Fixed data'!$C$3</f>
        <v>-3.8243553600000001E-2</v>
      </c>
      <c r="Y63" s="35">
        <f>AVERAGE(Y61:Y62)*'Fixed data'!$C$3</f>
        <v>-3.9642707999999999E-2</v>
      </c>
      <c r="Z63" s="35">
        <f>AVERAGE(Z61:Z62)*'Fixed data'!$C$3</f>
        <v>-4.09869936E-2</v>
      </c>
      <c r="AA63" s="35">
        <f>AVERAGE(AA61:AA62)*'Fixed data'!$C$3</f>
        <v>-4.2276410399999992E-2</v>
      </c>
      <c r="AB63" s="35">
        <f>AVERAGE(AB61:AB62)*'Fixed data'!$C$3</f>
        <v>-4.3510958399999994E-2</v>
      </c>
      <c r="AC63" s="35">
        <f>AVERAGE(AC61:AC62)*'Fixed data'!$C$3</f>
        <v>-4.4690637599999999E-2</v>
      </c>
      <c r="AD63" s="35">
        <f>AVERAGE(AD61:AD62)*'Fixed data'!$C$3</f>
        <v>-4.5815447999999995E-2</v>
      </c>
      <c r="AE63" s="35">
        <f>AVERAGE(AE61:AE62)*'Fixed data'!$C$3</f>
        <v>-4.6885389600000001E-2</v>
      </c>
      <c r="AF63" s="35">
        <f>AVERAGE(AF61:AF62)*'Fixed data'!$C$3</f>
        <v>-4.7900462400000003E-2</v>
      </c>
      <c r="AG63" s="35">
        <f>AVERAGE(AG61:AG62)*'Fixed data'!$C$3</f>
        <v>-4.8860666399999995E-2</v>
      </c>
      <c r="AH63" s="35">
        <f>AVERAGE(AH61:AH62)*'Fixed data'!$C$3</f>
        <v>-4.9766001599999998E-2</v>
      </c>
      <c r="AI63" s="35">
        <f>AVERAGE(AI61:AI62)*'Fixed data'!$C$3</f>
        <v>-5.0616467999999991E-2</v>
      </c>
      <c r="AJ63" s="35">
        <f>AVERAGE(AJ61:AJ62)*'Fixed data'!$C$3</f>
        <v>-5.1439499999999999E-2</v>
      </c>
      <c r="AK63" s="35">
        <f>AVERAGE(AK61:AK62)*'Fixed data'!$C$3</f>
        <v>-5.2262531999999987E-2</v>
      </c>
      <c r="AL63" s="35">
        <f>AVERAGE(AL61:AL62)*'Fixed data'!$C$3</f>
        <v>-5.3085563999999995E-2</v>
      </c>
      <c r="AM63" s="35">
        <f>AVERAGE(AM61:AM62)*'Fixed data'!$C$3</f>
        <v>-5.3908595999999982E-2</v>
      </c>
      <c r="AN63" s="35">
        <f>AVERAGE(AN61:AN62)*'Fixed data'!$C$3</f>
        <v>-5.4731627999999991E-2</v>
      </c>
      <c r="AO63" s="35">
        <f>AVERAGE(AO61:AO62)*'Fixed data'!$C$3</f>
        <v>-5.5554659999999978E-2</v>
      </c>
      <c r="AP63" s="35">
        <f>AVERAGE(AP61:AP62)*'Fixed data'!$C$3</f>
        <v>-5.6377691999999986E-2</v>
      </c>
      <c r="AQ63" s="35">
        <f>AVERAGE(AQ61:AQ62)*'Fixed data'!$C$3</f>
        <v>-5.7200723999999974E-2</v>
      </c>
      <c r="AR63" s="35">
        <f>AVERAGE(AR61:AR62)*'Fixed data'!$C$3</f>
        <v>-5.8023755999999982E-2</v>
      </c>
      <c r="AS63" s="35">
        <f>AVERAGE(AS61:AS62)*'Fixed data'!$C$3</f>
        <v>-5.8846787999999962E-2</v>
      </c>
      <c r="AT63" s="35">
        <f>AVERAGE(AT61:AT62)*'Fixed data'!$C$3</f>
        <v>-5.9669819999999971E-2</v>
      </c>
      <c r="AU63" s="35">
        <f>AVERAGE(AU61:AU62)*'Fixed data'!$C$3</f>
        <v>-6.0492851999999958E-2</v>
      </c>
      <c r="AV63" s="35">
        <f>AVERAGE(AV61:AV62)*'Fixed data'!$C$3</f>
        <v>-6.1315883999999966E-2</v>
      </c>
      <c r="AW63" s="35">
        <f>AVERAGE(AW61:AW62)*'Fixed data'!$C$3</f>
        <v>-6.2138915999999954E-2</v>
      </c>
      <c r="AX63" s="35">
        <f>AVERAGE(AX61:AX62)*'Fixed data'!$C$3</f>
        <v>-6.172739999999996E-2</v>
      </c>
      <c r="AY63" s="35">
        <f>AVERAGE(AY61:AY62)*'Fixed data'!$C$3</f>
        <v>-6.0108770399999963E-2</v>
      </c>
      <c r="AZ63" s="35">
        <f>AVERAGE(AZ61:AZ62)*'Fixed data'!$C$3</f>
        <v>-5.8545009599999975E-2</v>
      </c>
      <c r="BA63" s="35">
        <f>AVERAGE(BA61:BA62)*'Fixed data'!$C$3</f>
        <v>-5.7036117599999971E-2</v>
      </c>
      <c r="BB63" s="35">
        <f>AVERAGE(BB61:BB62)*'Fixed data'!$C$3</f>
        <v>-5.5582094399999969E-2</v>
      </c>
      <c r="BC63" s="35">
        <f>AVERAGE(BC61:BC62)*'Fixed data'!$C$3</f>
        <v>-5.4182939999999964E-2</v>
      </c>
      <c r="BD63" s="35">
        <f>AVERAGE(BD61:BD62)*'Fixed data'!$C$3</f>
        <v>-5.2838654399999976E-2</v>
      </c>
    </row>
    <row r="64" spans="1:56" ht="15.75" thickBot="1" x14ac:dyDescent="0.35">
      <c r="A64" s="115"/>
      <c r="B64" s="12" t="s">
        <v>95</v>
      </c>
      <c r="C64" s="12" t="s">
        <v>45</v>
      </c>
      <c r="D64" s="12" t="s">
        <v>40</v>
      </c>
      <c r="E64" s="54">
        <f t="shared" ref="E64:BD64" si="11">E29+E60+E63</f>
        <v>-1.4014547999999993E-2</v>
      </c>
      <c r="F64" s="54">
        <f t="shared" si="11"/>
        <v>-1.7592209599999992E-2</v>
      </c>
      <c r="G64" s="54">
        <f t="shared" si="11"/>
        <v>-2.1115002399999992E-2</v>
      </c>
      <c r="H64" s="54">
        <f t="shared" si="11"/>
        <v>-2.4582926399999993E-2</v>
      </c>
      <c r="I64" s="54">
        <f t="shared" si="11"/>
        <v>-2.799598159999999E-2</v>
      </c>
      <c r="J64" s="54">
        <f t="shared" si="11"/>
        <v>-3.1354167999999988E-2</v>
      </c>
      <c r="K64" s="54">
        <f t="shared" si="11"/>
        <v>-3.4657485599999989E-2</v>
      </c>
      <c r="L64" s="54">
        <f t="shared" si="11"/>
        <v>-3.7905934399999994E-2</v>
      </c>
      <c r="M64" s="54">
        <f t="shared" si="11"/>
        <v>-4.1099514399999995E-2</v>
      </c>
      <c r="N64" s="54">
        <f t="shared" si="11"/>
        <v>-4.4238225599999986E-2</v>
      </c>
      <c r="O64" s="54">
        <f t="shared" si="11"/>
        <v>-4.7322067999999995E-2</v>
      </c>
      <c r="P64" s="54">
        <f t="shared" si="11"/>
        <v>-5.0351041599999993E-2</v>
      </c>
      <c r="Q64" s="54">
        <f t="shared" si="11"/>
        <v>-5.3325146399999988E-2</v>
      </c>
      <c r="R64" s="54">
        <f t="shared" si="11"/>
        <v>-5.6244382399999987E-2</v>
      </c>
      <c r="S64" s="54">
        <f t="shared" si="11"/>
        <v>-5.9108749599999996E-2</v>
      </c>
      <c r="T64" s="54">
        <f t="shared" si="11"/>
        <v>-6.1918247999999995E-2</v>
      </c>
      <c r="U64" s="54">
        <f t="shared" si="11"/>
        <v>-6.4672877599999984E-2</v>
      </c>
      <c r="V64" s="54">
        <f t="shared" si="11"/>
        <v>-6.737263839999999E-2</v>
      </c>
      <c r="W64" s="54">
        <f t="shared" si="11"/>
        <v>-7.0017530399999986E-2</v>
      </c>
      <c r="X64" s="54">
        <f t="shared" si="11"/>
        <v>-7.2607553599999985E-2</v>
      </c>
      <c r="Y64" s="54">
        <f t="shared" si="11"/>
        <v>-7.5142707999999975E-2</v>
      </c>
      <c r="Z64" s="54">
        <f t="shared" si="11"/>
        <v>-7.7622993599999981E-2</v>
      </c>
      <c r="AA64" s="54">
        <f t="shared" si="11"/>
        <v>-8.0048410399999964E-2</v>
      </c>
      <c r="AB64" s="54">
        <f t="shared" si="11"/>
        <v>-8.2418958399999964E-2</v>
      </c>
      <c r="AC64" s="54">
        <f t="shared" si="11"/>
        <v>-8.4734637599999968E-2</v>
      </c>
      <c r="AD64" s="54">
        <f t="shared" si="11"/>
        <v>-8.6995447999999975E-2</v>
      </c>
      <c r="AE64" s="54">
        <f t="shared" si="11"/>
        <v>-8.9201389599999972E-2</v>
      </c>
      <c r="AF64" s="54">
        <f t="shared" si="11"/>
        <v>-9.1352462399999973E-2</v>
      </c>
      <c r="AG64" s="54">
        <f t="shared" si="11"/>
        <v>-9.3448666399999963E-2</v>
      </c>
      <c r="AH64" s="54">
        <f t="shared" si="11"/>
        <v>-9.5490001599999957E-2</v>
      </c>
      <c r="AI64" s="54">
        <f t="shared" si="11"/>
        <v>-9.7476467999999955E-2</v>
      </c>
      <c r="AJ64" s="54">
        <f t="shared" si="11"/>
        <v>-9.8299499999999956E-2</v>
      </c>
      <c r="AK64" s="54">
        <f t="shared" si="11"/>
        <v>-9.9122531999999958E-2</v>
      </c>
      <c r="AL64" s="54">
        <f t="shared" si="11"/>
        <v>-9.9945563999999959E-2</v>
      </c>
      <c r="AM64" s="54">
        <f t="shared" si="11"/>
        <v>-0.10076859599999995</v>
      </c>
      <c r="AN64" s="54">
        <f t="shared" si="11"/>
        <v>-0.10159162799999996</v>
      </c>
      <c r="AO64" s="54">
        <f t="shared" si="11"/>
        <v>-0.10241465999999994</v>
      </c>
      <c r="AP64" s="54">
        <f t="shared" si="11"/>
        <v>-0.10323769199999995</v>
      </c>
      <c r="AQ64" s="54">
        <f t="shared" si="11"/>
        <v>-0.10406072399999994</v>
      </c>
      <c r="AR64" s="54">
        <f t="shared" si="11"/>
        <v>-0.10488375599999994</v>
      </c>
      <c r="AS64" s="54">
        <f t="shared" si="11"/>
        <v>-0.10570678799999993</v>
      </c>
      <c r="AT64" s="54">
        <f t="shared" si="11"/>
        <v>-0.10652981999999994</v>
      </c>
      <c r="AU64" s="54">
        <f t="shared" si="11"/>
        <v>-0.10735285199999992</v>
      </c>
      <c r="AV64" s="54">
        <f t="shared" si="11"/>
        <v>-0.10817588399999993</v>
      </c>
      <c r="AW64" s="54">
        <f t="shared" si="11"/>
        <v>-0.10899891599999992</v>
      </c>
      <c r="AX64" s="54">
        <f t="shared" si="11"/>
        <v>-9.5807399999999932E-2</v>
      </c>
      <c r="AY64" s="54">
        <f t="shared" si="11"/>
        <v>-9.3052770399999929E-2</v>
      </c>
      <c r="AZ64" s="54">
        <f t="shared" si="11"/>
        <v>-9.0353009599999951E-2</v>
      </c>
      <c r="BA64" s="54">
        <f t="shared" si="11"/>
        <v>-8.7708117599999941E-2</v>
      </c>
      <c r="BB64" s="54">
        <f t="shared" si="11"/>
        <v>-8.5118094399999955E-2</v>
      </c>
      <c r="BC64" s="54">
        <f t="shared" si="11"/>
        <v>-8.2582939999999938E-2</v>
      </c>
      <c r="BD64" s="54">
        <f t="shared" si="11"/>
        <v>-8.0102654399999959E-2</v>
      </c>
    </row>
    <row r="65" spans="1:56" ht="12.75" customHeight="1" x14ac:dyDescent="0.3">
      <c r="A65" s="175"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6"/>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6"/>
      <c r="B67" s="9" t="s">
        <v>298</v>
      </c>
      <c r="C67" s="11"/>
      <c r="D67" s="11" t="s">
        <v>40</v>
      </c>
      <c r="E67" s="82">
        <f>'Fixed data'!$G$7*E$88/1000000</f>
        <v>0</v>
      </c>
      <c r="F67" s="82">
        <f>'Fixed data'!$G$7*F$88/1000000</f>
        <v>5.7046718652725001E-3</v>
      </c>
      <c r="G67" s="82">
        <f>'Fixed data'!$G$7*G$88/1000000</f>
        <v>5.7046718652725001E-3</v>
      </c>
      <c r="H67" s="82">
        <f>'Fixed data'!$G$7*H$88/1000000</f>
        <v>5.7046718652725001E-3</v>
      </c>
      <c r="I67" s="82">
        <f>'Fixed data'!$G$7*I$88/1000000</f>
        <v>5.7046718652725001E-3</v>
      </c>
      <c r="J67" s="82">
        <f>'Fixed data'!$G$7*J$88/1000000</f>
        <v>5.7046718652725001E-3</v>
      </c>
      <c r="K67" s="82">
        <f>'Fixed data'!$G$7*K$88/1000000</f>
        <v>5.7046718652725001E-3</v>
      </c>
      <c r="L67" s="82">
        <f>'Fixed data'!$G$7*L$88/1000000</f>
        <v>5.7046718652725001E-3</v>
      </c>
      <c r="M67" s="82">
        <f>'Fixed data'!$G$7*M$88/1000000</f>
        <v>5.7046718652725001E-3</v>
      </c>
      <c r="N67" s="82">
        <f>'Fixed data'!$G$7*N$88/1000000</f>
        <v>5.7046718652725001E-3</v>
      </c>
      <c r="O67" s="82">
        <f>'Fixed data'!$G$7*O$88/1000000</f>
        <v>5.7046718652725001E-3</v>
      </c>
      <c r="P67" s="82">
        <f>'Fixed data'!$G$7*P$88/1000000</f>
        <v>5.7046718652725001E-3</v>
      </c>
      <c r="Q67" s="82">
        <f>'Fixed data'!$G$7*Q$88/1000000</f>
        <v>5.7046718652725001E-3</v>
      </c>
      <c r="R67" s="82">
        <f>'Fixed data'!$G$7*R$88/1000000</f>
        <v>5.7046718652725001E-3</v>
      </c>
      <c r="S67" s="82">
        <f>'Fixed data'!$G$7*S$88/1000000</f>
        <v>5.7046718652725001E-3</v>
      </c>
      <c r="T67" s="82">
        <f>'Fixed data'!$G$7*T$88/1000000</f>
        <v>5.7046718652725001E-3</v>
      </c>
      <c r="U67" s="82">
        <f>'Fixed data'!$G$7*U$88/1000000</f>
        <v>5.7046718652725001E-3</v>
      </c>
      <c r="V67" s="82">
        <f>'Fixed data'!$G$7*V$88/1000000</f>
        <v>5.7046718652725001E-3</v>
      </c>
      <c r="W67" s="82">
        <f>'Fixed data'!$G$7*W$88/1000000</f>
        <v>5.7046718652725001E-3</v>
      </c>
      <c r="X67" s="82">
        <f>'Fixed data'!$G$7*X$88/1000000</f>
        <v>5.7046718652725001E-3</v>
      </c>
      <c r="Y67" s="82">
        <f>'Fixed data'!$G$7*Y$88/1000000</f>
        <v>5.7046718652725001E-3</v>
      </c>
      <c r="Z67" s="82">
        <f>'Fixed data'!$G$7*Z$88/1000000</f>
        <v>5.7046718652725001E-3</v>
      </c>
      <c r="AA67" s="82">
        <f>'Fixed data'!$G$7*AA$88/1000000</f>
        <v>5.7046718652725001E-3</v>
      </c>
      <c r="AB67" s="82">
        <f>'Fixed data'!$G$7*AB$88/1000000</f>
        <v>5.7046718652725001E-3</v>
      </c>
      <c r="AC67" s="82">
        <f>'Fixed data'!$G$7*AC$88/1000000</f>
        <v>5.7046718652725001E-3</v>
      </c>
      <c r="AD67" s="82">
        <f>'Fixed data'!$G$7*AD$88/1000000</f>
        <v>5.7046718652725001E-3</v>
      </c>
      <c r="AE67" s="82">
        <f>'Fixed data'!$G$7*AE$88/1000000</f>
        <v>5.7046718652725001E-3</v>
      </c>
      <c r="AF67" s="82">
        <f>'Fixed data'!$G$7*AF$88/1000000</f>
        <v>5.7046718652725001E-3</v>
      </c>
      <c r="AG67" s="82">
        <f>'Fixed data'!$G$7*AG$88/1000000</f>
        <v>5.7046718652725001E-3</v>
      </c>
      <c r="AH67" s="82">
        <f>'Fixed data'!$G$7*AH$88/1000000</f>
        <v>5.7046718652725001E-3</v>
      </c>
      <c r="AI67" s="82">
        <f>'Fixed data'!$G$7*AI$88/1000000</f>
        <v>5.7046718652725001E-3</v>
      </c>
      <c r="AJ67" s="82">
        <f>'Fixed data'!$G$7*AJ$88/1000000</f>
        <v>5.7046718652725001E-3</v>
      </c>
      <c r="AK67" s="82">
        <f>'Fixed data'!$G$7*AK$88/1000000</f>
        <v>5.7046718652725001E-3</v>
      </c>
      <c r="AL67" s="82">
        <f>'Fixed data'!$G$7*AL$88/1000000</f>
        <v>5.7046718652725001E-3</v>
      </c>
      <c r="AM67" s="82">
        <f>'Fixed data'!$G$7*AM$88/1000000</f>
        <v>5.7046718652725001E-3</v>
      </c>
      <c r="AN67" s="82">
        <f>'Fixed data'!$G$7*AN$88/1000000</f>
        <v>5.7046718652725001E-3</v>
      </c>
      <c r="AO67" s="82">
        <f>'Fixed data'!$G$7*AO$88/1000000</f>
        <v>5.7046718652725001E-3</v>
      </c>
      <c r="AP67" s="82">
        <f>'Fixed data'!$G$7*AP$88/1000000</f>
        <v>5.7046718652725001E-3</v>
      </c>
      <c r="AQ67" s="82">
        <f>'Fixed data'!$G$7*AQ$88/1000000</f>
        <v>5.7046718652725001E-3</v>
      </c>
      <c r="AR67" s="82">
        <f>'Fixed data'!$G$7*AR$88/1000000</f>
        <v>5.7046718652725001E-3</v>
      </c>
      <c r="AS67" s="82">
        <f>'Fixed data'!$G$7*AS$88/1000000</f>
        <v>5.7046718652725001E-3</v>
      </c>
      <c r="AT67" s="82">
        <f>'Fixed data'!$G$7*AT$88/1000000</f>
        <v>5.7046718652725001E-3</v>
      </c>
      <c r="AU67" s="82">
        <f>'Fixed data'!$G$7*AU$88/1000000</f>
        <v>5.7046718652725001E-3</v>
      </c>
      <c r="AV67" s="82">
        <f>'Fixed data'!$G$7*AV$88/1000000</f>
        <v>5.7046718652725001E-3</v>
      </c>
      <c r="AW67" s="82">
        <f>'Fixed data'!$G$7*AW$88/1000000</f>
        <v>5.7046718652725001E-3</v>
      </c>
      <c r="AX67" s="82">
        <f>'Fixed data'!$G$7*AX$88/1000000</f>
        <v>5.7046718652725001E-3</v>
      </c>
      <c r="AY67" s="82">
        <f>'Fixed data'!$G$7*AY$88/1000000</f>
        <v>5.7046718652725001E-3</v>
      </c>
      <c r="AZ67" s="82">
        <f>'Fixed data'!$G$7*AZ$88/1000000</f>
        <v>5.7046718652725001E-3</v>
      </c>
      <c r="BA67" s="82">
        <f>'Fixed data'!$G$7*BA$88/1000000</f>
        <v>5.7046718652725001E-3</v>
      </c>
      <c r="BB67" s="82">
        <f>'Fixed data'!$G$7*BB$88/1000000</f>
        <v>5.7046718652725001E-3</v>
      </c>
      <c r="BC67" s="82">
        <f>'Fixed data'!$G$7*BC$88/1000000</f>
        <v>5.7046718652725001E-3</v>
      </c>
      <c r="BD67" s="82">
        <f>'Fixed data'!$G$7*BD$88/1000000</f>
        <v>5.7046718652725001E-3</v>
      </c>
    </row>
    <row r="68" spans="1:56" ht="15" customHeight="1" x14ac:dyDescent="0.3">
      <c r="A68" s="176"/>
      <c r="B68" s="9" t="s">
        <v>299</v>
      </c>
      <c r="C68" s="9"/>
      <c r="D68" s="9" t="s">
        <v>40</v>
      </c>
      <c r="E68" s="82">
        <f>'Fixed data'!$G$8*E89/1000000</f>
        <v>0</v>
      </c>
      <c r="F68" s="82">
        <f>'Fixed data'!$G$8*F89/1000000</f>
        <v>6.0833495015620506E-3</v>
      </c>
      <c r="G68" s="82">
        <f>'Fixed data'!$G$8*G89/1000000</f>
        <v>6.0833495015620506E-3</v>
      </c>
      <c r="H68" s="82">
        <f>'Fixed data'!$G$8*H89/1000000</f>
        <v>6.0833495015620506E-3</v>
      </c>
      <c r="I68" s="82">
        <f>'Fixed data'!$G$8*I89/1000000</f>
        <v>6.0833495015620506E-3</v>
      </c>
      <c r="J68" s="82">
        <f>'Fixed data'!$G$8*J89/1000000</f>
        <v>6.0833495015620506E-3</v>
      </c>
      <c r="K68" s="82">
        <f>'Fixed data'!$G$8*K89/1000000</f>
        <v>6.0833495015620506E-3</v>
      </c>
      <c r="L68" s="82">
        <f>'Fixed data'!$G$8*L89/1000000</f>
        <v>6.0833495015620506E-3</v>
      </c>
      <c r="M68" s="82">
        <f>'Fixed data'!$G$8*M89/1000000</f>
        <v>6.0833495015620506E-3</v>
      </c>
      <c r="N68" s="82">
        <f>'Fixed data'!$G$8*N89/1000000</f>
        <v>6.0833495015620506E-3</v>
      </c>
      <c r="O68" s="82">
        <f>'Fixed data'!$G$8*O89/1000000</f>
        <v>6.0833495015620506E-3</v>
      </c>
      <c r="P68" s="82">
        <f>'Fixed data'!$G$8*P89/1000000</f>
        <v>6.0833495015620506E-3</v>
      </c>
      <c r="Q68" s="82">
        <f>'Fixed data'!$G$8*Q89/1000000</f>
        <v>6.0833495015620506E-3</v>
      </c>
      <c r="R68" s="82">
        <f>'Fixed data'!$G$8*R89/1000000</f>
        <v>6.0833495015620506E-3</v>
      </c>
      <c r="S68" s="82">
        <f>'Fixed data'!$G$8*S89/1000000</f>
        <v>6.0833495015620506E-3</v>
      </c>
      <c r="T68" s="82">
        <f>'Fixed data'!$G$8*T89/1000000</f>
        <v>6.0833495015620506E-3</v>
      </c>
      <c r="U68" s="82">
        <f>'Fixed data'!$G$8*U89/1000000</f>
        <v>6.0833495015620506E-3</v>
      </c>
      <c r="V68" s="82">
        <f>'Fixed data'!$G$8*V89/1000000</f>
        <v>6.0833495015620506E-3</v>
      </c>
      <c r="W68" s="82">
        <f>'Fixed data'!$G$8*W89/1000000</f>
        <v>6.0833495015620506E-3</v>
      </c>
      <c r="X68" s="82">
        <f>'Fixed data'!$G$8*X89/1000000</f>
        <v>6.0833495015620506E-3</v>
      </c>
      <c r="Y68" s="82">
        <f>'Fixed data'!$G$8*Y89/1000000</f>
        <v>6.0833495015620506E-3</v>
      </c>
      <c r="Z68" s="82">
        <f>'Fixed data'!$G$8*Z89/1000000</f>
        <v>6.0833495015620506E-3</v>
      </c>
      <c r="AA68" s="82">
        <f>'Fixed data'!$G$8*AA89/1000000</f>
        <v>6.0833495015620506E-3</v>
      </c>
      <c r="AB68" s="82">
        <f>'Fixed data'!$G$8*AB89/1000000</f>
        <v>6.0833495015620506E-3</v>
      </c>
      <c r="AC68" s="82">
        <f>'Fixed data'!$G$8*AC89/1000000</f>
        <v>6.0833495015620506E-3</v>
      </c>
      <c r="AD68" s="82">
        <f>'Fixed data'!$G$8*AD89/1000000</f>
        <v>6.0833495015620506E-3</v>
      </c>
      <c r="AE68" s="82">
        <f>'Fixed data'!$G$8*AE89/1000000</f>
        <v>6.0833495015620506E-3</v>
      </c>
      <c r="AF68" s="82">
        <f>'Fixed data'!$G$8*AF89/1000000</f>
        <v>6.0833495015620506E-3</v>
      </c>
      <c r="AG68" s="82">
        <f>'Fixed data'!$G$8*AG89/1000000</f>
        <v>6.0833495015620506E-3</v>
      </c>
      <c r="AH68" s="82">
        <f>'Fixed data'!$G$8*AH89/1000000</f>
        <v>6.0833495015620506E-3</v>
      </c>
      <c r="AI68" s="82">
        <f>'Fixed data'!$G$8*AI89/1000000</f>
        <v>6.0833495015620506E-3</v>
      </c>
      <c r="AJ68" s="82">
        <f>'Fixed data'!$G$8*AJ89/1000000</f>
        <v>6.0833495015620506E-3</v>
      </c>
      <c r="AK68" s="82">
        <f>'Fixed data'!$G$8*AK89/1000000</f>
        <v>6.0833495015620506E-3</v>
      </c>
      <c r="AL68" s="82">
        <f>'Fixed data'!$G$8*AL89/1000000</f>
        <v>6.0833495015620506E-3</v>
      </c>
      <c r="AM68" s="82">
        <f>'Fixed data'!$G$8*AM89/1000000</f>
        <v>6.0833495015620506E-3</v>
      </c>
      <c r="AN68" s="82">
        <f>'Fixed data'!$G$8*AN89/1000000</f>
        <v>6.0833495015620506E-3</v>
      </c>
      <c r="AO68" s="82">
        <f>'Fixed data'!$G$8*AO89/1000000</f>
        <v>6.0833495015620506E-3</v>
      </c>
      <c r="AP68" s="82">
        <f>'Fixed data'!$G$8*AP89/1000000</f>
        <v>6.0833495015620506E-3</v>
      </c>
      <c r="AQ68" s="82">
        <f>'Fixed data'!$G$8*AQ89/1000000</f>
        <v>6.0833495015620506E-3</v>
      </c>
      <c r="AR68" s="82">
        <f>'Fixed data'!$G$8*AR89/1000000</f>
        <v>6.0833495015620506E-3</v>
      </c>
      <c r="AS68" s="82">
        <f>'Fixed data'!$G$8*AS89/1000000</f>
        <v>6.0833495015620506E-3</v>
      </c>
      <c r="AT68" s="82">
        <f>'Fixed data'!$G$8*AT89/1000000</f>
        <v>6.0833495015620506E-3</v>
      </c>
      <c r="AU68" s="82">
        <f>'Fixed data'!$G$8*AU89/1000000</f>
        <v>6.0833495015620506E-3</v>
      </c>
      <c r="AV68" s="82">
        <f>'Fixed data'!$G$8*AV89/1000000</f>
        <v>6.0833495015620506E-3</v>
      </c>
      <c r="AW68" s="82">
        <f>'Fixed data'!$G$8*AW89/1000000</f>
        <v>6.0833495015620506E-3</v>
      </c>
      <c r="AX68" s="82">
        <f>'Fixed data'!$G$8*AX89/1000000</f>
        <v>6.0833495015620506E-3</v>
      </c>
      <c r="AY68" s="82">
        <f>'Fixed data'!$G$8*AY89/1000000</f>
        <v>6.0833495015620506E-3</v>
      </c>
      <c r="AZ68" s="82">
        <f>'Fixed data'!$G$8*AZ89/1000000</f>
        <v>6.0833495015620506E-3</v>
      </c>
      <c r="BA68" s="82">
        <f>'Fixed data'!$G$8*BA89/1000000</f>
        <v>6.0833495015620506E-3</v>
      </c>
      <c r="BB68" s="82">
        <f>'Fixed data'!$G$8*BB89/1000000</f>
        <v>6.0833495015620506E-3</v>
      </c>
      <c r="BC68" s="82">
        <f>'Fixed data'!$G$8*BC89/1000000</f>
        <v>6.0833495015620506E-3</v>
      </c>
      <c r="BD68" s="82">
        <f>'Fixed data'!$G$8*BD89/1000000</f>
        <v>6.0833495015620506E-3</v>
      </c>
    </row>
    <row r="69" spans="1:56" ht="15" customHeight="1" x14ac:dyDescent="0.3">
      <c r="A69" s="176"/>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6"/>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6"/>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6"/>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6"/>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6"/>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6"/>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7"/>
      <c r="B76" s="13" t="s">
        <v>101</v>
      </c>
      <c r="C76" s="13"/>
      <c r="D76" s="13" t="s">
        <v>40</v>
      </c>
      <c r="E76" s="54">
        <f>SUM(E65:E75)</f>
        <v>0</v>
      </c>
      <c r="F76" s="54">
        <f t="shared" ref="F76:BD76" si="12">SUM(F65:F75)</f>
        <v>1.1788021366834552E-2</v>
      </c>
      <c r="G76" s="54">
        <f t="shared" si="12"/>
        <v>1.1788021366834552E-2</v>
      </c>
      <c r="H76" s="54">
        <f t="shared" si="12"/>
        <v>1.1788021366834552E-2</v>
      </c>
      <c r="I76" s="54">
        <f t="shared" si="12"/>
        <v>1.1788021366834552E-2</v>
      </c>
      <c r="J76" s="54">
        <f t="shared" si="12"/>
        <v>1.1788021366834552E-2</v>
      </c>
      <c r="K76" s="54">
        <f t="shared" si="12"/>
        <v>1.1788021366834552E-2</v>
      </c>
      <c r="L76" s="54">
        <f t="shared" si="12"/>
        <v>1.1788021366834552E-2</v>
      </c>
      <c r="M76" s="54">
        <f t="shared" si="12"/>
        <v>1.1788021366834552E-2</v>
      </c>
      <c r="N76" s="54">
        <f t="shared" si="12"/>
        <v>1.1788021366834552E-2</v>
      </c>
      <c r="O76" s="54">
        <f t="shared" si="12"/>
        <v>1.1788021366834552E-2</v>
      </c>
      <c r="P76" s="54">
        <f t="shared" si="12"/>
        <v>1.1788021366834552E-2</v>
      </c>
      <c r="Q76" s="54">
        <f t="shared" si="12"/>
        <v>1.1788021366834552E-2</v>
      </c>
      <c r="R76" s="54">
        <f t="shared" si="12"/>
        <v>1.1788021366834552E-2</v>
      </c>
      <c r="S76" s="54">
        <f t="shared" si="12"/>
        <v>1.1788021366834552E-2</v>
      </c>
      <c r="T76" s="54">
        <f t="shared" si="12"/>
        <v>1.1788021366834552E-2</v>
      </c>
      <c r="U76" s="54">
        <f t="shared" si="12"/>
        <v>1.1788021366834552E-2</v>
      </c>
      <c r="V76" s="54">
        <f t="shared" si="12"/>
        <v>1.1788021366834552E-2</v>
      </c>
      <c r="W76" s="54">
        <f t="shared" si="12"/>
        <v>1.1788021366834552E-2</v>
      </c>
      <c r="X76" s="54">
        <f t="shared" si="12"/>
        <v>1.1788021366834552E-2</v>
      </c>
      <c r="Y76" s="54">
        <f t="shared" si="12"/>
        <v>1.1788021366834552E-2</v>
      </c>
      <c r="Z76" s="54">
        <f t="shared" si="12"/>
        <v>1.1788021366834552E-2</v>
      </c>
      <c r="AA76" s="54">
        <f t="shared" si="12"/>
        <v>1.1788021366834552E-2</v>
      </c>
      <c r="AB76" s="54">
        <f t="shared" si="12"/>
        <v>1.1788021366834552E-2</v>
      </c>
      <c r="AC76" s="54">
        <f t="shared" si="12"/>
        <v>1.1788021366834552E-2</v>
      </c>
      <c r="AD76" s="54">
        <f t="shared" si="12"/>
        <v>1.1788021366834552E-2</v>
      </c>
      <c r="AE76" s="54">
        <f t="shared" si="12"/>
        <v>1.1788021366834552E-2</v>
      </c>
      <c r="AF76" s="54">
        <f t="shared" si="12"/>
        <v>1.1788021366834552E-2</v>
      </c>
      <c r="AG76" s="54">
        <f t="shared" si="12"/>
        <v>1.1788021366834552E-2</v>
      </c>
      <c r="AH76" s="54">
        <f t="shared" si="12"/>
        <v>1.1788021366834552E-2</v>
      </c>
      <c r="AI76" s="54">
        <f t="shared" si="12"/>
        <v>1.1788021366834552E-2</v>
      </c>
      <c r="AJ76" s="54">
        <f t="shared" si="12"/>
        <v>1.1788021366834552E-2</v>
      </c>
      <c r="AK76" s="54">
        <f t="shared" si="12"/>
        <v>1.1788021366834552E-2</v>
      </c>
      <c r="AL76" s="54">
        <f t="shared" si="12"/>
        <v>1.1788021366834552E-2</v>
      </c>
      <c r="AM76" s="54">
        <f t="shared" si="12"/>
        <v>1.1788021366834552E-2</v>
      </c>
      <c r="AN76" s="54">
        <f t="shared" si="12"/>
        <v>1.1788021366834552E-2</v>
      </c>
      <c r="AO76" s="54">
        <f t="shared" si="12"/>
        <v>1.1788021366834552E-2</v>
      </c>
      <c r="AP76" s="54">
        <f t="shared" si="12"/>
        <v>1.1788021366834552E-2</v>
      </c>
      <c r="AQ76" s="54">
        <f t="shared" si="12"/>
        <v>1.1788021366834552E-2</v>
      </c>
      <c r="AR76" s="54">
        <f t="shared" si="12"/>
        <v>1.1788021366834552E-2</v>
      </c>
      <c r="AS76" s="54">
        <f t="shared" si="12"/>
        <v>1.1788021366834552E-2</v>
      </c>
      <c r="AT76" s="54">
        <f t="shared" si="12"/>
        <v>1.1788021366834552E-2</v>
      </c>
      <c r="AU76" s="54">
        <f t="shared" si="12"/>
        <v>1.1788021366834552E-2</v>
      </c>
      <c r="AV76" s="54">
        <f t="shared" si="12"/>
        <v>1.1788021366834552E-2</v>
      </c>
      <c r="AW76" s="54">
        <f t="shared" si="12"/>
        <v>1.1788021366834552E-2</v>
      </c>
      <c r="AX76" s="54">
        <f t="shared" si="12"/>
        <v>1.1788021366834552E-2</v>
      </c>
      <c r="AY76" s="54">
        <f t="shared" si="12"/>
        <v>1.1788021366834552E-2</v>
      </c>
      <c r="AZ76" s="54">
        <f t="shared" si="12"/>
        <v>1.1788021366834552E-2</v>
      </c>
      <c r="BA76" s="54">
        <f t="shared" si="12"/>
        <v>1.1788021366834552E-2</v>
      </c>
      <c r="BB76" s="54">
        <f t="shared" si="12"/>
        <v>1.1788021366834552E-2</v>
      </c>
      <c r="BC76" s="54">
        <f t="shared" si="12"/>
        <v>1.1788021366834552E-2</v>
      </c>
      <c r="BD76" s="54">
        <f t="shared" si="12"/>
        <v>1.1788021366834552E-2</v>
      </c>
    </row>
    <row r="77" spans="1:56" x14ac:dyDescent="0.3">
      <c r="A77" s="75"/>
      <c r="B77" s="14" t="s">
        <v>16</v>
      </c>
      <c r="C77" s="14"/>
      <c r="D77" s="14" t="s">
        <v>40</v>
      </c>
      <c r="E77" s="55">
        <f>IF('Fixed data'!$G$19=FALSE,E64+E76,E64)</f>
        <v>-1.4014547999999993E-2</v>
      </c>
      <c r="F77" s="55">
        <f>IF('Fixed data'!$G$19=FALSE,F64+F76,F64)</f>
        <v>-5.8041882331654401E-3</v>
      </c>
      <c r="G77" s="55">
        <f>IF('Fixed data'!$G$19=FALSE,G64+G76,G64)</f>
        <v>-9.3269810331654407E-3</v>
      </c>
      <c r="H77" s="55">
        <f>IF('Fixed data'!$G$19=FALSE,H64+H76,H64)</f>
        <v>-1.2794905033165441E-2</v>
      </c>
      <c r="I77" s="55">
        <f>IF('Fixed data'!$G$19=FALSE,I64+I76,I64)</f>
        <v>-1.6207960233165439E-2</v>
      </c>
      <c r="J77" s="55">
        <f>IF('Fixed data'!$G$19=FALSE,J64+J76,J64)</f>
        <v>-1.9566146633165436E-2</v>
      </c>
      <c r="K77" s="55">
        <f>IF('Fixed data'!$G$19=FALSE,K64+K76,K64)</f>
        <v>-2.2869464233165437E-2</v>
      </c>
      <c r="L77" s="55">
        <f>IF('Fixed data'!$G$19=FALSE,L64+L76,L64)</f>
        <v>-2.6117913033165442E-2</v>
      </c>
      <c r="M77" s="55">
        <f>IF('Fixed data'!$G$19=FALSE,M64+M76,M64)</f>
        <v>-2.9311493033165444E-2</v>
      </c>
      <c r="N77" s="55">
        <f>IF('Fixed data'!$G$19=FALSE,N64+N76,N64)</f>
        <v>-3.2450204233165435E-2</v>
      </c>
      <c r="O77" s="55">
        <f>IF('Fixed data'!$G$19=FALSE,O64+O76,O64)</f>
        <v>-3.5534046633165443E-2</v>
      </c>
      <c r="P77" s="55">
        <f>IF('Fixed data'!$G$19=FALSE,P64+P76,P64)</f>
        <v>-3.8563020233165442E-2</v>
      </c>
      <c r="Q77" s="55">
        <f>IF('Fixed data'!$G$19=FALSE,Q64+Q76,Q64)</f>
        <v>-4.1537125033165437E-2</v>
      </c>
      <c r="R77" s="55">
        <f>IF('Fixed data'!$G$19=FALSE,R64+R76,R64)</f>
        <v>-4.4456361033165435E-2</v>
      </c>
      <c r="S77" s="55">
        <f>IF('Fixed data'!$G$19=FALSE,S64+S76,S64)</f>
        <v>-4.7320728233165445E-2</v>
      </c>
      <c r="T77" s="55">
        <f>IF('Fixed data'!$G$19=FALSE,T64+T76,T64)</f>
        <v>-5.0130226633165444E-2</v>
      </c>
      <c r="U77" s="55">
        <f>IF('Fixed data'!$G$19=FALSE,U64+U76,U64)</f>
        <v>-5.2884856233165432E-2</v>
      </c>
      <c r="V77" s="55">
        <f>IF('Fixed data'!$G$19=FALSE,V64+V76,V64)</f>
        <v>-5.5584617033165439E-2</v>
      </c>
      <c r="W77" s="55">
        <f>IF('Fixed data'!$G$19=FALSE,W64+W76,W64)</f>
        <v>-5.8229509033165434E-2</v>
      </c>
      <c r="X77" s="55">
        <f>IF('Fixed data'!$G$19=FALSE,X64+X76,X64)</f>
        <v>-6.0819532233165434E-2</v>
      </c>
      <c r="Y77" s="55">
        <f>IF('Fixed data'!$G$19=FALSE,Y64+Y76,Y64)</f>
        <v>-6.335468663316543E-2</v>
      </c>
      <c r="Z77" s="55">
        <f>IF('Fixed data'!$G$19=FALSE,Z64+Z76,Z64)</f>
        <v>-6.5834972233165423E-2</v>
      </c>
      <c r="AA77" s="55">
        <f>IF('Fixed data'!$G$19=FALSE,AA64+AA76,AA64)</f>
        <v>-6.826038903316542E-2</v>
      </c>
      <c r="AB77" s="55">
        <f>IF('Fixed data'!$G$19=FALSE,AB64+AB76,AB64)</f>
        <v>-7.063093703316542E-2</v>
      </c>
      <c r="AC77" s="55">
        <f>IF('Fixed data'!$G$19=FALSE,AC64+AC76,AC64)</f>
        <v>-7.2946616233165423E-2</v>
      </c>
      <c r="AD77" s="55">
        <f>IF('Fixed data'!$G$19=FALSE,AD64+AD76,AD64)</f>
        <v>-7.5207426633165431E-2</v>
      </c>
      <c r="AE77" s="55">
        <f>IF('Fixed data'!$G$19=FALSE,AE64+AE76,AE64)</f>
        <v>-7.7413368233165414E-2</v>
      </c>
      <c r="AF77" s="55">
        <f>IF('Fixed data'!$G$19=FALSE,AF64+AF76,AF64)</f>
        <v>-7.9564441033165428E-2</v>
      </c>
      <c r="AG77" s="55">
        <f>IF('Fixed data'!$G$19=FALSE,AG64+AG76,AG64)</f>
        <v>-8.1660645033165419E-2</v>
      </c>
      <c r="AH77" s="55">
        <f>IF('Fixed data'!$G$19=FALSE,AH64+AH76,AH64)</f>
        <v>-8.3701980233165413E-2</v>
      </c>
      <c r="AI77" s="55">
        <f>IF('Fixed data'!$G$19=FALSE,AI64+AI76,AI64)</f>
        <v>-8.568844663316541E-2</v>
      </c>
      <c r="AJ77" s="55">
        <f>IF('Fixed data'!$G$19=FALSE,AJ64+AJ76,AJ64)</f>
        <v>-8.6511478633165412E-2</v>
      </c>
      <c r="AK77" s="55">
        <f>IF('Fixed data'!$G$19=FALSE,AK64+AK76,AK64)</f>
        <v>-8.7334510633165413E-2</v>
      </c>
      <c r="AL77" s="55">
        <f>IF('Fixed data'!$G$19=FALSE,AL64+AL76,AL64)</f>
        <v>-8.8157542633165414E-2</v>
      </c>
      <c r="AM77" s="55">
        <f>IF('Fixed data'!$G$19=FALSE,AM64+AM76,AM64)</f>
        <v>-8.8980574633165388E-2</v>
      </c>
      <c r="AN77" s="55">
        <f>IF('Fixed data'!$G$19=FALSE,AN64+AN76,AN64)</f>
        <v>-8.9803606633165417E-2</v>
      </c>
      <c r="AO77" s="55">
        <f>IF('Fixed data'!$G$19=FALSE,AO64+AO76,AO64)</f>
        <v>-9.0626638633165391E-2</v>
      </c>
      <c r="AP77" s="55">
        <f>IF('Fixed data'!$G$19=FALSE,AP64+AP76,AP64)</f>
        <v>-9.1449670633165392E-2</v>
      </c>
      <c r="AQ77" s="55">
        <f>IF('Fixed data'!$G$19=FALSE,AQ64+AQ76,AQ64)</f>
        <v>-9.2272702633165393E-2</v>
      </c>
      <c r="AR77" s="55">
        <f>IF('Fixed data'!$G$19=FALSE,AR64+AR76,AR64)</f>
        <v>-9.3095734633165395E-2</v>
      </c>
      <c r="AS77" s="55">
        <f>IF('Fixed data'!$G$19=FALSE,AS64+AS76,AS64)</f>
        <v>-9.3918766633165368E-2</v>
      </c>
      <c r="AT77" s="55">
        <f>IF('Fixed data'!$G$19=FALSE,AT64+AT76,AT64)</f>
        <v>-9.4741798633165397E-2</v>
      </c>
      <c r="AU77" s="55">
        <f>IF('Fixed data'!$G$19=FALSE,AU64+AU76,AU64)</f>
        <v>-9.5564830633165371E-2</v>
      </c>
      <c r="AV77" s="55">
        <f>IF('Fixed data'!$G$19=FALSE,AV64+AV76,AV64)</f>
        <v>-9.6387862633165372E-2</v>
      </c>
      <c r="AW77" s="55">
        <f>IF('Fixed data'!$G$19=FALSE,AW64+AW76,AW64)</f>
        <v>-9.7210894633165373E-2</v>
      </c>
      <c r="AX77" s="55">
        <f>IF('Fixed data'!$G$19=FALSE,AX64+AX76,AX64)</f>
        <v>-8.4019378633165387E-2</v>
      </c>
      <c r="AY77" s="55">
        <f>IF('Fixed data'!$G$19=FALSE,AY64+AY76,AY64)</f>
        <v>-8.1264749033165384E-2</v>
      </c>
      <c r="AZ77" s="55">
        <f>IF('Fixed data'!$G$19=FALSE,AZ64+AZ76,AZ64)</f>
        <v>-7.8564988233165406E-2</v>
      </c>
      <c r="BA77" s="55">
        <f>IF('Fixed data'!$G$19=FALSE,BA64+BA76,BA64)</f>
        <v>-7.5920096233165396E-2</v>
      </c>
      <c r="BB77" s="55">
        <f>IF('Fixed data'!$G$19=FALSE,BB64+BB76,BB64)</f>
        <v>-7.333007303316541E-2</v>
      </c>
      <c r="BC77" s="55">
        <f>IF('Fixed data'!$G$19=FALSE,BC64+BC76,BC64)</f>
        <v>-7.0794918633165393E-2</v>
      </c>
      <c r="BD77" s="55">
        <f>IF('Fixed data'!$G$19=FALSE,BD64+BD76,BD64)</f>
        <v>-6.8314633033165401E-2</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-1.3540626086956517E-2</v>
      </c>
      <c r="F80" s="56">
        <f t="shared" ref="F80:BD80" si="13">F77*F78</f>
        <v>-5.4182718226007051E-3</v>
      </c>
      <c r="G80" s="56">
        <f t="shared" si="13"/>
        <v>-8.4124025087675639E-3</v>
      </c>
      <c r="H80" s="56">
        <f t="shared" si="13"/>
        <v>-1.1150020545293368E-2</v>
      </c>
      <c r="I80" s="56">
        <f t="shared" si="13"/>
        <v>-1.3646667605835329E-2</v>
      </c>
      <c r="J80" s="56">
        <f t="shared" si="13"/>
        <v>-1.591707289270005E-2</v>
      </c>
      <c r="K80" s="56">
        <f t="shared" si="13"/>
        <v>-1.7975192162949943E-2</v>
      </c>
      <c r="L80" s="56">
        <f t="shared" si="13"/>
        <v>-1.9834244981636863E-2</v>
      </c>
      <c r="M80" s="56">
        <f t="shared" si="13"/>
        <v>-2.1506750279553583E-2</v>
      </c>
      <c r="N80" s="56">
        <f t="shared" si="13"/>
        <v>-2.3004560289615467E-2</v>
      </c>
      <c r="O80" s="56">
        <f t="shared" si="13"/>
        <v>-2.4338892932841905E-2</v>
      </c>
      <c r="P80" s="56">
        <f t="shared" si="13"/>
        <v>-2.5520362721894643E-2</v>
      </c>
      <c r="Q80" s="56">
        <f t="shared" si="13"/>
        <v>-2.6559010247242682E-2</v>
      </c>
      <c r="R80" s="56">
        <f t="shared" si="13"/>
        <v>-2.7464330308255066E-2</v>
      </c>
      <c r="S80" s="56">
        <f t="shared" si="13"/>
        <v>-2.8245298748870398E-2</v>
      </c>
      <c r="T80" s="56">
        <f t="shared" si="13"/>
        <v>-2.8910398054948598E-2</v>
      </c>
      <c r="U80" s="56">
        <f t="shared" si="13"/>
        <v>-2.9467641767974045E-2</v>
      </c>
      <c r="V80" s="56">
        <f t="shared" si="13"/>
        <v>-2.9924597767442867E-2</v>
      </c>
      <c r="W80" s="56">
        <f t="shared" si="13"/>
        <v>-3.0288410472029358E-2</v>
      </c>
      <c r="X80" s="56">
        <f t="shared" si="13"/>
        <v>-3.0565822007481286E-2</v>
      </c>
      <c r="Y80" s="56">
        <f t="shared" si="13"/>
        <v>-3.0763192387138292E-2</v>
      </c>
      <c r="Z80" s="56">
        <f t="shared" si="13"/>
        <v>-3.088651874899789E-2</v>
      </c>
      <c r="AA80" s="56">
        <f t="shared" si="13"/>
        <v>-3.0941453691366434E-2</v>
      </c>
      <c r="AB80" s="56">
        <f t="shared" si="13"/>
        <v>-3.0933322747323678E-2</v>
      </c>
      <c r="AC80" s="56">
        <f t="shared" si="13"/>
        <v>-3.0867141036497243E-2</v>
      </c>
      <c r="AD80" s="56">
        <f t="shared" si="13"/>
        <v>-3.0747629130983115E-2</v>
      </c>
      <c r="AE80" s="56">
        <f t="shared" si="13"/>
        <v>-3.0579228170657835E-2</v>
      </c>
      <c r="AF80" s="56">
        <f t="shared" si="13"/>
        <v>-3.0366114261604658E-2</v>
      </c>
      <c r="AG80" s="56">
        <f t="shared" si="13"/>
        <v>-3.01122121899161E-2</v>
      </c>
      <c r="AH80" s="56">
        <f t="shared" si="13"/>
        <v>-2.9821208481737502E-2</v>
      </c>
      <c r="AI80" s="56">
        <f t="shared" si="13"/>
        <v>-3.4274277142086924E-2</v>
      </c>
      <c r="AJ80" s="56">
        <f t="shared" si="13"/>
        <v>-3.3595611031206937E-2</v>
      </c>
      <c r="AK80" s="56">
        <f t="shared" si="13"/>
        <v>-3.2927402754453154E-2</v>
      </c>
      <c r="AL80" s="56">
        <f t="shared" si="13"/>
        <v>-3.2269618854714459E-2</v>
      </c>
      <c r="AM80" s="56">
        <f t="shared" si="13"/>
        <v>-3.1622218952077112E-2</v>
      </c>
      <c r="AN80" s="56">
        <f t="shared" si="13"/>
        <v>-3.0985156175477823E-2</v>
      </c>
      <c r="AO80" s="56">
        <f t="shared" si="13"/>
        <v>-3.0358377575084538E-2</v>
      </c>
      <c r="AP80" s="56">
        <f t="shared" si="13"/>
        <v>-2.9741824516162065E-2</v>
      </c>
      <c r="AQ80" s="56">
        <f t="shared" si="13"/>
        <v>-2.9135433055150629E-2</v>
      </c>
      <c r="AR80" s="56">
        <f t="shared" si="13"/>
        <v>-2.8539134298659858E-2</v>
      </c>
      <c r="AS80" s="56">
        <f t="shared" si="13"/>
        <v>-2.7952854746053978E-2</v>
      </c>
      <c r="AT80" s="56">
        <f t="shared" si="13"/>
        <v>-2.7376516616279906E-2</v>
      </c>
      <c r="AU80" s="56">
        <f t="shared" si="13"/>
        <v>-2.6810038159565102E-2</v>
      </c>
      <c r="AV80" s="56">
        <f t="shared" si="13"/>
        <v>-2.6253333954589699E-2</v>
      </c>
      <c r="AW80" s="56">
        <f t="shared" si="13"/>
        <v>-2.5706315191714273E-2</v>
      </c>
      <c r="AX80" s="56">
        <f t="shared" si="13"/>
        <v>-2.1570843548841093E-2</v>
      </c>
      <c r="AY80" s="56">
        <f t="shared" si="13"/>
        <v>-2.0255950980206664E-2</v>
      </c>
      <c r="AZ80" s="56">
        <f t="shared" si="13"/>
        <v>-1.9012632948994392E-2</v>
      </c>
      <c r="BA80" s="56">
        <f t="shared" si="13"/>
        <v>-1.7837448792577593E-2</v>
      </c>
      <c r="BB80" s="56">
        <f t="shared" si="13"/>
        <v>-1.6727108820364749E-2</v>
      </c>
      <c r="BC80" s="56">
        <f t="shared" si="13"/>
        <v>-1.5678468110062717E-2</v>
      </c>
      <c r="BD80" s="56">
        <f t="shared" si="13"/>
        <v>-1.4688520546803679E-2</v>
      </c>
    </row>
    <row r="81" spans="1:56" x14ac:dyDescent="0.3">
      <c r="A81" s="75"/>
      <c r="B81" s="15" t="s">
        <v>18</v>
      </c>
      <c r="C81" s="15"/>
      <c r="D81" s="14" t="s">
        <v>40</v>
      </c>
      <c r="E81" s="57">
        <f>+E80</f>
        <v>-1.3540626086956517E-2</v>
      </c>
      <c r="F81" s="57">
        <f t="shared" ref="F81:BD81" si="14">+E81+F80</f>
        <v>-1.8958897909557224E-2</v>
      </c>
      <c r="G81" s="57">
        <f t="shared" si="14"/>
        <v>-2.7371300418324786E-2</v>
      </c>
      <c r="H81" s="57">
        <f t="shared" si="14"/>
        <v>-3.8521320963618155E-2</v>
      </c>
      <c r="I81" s="57">
        <f t="shared" si="14"/>
        <v>-5.2167988569453483E-2</v>
      </c>
      <c r="J81" s="57">
        <f t="shared" si="14"/>
        <v>-6.808506146215354E-2</v>
      </c>
      <c r="K81" s="57">
        <f t="shared" si="14"/>
        <v>-8.6060253625103486E-2</v>
      </c>
      <c r="L81" s="57">
        <f t="shared" si="14"/>
        <v>-0.10589449860674036</v>
      </c>
      <c r="M81" s="57">
        <f t="shared" si="14"/>
        <v>-0.12740124888629395</v>
      </c>
      <c r="N81" s="57">
        <f t="shared" si="14"/>
        <v>-0.15040580917590943</v>
      </c>
      <c r="O81" s="57">
        <f t="shared" si="14"/>
        <v>-0.17474470210875134</v>
      </c>
      <c r="P81" s="57">
        <f t="shared" si="14"/>
        <v>-0.20026506483064599</v>
      </c>
      <c r="Q81" s="57">
        <f t="shared" si="14"/>
        <v>-0.22682407507788868</v>
      </c>
      <c r="R81" s="57">
        <f t="shared" si="14"/>
        <v>-0.25428840538614372</v>
      </c>
      <c r="S81" s="57">
        <f t="shared" si="14"/>
        <v>-0.28253370413501411</v>
      </c>
      <c r="T81" s="57">
        <f t="shared" si="14"/>
        <v>-0.31144410218996271</v>
      </c>
      <c r="U81" s="57">
        <f t="shared" si="14"/>
        <v>-0.34091174395793677</v>
      </c>
      <c r="V81" s="57">
        <f t="shared" si="14"/>
        <v>-0.37083634172537966</v>
      </c>
      <c r="W81" s="57">
        <f t="shared" si="14"/>
        <v>-0.40112475219740901</v>
      </c>
      <c r="X81" s="57">
        <f t="shared" si="14"/>
        <v>-0.43169057420489032</v>
      </c>
      <c r="Y81" s="57">
        <f t="shared" si="14"/>
        <v>-0.46245376659202864</v>
      </c>
      <c r="Z81" s="57">
        <f t="shared" si="14"/>
        <v>-0.49334028534102653</v>
      </c>
      <c r="AA81" s="57">
        <f t="shared" si="14"/>
        <v>-0.52428173903239295</v>
      </c>
      <c r="AB81" s="57">
        <f t="shared" si="14"/>
        <v>-0.55521506177971658</v>
      </c>
      <c r="AC81" s="57">
        <f t="shared" si="14"/>
        <v>-0.58608220281621382</v>
      </c>
      <c r="AD81" s="57">
        <f t="shared" si="14"/>
        <v>-0.61682983194719698</v>
      </c>
      <c r="AE81" s="57">
        <f t="shared" si="14"/>
        <v>-0.64740906011785482</v>
      </c>
      <c r="AF81" s="57">
        <f t="shared" si="14"/>
        <v>-0.67777517437945944</v>
      </c>
      <c r="AG81" s="57">
        <f t="shared" si="14"/>
        <v>-0.70788738656937555</v>
      </c>
      <c r="AH81" s="57">
        <f t="shared" si="14"/>
        <v>-0.73770859505111308</v>
      </c>
      <c r="AI81" s="57">
        <f t="shared" si="14"/>
        <v>-0.77198287219320005</v>
      </c>
      <c r="AJ81" s="57">
        <f t="shared" si="14"/>
        <v>-0.80557848322440695</v>
      </c>
      <c r="AK81" s="57">
        <f t="shared" si="14"/>
        <v>-0.83850588597886011</v>
      </c>
      <c r="AL81" s="57">
        <f t="shared" si="14"/>
        <v>-0.87077550483357458</v>
      </c>
      <c r="AM81" s="57">
        <f t="shared" si="14"/>
        <v>-0.90239772378565164</v>
      </c>
      <c r="AN81" s="57">
        <f t="shared" si="14"/>
        <v>-0.93338287996112945</v>
      </c>
      <c r="AO81" s="57">
        <f t="shared" si="14"/>
        <v>-0.96374125753621398</v>
      </c>
      <c r="AP81" s="57">
        <f t="shared" si="14"/>
        <v>-0.99348308205237601</v>
      </c>
      <c r="AQ81" s="57">
        <f t="shared" si="14"/>
        <v>-1.0226185151075267</v>
      </c>
      <c r="AR81" s="57">
        <f t="shared" si="14"/>
        <v>-1.0511576494061865</v>
      </c>
      <c r="AS81" s="57">
        <f t="shared" si="14"/>
        <v>-1.0791105041522404</v>
      </c>
      <c r="AT81" s="57">
        <f t="shared" si="14"/>
        <v>-1.1064870207685202</v>
      </c>
      <c r="AU81" s="57">
        <f t="shared" si="14"/>
        <v>-1.1332970589280853</v>
      </c>
      <c r="AV81" s="57">
        <f t="shared" si="14"/>
        <v>-1.1595503928826749</v>
      </c>
      <c r="AW81" s="57">
        <f t="shared" si="14"/>
        <v>-1.1852567080743892</v>
      </c>
      <c r="AX81" s="57">
        <f t="shared" si="14"/>
        <v>-1.2068275516232303</v>
      </c>
      <c r="AY81" s="57">
        <f t="shared" si="14"/>
        <v>-1.227083502603437</v>
      </c>
      <c r="AZ81" s="57">
        <f t="shared" si="14"/>
        <v>-1.2460961355524314</v>
      </c>
      <c r="BA81" s="57">
        <f t="shared" si="14"/>
        <v>-1.263933584345009</v>
      </c>
      <c r="BB81" s="57">
        <f t="shared" si="14"/>
        <v>-1.2806606931653737</v>
      </c>
      <c r="BC81" s="57">
        <f t="shared" si="14"/>
        <v>-1.2963391612754365</v>
      </c>
      <c r="BD81" s="57">
        <f t="shared" si="14"/>
        <v>-1.3110276818222402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8"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8"/>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8"/>
      <c r="B88" s="4" t="s">
        <v>214</v>
      </c>
      <c r="D88" s="4" t="s">
        <v>209</v>
      </c>
      <c r="E88" s="44"/>
      <c r="F88" s="44">
        <v>369.38933333333335</v>
      </c>
      <c r="G88" s="44">
        <f t="shared" ref="G88:BD88" si="15">F88</f>
        <v>369.38933333333335</v>
      </c>
      <c r="H88" s="44">
        <f t="shared" si="15"/>
        <v>369.38933333333335</v>
      </c>
      <c r="I88" s="44">
        <f t="shared" si="15"/>
        <v>369.38933333333335</v>
      </c>
      <c r="J88" s="44">
        <f t="shared" si="15"/>
        <v>369.38933333333335</v>
      </c>
      <c r="K88" s="44">
        <f t="shared" si="15"/>
        <v>369.38933333333335</v>
      </c>
      <c r="L88" s="44">
        <f t="shared" si="15"/>
        <v>369.38933333333335</v>
      </c>
      <c r="M88" s="44">
        <f t="shared" si="15"/>
        <v>369.38933333333335</v>
      </c>
      <c r="N88" s="44">
        <f t="shared" si="15"/>
        <v>369.38933333333335</v>
      </c>
      <c r="O88" s="44">
        <f t="shared" si="15"/>
        <v>369.38933333333335</v>
      </c>
      <c r="P88" s="44">
        <f t="shared" si="15"/>
        <v>369.38933333333335</v>
      </c>
      <c r="Q88" s="44">
        <f t="shared" si="15"/>
        <v>369.38933333333335</v>
      </c>
      <c r="R88" s="44">
        <f t="shared" si="15"/>
        <v>369.38933333333335</v>
      </c>
      <c r="S88" s="44">
        <f t="shared" si="15"/>
        <v>369.38933333333335</v>
      </c>
      <c r="T88" s="44">
        <f t="shared" si="15"/>
        <v>369.38933333333335</v>
      </c>
      <c r="U88" s="44">
        <f t="shared" si="15"/>
        <v>369.38933333333335</v>
      </c>
      <c r="V88" s="44">
        <f t="shared" si="15"/>
        <v>369.38933333333335</v>
      </c>
      <c r="W88" s="44">
        <f t="shared" si="15"/>
        <v>369.38933333333335</v>
      </c>
      <c r="X88" s="44">
        <f t="shared" si="15"/>
        <v>369.38933333333335</v>
      </c>
      <c r="Y88" s="44">
        <f t="shared" si="15"/>
        <v>369.38933333333335</v>
      </c>
      <c r="Z88" s="44">
        <f t="shared" si="15"/>
        <v>369.38933333333335</v>
      </c>
      <c r="AA88" s="44">
        <f t="shared" si="15"/>
        <v>369.38933333333335</v>
      </c>
      <c r="AB88" s="44">
        <f t="shared" si="15"/>
        <v>369.38933333333335</v>
      </c>
      <c r="AC88" s="44">
        <f t="shared" si="15"/>
        <v>369.38933333333335</v>
      </c>
      <c r="AD88" s="44">
        <f t="shared" si="15"/>
        <v>369.38933333333335</v>
      </c>
      <c r="AE88" s="44">
        <f t="shared" si="15"/>
        <v>369.38933333333335</v>
      </c>
      <c r="AF88" s="44">
        <f t="shared" si="15"/>
        <v>369.38933333333335</v>
      </c>
      <c r="AG88" s="44">
        <f t="shared" si="15"/>
        <v>369.38933333333335</v>
      </c>
      <c r="AH88" s="44">
        <f t="shared" si="15"/>
        <v>369.38933333333335</v>
      </c>
      <c r="AI88" s="44">
        <f t="shared" si="15"/>
        <v>369.38933333333335</v>
      </c>
      <c r="AJ88" s="44">
        <f t="shared" si="15"/>
        <v>369.38933333333335</v>
      </c>
      <c r="AK88" s="44">
        <f t="shared" si="15"/>
        <v>369.38933333333335</v>
      </c>
      <c r="AL88" s="44">
        <f t="shared" si="15"/>
        <v>369.38933333333335</v>
      </c>
      <c r="AM88" s="44">
        <f t="shared" si="15"/>
        <v>369.38933333333335</v>
      </c>
      <c r="AN88" s="44">
        <f t="shared" si="15"/>
        <v>369.38933333333335</v>
      </c>
      <c r="AO88" s="44">
        <f t="shared" si="15"/>
        <v>369.38933333333335</v>
      </c>
      <c r="AP88" s="44">
        <f t="shared" si="15"/>
        <v>369.38933333333335</v>
      </c>
      <c r="AQ88" s="44">
        <f t="shared" si="15"/>
        <v>369.38933333333335</v>
      </c>
      <c r="AR88" s="44">
        <f t="shared" si="15"/>
        <v>369.38933333333335</v>
      </c>
      <c r="AS88" s="44">
        <f t="shared" si="15"/>
        <v>369.38933333333335</v>
      </c>
      <c r="AT88" s="44">
        <f t="shared" si="15"/>
        <v>369.38933333333335</v>
      </c>
      <c r="AU88" s="44">
        <f t="shared" si="15"/>
        <v>369.38933333333335</v>
      </c>
      <c r="AV88" s="44">
        <f t="shared" si="15"/>
        <v>369.38933333333335</v>
      </c>
      <c r="AW88" s="44">
        <f t="shared" si="15"/>
        <v>369.38933333333335</v>
      </c>
      <c r="AX88" s="44">
        <f t="shared" si="15"/>
        <v>369.38933333333335</v>
      </c>
      <c r="AY88" s="44">
        <f t="shared" si="15"/>
        <v>369.38933333333335</v>
      </c>
      <c r="AZ88" s="44">
        <f t="shared" si="15"/>
        <v>369.38933333333335</v>
      </c>
      <c r="BA88" s="44">
        <f t="shared" si="15"/>
        <v>369.38933333333335</v>
      </c>
      <c r="BB88" s="44">
        <f t="shared" si="15"/>
        <v>369.38933333333335</v>
      </c>
      <c r="BC88" s="44">
        <f t="shared" si="15"/>
        <v>369.38933333333335</v>
      </c>
      <c r="BD88" s="44">
        <f t="shared" si="15"/>
        <v>369.38933333333335</v>
      </c>
    </row>
    <row r="89" spans="1:56" x14ac:dyDescent="0.3">
      <c r="A89" s="178"/>
      <c r="B89" s="4" t="s">
        <v>215</v>
      </c>
      <c r="D89" s="4" t="s">
        <v>89</v>
      </c>
      <c r="E89" s="44"/>
      <c r="F89" s="44">
        <v>16150.28931818182</v>
      </c>
      <c r="G89" s="44">
        <f t="shared" ref="G89:BD89" si="16">F89</f>
        <v>16150.28931818182</v>
      </c>
      <c r="H89" s="44">
        <f t="shared" si="16"/>
        <v>16150.28931818182</v>
      </c>
      <c r="I89" s="44">
        <f t="shared" si="16"/>
        <v>16150.28931818182</v>
      </c>
      <c r="J89" s="44">
        <f t="shared" si="16"/>
        <v>16150.28931818182</v>
      </c>
      <c r="K89" s="44">
        <f t="shared" si="16"/>
        <v>16150.28931818182</v>
      </c>
      <c r="L89" s="44">
        <f t="shared" si="16"/>
        <v>16150.28931818182</v>
      </c>
      <c r="M89" s="44">
        <f t="shared" si="16"/>
        <v>16150.28931818182</v>
      </c>
      <c r="N89" s="44">
        <f t="shared" si="16"/>
        <v>16150.28931818182</v>
      </c>
      <c r="O89" s="44">
        <f t="shared" si="16"/>
        <v>16150.28931818182</v>
      </c>
      <c r="P89" s="44">
        <f t="shared" si="16"/>
        <v>16150.28931818182</v>
      </c>
      <c r="Q89" s="44">
        <f t="shared" si="16"/>
        <v>16150.28931818182</v>
      </c>
      <c r="R89" s="44">
        <f t="shared" si="16"/>
        <v>16150.28931818182</v>
      </c>
      <c r="S89" s="44">
        <f t="shared" si="16"/>
        <v>16150.28931818182</v>
      </c>
      <c r="T89" s="44">
        <f t="shared" si="16"/>
        <v>16150.28931818182</v>
      </c>
      <c r="U89" s="44">
        <f t="shared" si="16"/>
        <v>16150.28931818182</v>
      </c>
      <c r="V89" s="44">
        <f t="shared" si="16"/>
        <v>16150.28931818182</v>
      </c>
      <c r="W89" s="44">
        <f t="shared" si="16"/>
        <v>16150.28931818182</v>
      </c>
      <c r="X89" s="44">
        <f t="shared" si="16"/>
        <v>16150.28931818182</v>
      </c>
      <c r="Y89" s="44">
        <f t="shared" si="16"/>
        <v>16150.28931818182</v>
      </c>
      <c r="Z89" s="44">
        <f t="shared" si="16"/>
        <v>16150.28931818182</v>
      </c>
      <c r="AA89" s="44">
        <f t="shared" si="16"/>
        <v>16150.28931818182</v>
      </c>
      <c r="AB89" s="44">
        <f t="shared" si="16"/>
        <v>16150.28931818182</v>
      </c>
      <c r="AC89" s="44">
        <f t="shared" si="16"/>
        <v>16150.28931818182</v>
      </c>
      <c r="AD89" s="44">
        <f t="shared" si="16"/>
        <v>16150.28931818182</v>
      </c>
      <c r="AE89" s="44">
        <f t="shared" si="16"/>
        <v>16150.28931818182</v>
      </c>
      <c r="AF89" s="44">
        <f t="shared" si="16"/>
        <v>16150.28931818182</v>
      </c>
      <c r="AG89" s="44">
        <f t="shared" si="16"/>
        <v>16150.28931818182</v>
      </c>
      <c r="AH89" s="44">
        <f t="shared" si="16"/>
        <v>16150.28931818182</v>
      </c>
      <c r="AI89" s="44">
        <f t="shared" si="16"/>
        <v>16150.28931818182</v>
      </c>
      <c r="AJ89" s="44">
        <f t="shared" si="16"/>
        <v>16150.28931818182</v>
      </c>
      <c r="AK89" s="44">
        <f t="shared" si="16"/>
        <v>16150.28931818182</v>
      </c>
      <c r="AL89" s="44">
        <f t="shared" si="16"/>
        <v>16150.28931818182</v>
      </c>
      <c r="AM89" s="44">
        <f t="shared" si="16"/>
        <v>16150.28931818182</v>
      </c>
      <c r="AN89" s="44">
        <f t="shared" si="16"/>
        <v>16150.28931818182</v>
      </c>
      <c r="AO89" s="44">
        <f t="shared" si="16"/>
        <v>16150.28931818182</v>
      </c>
      <c r="AP89" s="44">
        <f t="shared" si="16"/>
        <v>16150.28931818182</v>
      </c>
      <c r="AQ89" s="44">
        <f t="shared" si="16"/>
        <v>16150.28931818182</v>
      </c>
      <c r="AR89" s="44">
        <f t="shared" si="16"/>
        <v>16150.28931818182</v>
      </c>
      <c r="AS89" s="44">
        <f t="shared" si="16"/>
        <v>16150.28931818182</v>
      </c>
      <c r="AT89" s="44">
        <f t="shared" si="16"/>
        <v>16150.28931818182</v>
      </c>
      <c r="AU89" s="44">
        <f t="shared" si="16"/>
        <v>16150.28931818182</v>
      </c>
      <c r="AV89" s="44">
        <f t="shared" si="16"/>
        <v>16150.28931818182</v>
      </c>
      <c r="AW89" s="44">
        <f t="shared" si="16"/>
        <v>16150.28931818182</v>
      </c>
      <c r="AX89" s="44">
        <f t="shared" si="16"/>
        <v>16150.28931818182</v>
      </c>
      <c r="AY89" s="44">
        <f t="shared" si="16"/>
        <v>16150.28931818182</v>
      </c>
      <c r="AZ89" s="44">
        <f t="shared" si="16"/>
        <v>16150.28931818182</v>
      </c>
      <c r="BA89" s="44">
        <f t="shared" si="16"/>
        <v>16150.28931818182</v>
      </c>
      <c r="BB89" s="44">
        <f t="shared" si="16"/>
        <v>16150.28931818182</v>
      </c>
      <c r="BC89" s="44">
        <f t="shared" si="16"/>
        <v>16150.28931818182</v>
      </c>
      <c r="BD89" s="44">
        <f t="shared" si="16"/>
        <v>16150.28931818182</v>
      </c>
    </row>
    <row r="90" spans="1:56" ht="16.5" x14ac:dyDescent="0.3">
      <c r="A90" s="178"/>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8"/>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8"/>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8"/>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80" zoomScaleNormal="80" workbookViewId="0">
      <selection activeCell="A5" sqref="A5:C26"/>
    </sheetView>
  </sheetViews>
  <sheetFormatPr defaultRowHeight="15" x14ac:dyDescent="0.25"/>
  <cols>
    <col min="1" max="1" width="5.85546875" customWidth="1"/>
    <col min="2" max="2" width="38.85546875" bestFit="1" customWidth="1"/>
    <col min="3" max="3" width="76.7109375" customWidth="1"/>
  </cols>
  <sheetData>
    <row r="1" spans="1:3" ht="18.75" x14ac:dyDescent="0.3">
      <c r="A1" s="1" t="s">
        <v>82</v>
      </c>
    </row>
    <row r="2" spans="1:3" x14ac:dyDescent="0.25">
      <c r="A2" t="s">
        <v>78</v>
      </c>
    </row>
    <row r="4" spans="1:3" ht="15.75" thickBot="1" x14ac:dyDescent="0.3"/>
    <row r="5" spans="1:3" ht="15" customHeight="1" x14ac:dyDescent="0.25">
      <c r="A5" s="187" t="s">
        <v>11</v>
      </c>
      <c r="B5" s="132" t="s">
        <v>176</v>
      </c>
      <c r="C5" s="133" t="s">
        <v>346</v>
      </c>
    </row>
    <row r="6" spans="1:3" x14ac:dyDescent="0.25">
      <c r="A6" s="188"/>
      <c r="B6" s="62" t="s">
        <v>198</v>
      </c>
      <c r="C6" s="134"/>
    </row>
    <row r="7" spans="1:3" x14ac:dyDescent="0.25">
      <c r="A7" s="188"/>
      <c r="B7" s="62" t="s">
        <v>198</v>
      </c>
      <c r="C7" s="134"/>
    </row>
    <row r="8" spans="1:3" x14ac:dyDescent="0.25">
      <c r="A8" s="188"/>
      <c r="B8" s="62" t="s">
        <v>198</v>
      </c>
      <c r="C8" s="134"/>
    </row>
    <row r="9" spans="1:3" x14ac:dyDescent="0.25">
      <c r="A9" s="188"/>
      <c r="B9" s="62" t="s">
        <v>198</v>
      </c>
      <c r="C9" s="134"/>
    </row>
    <row r="10" spans="1:3" ht="16.5" thickBot="1" x14ac:dyDescent="0.35">
      <c r="A10" s="189"/>
      <c r="B10" s="125" t="s">
        <v>197</v>
      </c>
      <c r="C10" s="135"/>
    </row>
    <row r="11" spans="1:3" ht="15.75" customHeight="1" x14ac:dyDescent="0.3">
      <c r="A11" s="190" t="s">
        <v>301</v>
      </c>
      <c r="B11" s="132" t="s">
        <v>176</v>
      </c>
      <c r="C11" s="136" t="s">
        <v>344</v>
      </c>
    </row>
    <row r="12" spans="1:3" ht="60" x14ac:dyDescent="0.3">
      <c r="A12" s="191"/>
      <c r="B12" s="62" t="s">
        <v>161</v>
      </c>
      <c r="C12" s="146" t="s">
        <v>352</v>
      </c>
    </row>
    <row r="13" spans="1:3" ht="15.75" x14ac:dyDescent="0.3">
      <c r="A13" s="191"/>
      <c r="B13" s="62" t="s">
        <v>198</v>
      </c>
      <c r="C13" s="137"/>
    </row>
    <row r="14" spans="1:3" ht="15.75" x14ac:dyDescent="0.3">
      <c r="A14" s="191"/>
      <c r="B14" s="62" t="s">
        <v>198</v>
      </c>
      <c r="C14" s="137"/>
    </row>
    <row r="15" spans="1:3" ht="15.75" x14ac:dyDescent="0.3">
      <c r="A15" s="191"/>
      <c r="B15" s="62" t="s">
        <v>198</v>
      </c>
      <c r="C15" s="137"/>
    </row>
    <row r="16" spans="1:3" ht="15.75" x14ac:dyDescent="0.3">
      <c r="A16" s="191"/>
      <c r="B16" s="62" t="s">
        <v>198</v>
      </c>
      <c r="C16" s="137"/>
    </row>
    <row r="17" spans="1:3" ht="16.5" thickBot="1" x14ac:dyDescent="0.35">
      <c r="A17" s="192"/>
      <c r="B17" s="126" t="s">
        <v>321</v>
      </c>
      <c r="C17" s="135"/>
    </row>
    <row r="18" spans="1:3" ht="15.75" thickBot="1" x14ac:dyDescent="0.3"/>
    <row r="19" spans="1:3" ht="15.75" customHeight="1" x14ac:dyDescent="0.3">
      <c r="A19" s="193" t="s">
        <v>300</v>
      </c>
      <c r="B19" s="138" t="s">
        <v>212</v>
      </c>
      <c r="C19" s="139"/>
    </row>
    <row r="20" spans="1:3" ht="15.75" x14ac:dyDescent="0.3">
      <c r="A20" s="194"/>
      <c r="B20" s="9" t="s">
        <v>213</v>
      </c>
      <c r="C20" s="140"/>
    </row>
    <row r="21" spans="1:3" ht="15.75" customHeight="1" x14ac:dyDescent="0.3">
      <c r="A21" s="194"/>
      <c r="B21" s="9" t="s">
        <v>214</v>
      </c>
      <c r="C21" s="196" t="s">
        <v>353</v>
      </c>
    </row>
    <row r="22" spans="1:3" ht="31.5" customHeight="1" x14ac:dyDescent="0.3">
      <c r="A22" s="194"/>
      <c r="B22" s="9" t="s">
        <v>215</v>
      </c>
      <c r="C22" s="196"/>
    </row>
    <row r="23" spans="1:3" ht="16.5" x14ac:dyDescent="0.3">
      <c r="A23" s="194"/>
      <c r="B23" s="9" t="s">
        <v>332</v>
      </c>
      <c r="C23" s="140"/>
    </row>
    <row r="24" spans="1:3" ht="16.5" x14ac:dyDescent="0.3">
      <c r="A24" s="194"/>
      <c r="B24" s="9" t="s">
        <v>333</v>
      </c>
      <c r="C24" s="140"/>
    </row>
    <row r="25" spans="1:3" ht="16.5" x14ac:dyDescent="0.3">
      <c r="A25" s="194"/>
      <c r="B25" s="9" t="s">
        <v>334</v>
      </c>
      <c r="C25" s="140"/>
    </row>
    <row r="26" spans="1:3" ht="16.5" thickBot="1" x14ac:dyDescent="0.35">
      <c r="A26" s="195"/>
      <c r="B26" s="58" t="s">
        <v>216</v>
      </c>
      <c r="C26" s="141"/>
    </row>
  </sheetData>
  <mergeCells count="4">
    <mergeCell ref="A5:A10"/>
    <mergeCell ref="A11:A17"/>
    <mergeCell ref="A19:A26"/>
    <mergeCell ref="C21:C22"/>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G16" sqref="G1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-0.16488659079623844</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-0.31246859318444431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-0.46774764649037304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-0.70558946902814634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4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97" t="s">
        <v>11</v>
      </c>
      <c r="B13" s="62" t="s">
        <v>176</v>
      </c>
      <c r="C13" s="61"/>
      <c r="D13" s="62" t="s">
        <v>40</v>
      </c>
      <c r="E13" s="63">
        <v>-0.24913139107995808</v>
      </c>
      <c r="F13" s="63">
        <f>E13</f>
        <v>-0.24913139107995808</v>
      </c>
      <c r="G13" s="63">
        <f>F13</f>
        <v>-0.24913139107995808</v>
      </c>
      <c r="H13" s="63">
        <f t="shared" ref="H13:L13" si="0">G13</f>
        <v>-0.24913139107995808</v>
      </c>
      <c r="I13" s="63">
        <f t="shared" si="0"/>
        <v>-0.24913139107995808</v>
      </c>
      <c r="J13" s="63">
        <f t="shared" si="0"/>
        <v>-0.24913139107995808</v>
      </c>
      <c r="K13" s="63">
        <f t="shared" si="0"/>
        <v>-0.24913139107995808</v>
      </c>
      <c r="L13" s="63">
        <f t="shared" si="0"/>
        <v>-0.24913139107995808</v>
      </c>
      <c r="M13" s="63">
        <f>L13</f>
        <v>-0.24913139107995808</v>
      </c>
      <c r="N13" s="63">
        <f t="shared" ref="N13:AW13" si="1">M13</f>
        <v>-0.24913139107995808</v>
      </c>
      <c r="O13" s="63">
        <f t="shared" si="1"/>
        <v>-0.24913139107995808</v>
      </c>
      <c r="P13" s="63">
        <f t="shared" si="1"/>
        <v>-0.24913139107995808</v>
      </c>
      <c r="Q13" s="63">
        <f t="shared" si="1"/>
        <v>-0.24913139107995808</v>
      </c>
      <c r="R13" s="63">
        <f t="shared" si="1"/>
        <v>-0.24913139107995808</v>
      </c>
      <c r="S13" s="63">
        <f t="shared" si="1"/>
        <v>-0.24913139107995808</v>
      </c>
      <c r="T13" s="63">
        <f t="shared" si="1"/>
        <v>-0.24913139107995808</v>
      </c>
      <c r="U13" s="63">
        <f t="shared" si="1"/>
        <v>-0.24913139107995808</v>
      </c>
      <c r="V13" s="63">
        <f t="shared" si="1"/>
        <v>-0.24913139107995808</v>
      </c>
      <c r="W13" s="63">
        <f t="shared" si="1"/>
        <v>-0.24913139107995808</v>
      </c>
      <c r="X13" s="63">
        <f t="shared" si="1"/>
        <v>-0.24913139107995808</v>
      </c>
      <c r="Y13" s="63">
        <f t="shared" si="1"/>
        <v>-0.24913139107995808</v>
      </c>
      <c r="Z13" s="63">
        <f t="shared" si="1"/>
        <v>-0.24913139107995808</v>
      </c>
      <c r="AA13" s="63">
        <f t="shared" si="1"/>
        <v>-0.24913139107995808</v>
      </c>
      <c r="AB13" s="63">
        <f t="shared" si="1"/>
        <v>-0.24913139107995808</v>
      </c>
      <c r="AC13" s="63">
        <f t="shared" si="1"/>
        <v>-0.24913139107995808</v>
      </c>
      <c r="AD13" s="63">
        <f t="shared" si="1"/>
        <v>-0.24913139107995808</v>
      </c>
      <c r="AE13" s="63">
        <f t="shared" si="1"/>
        <v>-0.24913139107995808</v>
      </c>
      <c r="AF13" s="63">
        <f t="shared" si="1"/>
        <v>-0.24913139107995808</v>
      </c>
      <c r="AG13" s="63">
        <f t="shared" si="1"/>
        <v>-0.24913139107995808</v>
      </c>
      <c r="AH13" s="63">
        <f t="shared" si="1"/>
        <v>-0.24913139107995808</v>
      </c>
      <c r="AI13" s="63">
        <f t="shared" si="1"/>
        <v>-0.24913139107995808</v>
      </c>
      <c r="AJ13" s="63">
        <f t="shared" si="1"/>
        <v>-0.24913139107995808</v>
      </c>
      <c r="AK13" s="63">
        <f t="shared" si="1"/>
        <v>-0.24913139107995808</v>
      </c>
      <c r="AL13" s="63">
        <f t="shared" si="1"/>
        <v>-0.24913139107995808</v>
      </c>
      <c r="AM13" s="63">
        <f t="shared" si="1"/>
        <v>-0.24913139107995808</v>
      </c>
      <c r="AN13" s="63">
        <f t="shared" si="1"/>
        <v>-0.24913139107995808</v>
      </c>
      <c r="AO13" s="63">
        <f t="shared" si="1"/>
        <v>-0.24913139107995808</v>
      </c>
      <c r="AP13" s="63">
        <f t="shared" si="1"/>
        <v>-0.24913139107995808</v>
      </c>
      <c r="AQ13" s="63">
        <f t="shared" si="1"/>
        <v>-0.24913139107995808</v>
      </c>
      <c r="AR13" s="63">
        <f t="shared" si="1"/>
        <v>-0.24913139107995808</v>
      </c>
      <c r="AS13" s="63">
        <f t="shared" si="1"/>
        <v>-0.24913139107995808</v>
      </c>
      <c r="AT13" s="63">
        <f t="shared" si="1"/>
        <v>-0.24913139107995808</v>
      </c>
      <c r="AU13" s="63">
        <f t="shared" si="1"/>
        <v>-0.24913139107995808</v>
      </c>
      <c r="AV13" s="63">
        <f t="shared" si="1"/>
        <v>-0.24913139107995808</v>
      </c>
      <c r="AW13" s="63">
        <f t="shared" si="1"/>
        <v>-0.24913139107995808</v>
      </c>
      <c r="AX13" s="62"/>
      <c r="AY13" s="62"/>
      <c r="AZ13" s="62"/>
      <c r="BA13" s="62"/>
      <c r="BB13" s="62"/>
      <c r="BC13" s="62"/>
      <c r="BD13" s="62"/>
    </row>
    <row r="14" spans="1:56" x14ac:dyDescent="0.3">
      <c r="A14" s="198"/>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98"/>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98"/>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98"/>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99"/>
      <c r="B18" s="125" t="s">
        <v>197</v>
      </c>
      <c r="C18" s="131"/>
      <c r="D18" s="126" t="s">
        <v>40</v>
      </c>
      <c r="E18" s="60">
        <f>SUM(E13:E17)</f>
        <v>-0.24913139107995808</v>
      </c>
      <c r="F18" s="60">
        <f t="shared" ref="F18:AW18" si="2">SUM(F13:F17)</f>
        <v>-0.24913139107995808</v>
      </c>
      <c r="G18" s="60">
        <f t="shared" si="2"/>
        <v>-0.24913139107995808</v>
      </c>
      <c r="H18" s="60">
        <f t="shared" si="2"/>
        <v>-0.24913139107995808</v>
      </c>
      <c r="I18" s="60">
        <f t="shared" si="2"/>
        <v>-0.24913139107995808</v>
      </c>
      <c r="J18" s="60">
        <f t="shared" si="2"/>
        <v>-0.24913139107995808</v>
      </c>
      <c r="K18" s="60">
        <f t="shared" si="2"/>
        <v>-0.24913139107995808</v>
      </c>
      <c r="L18" s="60">
        <f t="shared" si="2"/>
        <v>-0.24913139107995808</v>
      </c>
      <c r="M18" s="60">
        <f t="shared" si="2"/>
        <v>-0.24913139107995808</v>
      </c>
      <c r="N18" s="60">
        <f t="shared" si="2"/>
        <v>-0.24913139107995808</v>
      </c>
      <c r="O18" s="60">
        <f t="shared" si="2"/>
        <v>-0.24913139107995808</v>
      </c>
      <c r="P18" s="60">
        <f t="shared" si="2"/>
        <v>-0.24913139107995808</v>
      </c>
      <c r="Q18" s="60">
        <f t="shared" si="2"/>
        <v>-0.24913139107995808</v>
      </c>
      <c r="R18" s="60">
        <f t="shared" si="2"/>
        <v>-0.24913139107995808</v>
      </c>
      <c r="S18" s="60">
        <f t="shared" si="2"/>
        <v>-0.24913139107995808</v>
      </c>
      <c r="T18" s="60">
        <f t="shared" si="2"/>
        <v>-0.24913139107995808</v>
      </c>
      <c r="U18" s="60">
        <f t="shared" si="2"/>
        <v>-0.24913139107995808</v>
      </c>
      <c r="V18" s="60">
        <f t="shared" si="2"/>
        <v>-0.24913139107995808</v>
      </c>
      <c r="W18" s="60">
        <f t="shared" si="2"/>
        <v>-0.24913139107995808</v>
      </c>
      <c r="X18" s="60">
        <f t="shared" si="2"/>
        <v>-0.24913139107995808</v>
      </c>
      <c r="Y18" s="60">
        <f t="shared" si="2"/>
        <v>-0.24913139107995808</v>
      </c>
      <c r="Z18" s="60">
        <f t="shared" si="2"/>
        <v>-0.24913139107995808</v>
      </c>
      <c r="AA18" s="60">
        <f t="shared" si="2"/>
        <v>-0.24913139107995808</v>
      </c>
      <c r="AB18" s="60">
        <f t="shared" si="2"/>
        <v>-0.24913139107995808</v>
      </c>
      <c r="AC18" s="60">
        <f t="shared" si="2"/>
        <v>-0.24913139107995808</v>
      </c>
      <c r="AD18" s="60">
        <f t="shared" si="2"/>
        <v>-0.24913139107995808</v>
      </c>
      <c r="AE18" s="60">
        <f t="shared" si="2"/>
        <v>-0.24913139107995808</v>
      </c>
      <c r="AF18" s="60">
        <f t="shared" si="2"/>
        <v>-0.24913139107995808</v>
      </c>
      <c r="AG18" s="60">
        <f t="shared" si="2"/>
        <v>-0.24913139107995808</v>
      </c>
      <c r="AH18" s="60">
        <f t="shared" si="2"/>
        <v>-0.24913139107995808</v>
      </c>
      <c r="AI18" s="60">
        <f t="shared" si="2"/>
        <v>-0.24913139107995808</v>
      </c>
      <c r="AJ18" s="60">
        <f t="shared" si="2"/>
        <v>-0.24913139107995808</v>
      </c>
      <c r="AK18" s="60">
        <f t="shared" si="2"/>
        <v>-0.24913139107995808</v>
      </c>
      <c r="AL18" s="60">
        <f t="shared" si="2"/>
        <v>-0.24913139107995808</v>
      </c>
      <c r="AM18" s="60">
        <f t="shared" si="2"/>
        <v>-0.24913139107995808</v>
      </c>
      <c r="AN18" s="60">
        <f t="shared" si="2"/>
        <v>-0.24913139107995808</v>
      </c>
      <c r="AO18" s="60">
        <f t="shared" si="2"/>
        <v>-0.24913139107995808</v>
      </c>
      <c r="AP18" s="60">
        <f t="shared" si="2"/>
        <v>-0.24913139107995808</v>
      </c>
      <c r="AQ18" s="60">
        <f t="shared" si="2"/>
        <v>-0.24913139107995808</v>
      </c>
      <c r="AR18" s="60">
        <f t="shared" si="2"/>
        <v>-0.24913139107995808</v>
      </c>
      <c r="AS18" s="60">
        <f t="shared" si="2"/>
        <v>-0.24913139107995808</v>
      </c>
      <c r="AT18" s="60">
        <f t="shared" si="2"/>
        <v>-0.24913139107995808</v>
      </c>
      <c r="AU18" s="60">
        <f t="shared" si="2"/>
        <v>-0.24913139107995808</v>
      </c>
      <c r="AV18" s="60">
        <f t="shared" si="2"/>
        <v>-0.24913139107995808</v>
      </c>
      <c r="AW18" s="60">
        <f t="shared" si="2"/>
        <v>-0.24913139107995808</v>
      </c>
      <c r="AX18" s="62"/>
      <c r="AY18" s="62"/>
      <c r="AZ18" s="62"/>
      <c r="BA18" s="62"/>
      <c r="BB18" s="62"/>
      <c r="BC18" s="62"/>
      <c r="BD18" s="62"/>
    </row>
    <row r="19" spans="1:56" x14ac:dyDescent="0.3">
      <c r="A19" s="200" t="s">
        <v>301</v>
      </c>
      <c r="B19" s="62" t="s">
        <v>176</v>
      </c>
      <c r="C19" s="8"/>
      <c r="D19" s="9" t="s">
        <v>40</v>
      </c>
      <c r="E19" s="34">
        <v>0.19163953159996774</v>
      </c>
      <c r="F19" s="34">
        <f>E19</f>
        <v>0.19163953159996774</v>
      </c>
      <c r="G19" s="34">
        <f t="shared" ref="G19:AW19" si="3">F19</f>
        <v>0.19163953159996774</v>
      </c>
      <c r="H19" s="34">
        <f t="shared" si="3"/>
        <v>0.19163953159996774</v>
      </c>
      <c r="I19" s="34">
        <f t="shared" si="3"/>
        <v>0.19163953159996774</v>
      </c>
      <c r="J19" s="34">
        <f t="shared" si="3"/>
        <v>0.19163953159996774</v>
      </c>
      <c r="K19" s="34">
        <f t="shared" si="3"/>
        <v>0.19163953159996774</v>
      </c>
      <c r="L19" s="34">
        <f t="shared" si="3"/>
        <v>0.19163953159996774</v>
      </c>
      <c r="M19" s="34">
        <f t="shared" si="3"/>
        <v>0.19163953159996774</v>
      </c>
      <c r="N19" s="34">
        <f t="shared" si="3"/>
        <v>0.19163953159996774</v>
      </c>
      <c r="O19" s="34">
        <f t="shared" si="3"/>
        <v>0.19163953159996774</v>
      </c>
      <c r="P19" s="34">
        <f t="shared" si="3"/>
        <v>0.19163953159996774</v>
      </c>
      <c r="Q19" s="34">
        <f t="shared" si="3"/>
        <v>0.19163953159996774</v>
      </c>
      <c r="R19" s="34">
        <f t="shared" si="3"/>
        <v>0.19163953159996774</v>
      </c>
      <c r="S19" s="34">
        <f t="shared" si="3"/>
        <v>0.19163953159996774</v>
      </c>
      <c r="T19" s="34">
        <f t="shared" si="3"/>
        <v>0.19163953159996774</v>
      </c>
      <c r="U19" s="34">
        <f t="shared" si="3"/>
        <v>0.19163953159996774</v>
      </c>
      <c r="V19" s="34">
        <f t="shared" si="3"/>
        <v>0.19163953159996774</v>
      </c>
      <c r="W19" s="34">
        <f t="shared" si="3"/>
        <v>0.19163953159996774</v>
      </c>
      <c r="X19" s="34">
        <f t="shared" si="3"/>
        <v>0.19163953159996774</v>
      </c>
      <c r="Y19" s="34">
        <f t="shared" si="3"/>
        <v>0.19163953159996774</v>
      </c>
      <c r="Z19" s="34">
        <f t="shared" si="3"/>
        <v>0.19163953159996774</v>
      </c>
      <c r="AA19" s="34">
        <f t="shared" si="3"/>
        <v>0.19163953159996774</v>
      </c>
      <c r="AB19" s="34">
        <f t="shared" si="3"/>
        <v>0.19163953159996774</v>
      </c>
      <c r="AC19" s="34">
        <f t="shared" si="3"/>
        <v>0.19163953159996774</v>
      </c>
      <c r="AD19" s="34">
        <f t="shared" si="3"/>
        <v>0.19163953159996774</v>
      </c>
      <c r="AE19" s="34">
        <f t="shared" si="3"/>
        <v>0.19163953159996774</v>
      </c>
      <c r="AF19" s="34">
        <f t="shared" si="3"/>
        <v>0.19163953159996774</v>
      </c>
      <c r="AG19" s="34">
        <f t="shared" si="3"/>
        <v>0.19163953159996774</v>
      </c>
      <c r="AH19" s="34">
        <f t="shared" si="3"/>
        <v>0.19163953159996774</v>
      </c>
      <c r="AI19" s="34">
        <f t="shared" si="3"/>
        <v>0.19163953159996774</v>
      </c>
      <c r="AJ19" s="34">
        <f t="shared" si="3"/>
        <v>0.19163953159996774</v>
      </c>
      <c r="AK19" s="34">
        <f t="shared" si="3"/>
        <v>0.19163953159996774</v>
      </c>
      <c r="AL19" s="34">
        <f t="shared" si="3"/>
        <v>0.19163953159996774</v>
      </c>
      <c r="AM19" s="34">
        <f t="shared" si="3"/>
        <v>0.19163953159996774</v>
      </c>
      <c r="AN19" s="34">
        <f t="shared" si="3"/>
        <v>0.19163953159996774</v>
      </c>
      <c r="AO19" s="34">
        <f t="shared" si="3"/>
        <v>0.19163953159996774</v>
      </c>
      <c r="AP19" s="34">
        <f t="shared" si="3"/>
        <v>0.19163953159996774</v>
      </c>
      <c r="AQ19" s="34">
        <f t="shared" si="3"/>
        <v>0.19163953159996774</v>
      </c>
      <c r="AR19" s="34">
        <f t="shared" si="3"/>
        <v>0.19163953159996774</v>
      </c>
      <c r="AS19" s="34">
        <f t="shared" si="3"/>
        <v>0.19163953159996774</v>
      </c>
      <c r="AT19" s="34">
        <f t="shared" si="3"/>
        <v>0.19163953159996774</v>
      </c>
      <c r="AU19" s="34">
        <f t="shared" si="3"/>
        <v>0.19163953159996774</v>
      </c>
      <c r="AV19" s="34">
        <f t="shared" si="3"/>
        <v>0.19163953159996774</v>
      </c>
      <c r="AW19" s="34">
        <f t="shared" si="3"/>
        <v>0.19163953159996774</v>
      </c>
      <c r="AX19" s="34"/>
      <c r="AY19" s="34"/>
      <c r="AZ19" s="34"/>
      <c r="BA19" s="34"/>
      <c r="BB19" s="34"/>
      <c r="BC19" s="34"/>
      <c r="BD19" s="34"/>
    </row>
    <row r="20" spans="1:56" x14ac:dyDescent="0.3">
      <c r="A20" s="200"/>
      <c r="B20" s="62" t="s">
        <v>161</v>
      </c>
      <c r="C20" s="8"/>
      <c r="D20" s="9" t="s">
        <v>40</v>
      </c>
      <c r="E20" s="34">
        <v>1.4749999999999999E-2</v>
      </c>
      <c r="F20" s="34">
        <f>E20</f>
        <v>1.4749999999999999E-2</v>
      </c>
      <c r="G20" s="34">
        <f t="shared" ref="G20:AW20" si="4">F20</f>
        <v>1.4749999999999999E-2</v>
      </c>
      <c r="H20" s="34">
        <f t="shared" si="4"/>
        <v>1.4749999999999999E-2</v>
      </c>
      <c r="I20" s="34">
        <f t="shared" si="4"/>
        <v>1.4749999999999999E-2</v>
      </c>
      <c r="J20" s="34">
        <f t="shared" si="4"/>
        <v>1.4749999999999999E-2</v>
      </c>
      <c r="K20" s="34">
        <f t="shared" si="4"/>
        <v>1.4749999999999999E-2</v>
      </c>
      <c r="L20" s="34">
        <f t="shared" si="4"/>
        <v>1.4749999999999999E-2</v>
      </c>
      <c r="M20" s="34">
        <f t="shared" si="4"/>
        <v>1.4749999999999999E-2</v>
      </c>
      <c r="N20" s="34">
        <f t="shared" si="4"/>
        <v>1.4749999999999999E-2</v>
      </c>
      <c r="O20" s="34">
        <f t="shared" si="4"/>
        <v>1.4749999999999999E-2</v>
      </c>
      <c r="P20" s="34">
        <f t="shared" si="4"/>
        <v>1.4749999999999999E-2</v>
      </c>
      <c r="Q20" s="34">
        <f t="shared" si="4"/>
        <v>1.4749999999999999E-2</v>
      </c>
      <c r="R20" s="34">
        <f t="shared" si="4"/>
        <v>1.4749999999999999E-2</v>
      </c>
      <c r="S20" s="34">
        <f t="shared" si="4"/>
        <v>1.4749999999999999E-2</v>
      </c>
      <c r="T20" s="34">
        <f t="shared" si="4"/>
        <v>1.4749999999999999E-2</v>
      </c>
      <c r="U20" s="34">
        <f t="shared" si="4"/>
        <v>1.4749999999999999E-2</v>
      </c>
      <c r="V20" s="34">
        <f t="shared" si="4"/>
        <v>1.4749999999999999E-2</v>
      </c>
      <c r="W20" s="34">
        <f t="shared" si="4"/>
        <v>1.4749999999999999E-2</v>
      </c>
      <c r="X20" s="34">
        <f t="shared" si="4"/>
        <v>1.4749999999999999E-2</v>
      </c>
      <c r="Y20" s="34">
        <f t="shared" si="4"/>
        <v>1.4749999999999999E-2</v>
      </c>
      <c r="Z20" s="34">
        <f t="shared" si="4"/>
        <v>1.4749999999999999E-2</v>
      </c>
      <c r="AA20" s="34">
        <f t="shared" si="4"/>
        <v>1.4749999999999999E-2</v>
      </c>
      <c r="AB20" s="34">
        <f t="shared" si="4"/>
        <v>1.4749999999999999E-2</v>
      </c>
      <c r="AC20" s="34">
        <f t="shared" si="4"/>
        <v>1.4749999999999999E-2</v>
      </c>
      <c r="AD20" s="34">
        <f t="shared" si="4"/>
        <v>1.4749999999999999E-2</v>
      </c>
      <c r="AE20" s="34">
        <f t="shared" si="4"/>
        <v>1.4749999999999999E-2</v>
      </c>
      <c r="AF20" s="34">
        <f t="shared" si="4"/>
        <v>1.4749999999999999E-2</v>
      </c>
      <c r="AG20" s="34">
        <f t="shared" si="4"/>
        <v>1.4749999999999999E-2</v>
      </c>
      <c r="AH20" s="34">
        <f t="shared" si="4"/>
        <v>1.4749999999999999E-2</v>
      </c>
      <c r="AI20" s="34">
        <f t="shared" si="4"/>
        <v>1.4749999999999999E-2</v>
      </c>
      <c r="AJ20" s="34">
        <f t="shared" si="4"/>
        <v>1.4749999999999999E-2</v>
      </c>
      <c r="AK20" s="34">
        <f t="shared" si="4"/>
        <v>1.4749999999999999E-2</v>
      </c>
      <c r="AL20" s="34">
        <f t="shared" si="4"/>
        <v>1.4749999999999999E-2</v>
      </c>
      <c r="AM20" s="34">
        <f t="shared" si="4"/>
        <v>1.4749999999999999E-2</v>
      </c>
      <c r="AN20" s="34">
        <f t="shared" si="4"/>
        <v>1.4749999999999999E-2</v>
      </c>
      <c r="AO20" s="34">
        <f t="shared" si="4"/>
        <v>1.4749999999999999E-2</v>
      </c>
      <c r="AP20" s="34">
        <f t="shared" si="4"/>
        <v>1.4749999999999999E-2</v>
      </c>
      <c r="AQ20" s="34">
        <f t="shared" si="4"/>
        <v>1.4749999999999999E-2</v>
      </c>
      <c r="AR20" s="34">
        <f t="shared" si="4"/>
        <v>1.4749999999999999E-2</v>
      </c>
      <c r="AS20" s="34">
        <f t="shared" si="4"/>
        <v>1.4749999999999999E-2</v>
      </c>
      <c r="AT20" s="34">
        <f t="shared" si="4"/>
        <v>1.4749999999999999E-2</v>
      </c>
      <c r="AU20" s="34">
        <f t="shared" si="4"/>
        <v>1.4749999999999999E-2</v>
      </c>
      <c r="AV20" s="34">
        <f t="shared" si="4"/>
        <v>1.4749999999999999E-2</v>
      </c>
      <c r="AW20" s="34">
        <f t="shared" si="4"/>
        <v>1.4749999999999999E-2</v>
      </c>
      <c r="AX20" s="34"/>
      <c r="AY20" s="34"/>
      <c r="AZ20" s="34"/>
      <c r="BA20" s="34"/>
      <c r="BB20" s="34"/>
      <c r="BC20" s="34"/>
      <c r="BD20" s="34"/>
    </row>
    <row r="21" spans="1:56" x14ac:dyDescent="0.3">
      <c r="A21" s="20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20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20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20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201"/>
      <c r="B25" s="62" t="s">
        <v>321</v>
      </c>
      <c r="C25" s="8"/>
      <c r="D25" s="9" t="s">
        <v>40</v>
      </c>
      <c r="E25" s="68">
        <f>SUM(E19:E24)</f>
        <v>0.20638953159996776</v>
      </c>
      <c r="F25" s="68">
        <f t="shared" ref="F25:BD25" si="5">SUM(F19:F24)</f>
        <v>0.20638953159996776</v>
      </c>
      <c r="G25" s="68">
        <f t="shared" si="5"/>
        <v>0.20638953159996776</v>
      </c>
      <c r="H25" s="68">
        <f t="shared" si="5"/>
        <v>0.20638953159996776</v>
      </c>
      <c r="I25" s="68">
        <f t="shared" si="5"/>
        <v>0.20638953159996776</v>
      </c>
      <c r="J25" s="68">
        <f t="shared" si="5"/>
        <v>0.20638953159996776</v>
      </c>
      <c r="K25" s="68">
        <f t="shared" si="5"/>
        <v>0.20638953159996776</v>
      </c>
      <c r="L25" s="68">
        <f t="shared" si="5"/>
        <v>0.20638953159996776</v>
      </c>
      <c r="M25" s="68">
        <f t="shared" si="5"/>
        <v>0.20638953159996776</v>
      </c>
      <c r="N25" s="68">
        <f t="shared" si="5"/>
        <v>0.20638953159996776</v>
      </c>
      <c r="O25" s="68">
        <f t="shared" si="5"/>
        <v>0.20638953159996776</v>
      </c>
      <c r="P25" s="68">
        <f t="shared" si="5"/>
        <v>0.20638953159996776</v>
      </c>
      <c r="Q25" s="68">
        <f t="shared" si="5"/>
        <v>0.20638953159996776</v>
      </c>
      <c r="R25" s="68">
        <f t="shared" si="5"/>
        <v>0.20638953159996776</v>
      </c>
      <c r="S25" s="68">
        <f t="shared" si="5"/>
        <v>0.20638953159996776</v>
      </c>
      <c r="T25" s="68">
        <f t="shared" si="5"/>
        <v>0.20638953159996776</v>
      </c>
      <c r="U25" s="68">
        <f t="shared" si="5"/>
        <v>0.20638953159996776</v>
      </c>
      <c r="V25" s="68">
        <f t="shared" si="5"/>
        <v>0.20638953159996776</v>
      </c>
      <c r="W25" s="68">
        <f t="shared" si="5"/>
        <v>0.20638953159996776</v>
      </c>
      <c r="X25" s="68">
        <f t="shared" si="5"/>
        <v>0.20638953159996776</v>
      </c>
      <c r="Y25" s="68">
        <f t="shared" si="5"/>
        <v>0.20638953159996776</v>
      </c>
      <c r="Z25" s="68">
        <f t="shared" si="5"/>
        <v>0.20638953159996776</v>
      </c>
      <c r="AA25" s="68">
        <f t="shared" si="5"/>
        <v>0.20638953159996776</v>
      </c>
      <c r="AB25" s="68">
        <f t="shared" si="5"/>
        <v>0.20638953159996776</v>
      </c>
      <c r="AC25" s="68">
        <f t="shared" si="5"/>
        <v>0.20638953159996776</v>
      </c>
      <c r="AD25" s="68">
        <f t="shared" si="5"/>
        <v>0.20638953159996776</v>
      </c>
      <c r="AE25" s="68">
        <f t="shared" si="5"/>
        <v>0.20638953159996776</v>
      </c>
      <c r="AF25" s="68">
        <f t="shared" si="5"/>
        <v>0.20638953159996776</v>
      </c>
      <c r="AG25" s="68">
        <f t="shared" si="5"/>
        <v>0.20638953159996776</v>
      </c>
      <c r="AH25" s="68">
        <f t="shared" si="5"/>
        <v>0.20638953159996776</v>
      </c>
      <c r="AI25" s="68">
        <f t="shared" si="5"/>
        <v>0.20638953159996776</v>
      </c>
      <c r="AJ25" s="68">
        <f t="shared" si="5"/>
        <v>0.20638953159996776</v>
      </c>
      <c r="AK25" s="68">
        <f t="shared" si="5"/>
        <v>0.20638953159996776</v>
      </c>
      <c r="AL25" s="68">
        <f t="shared" si="5"/>
        <v>0.20638953159996776</v>
      </c>
      <c r="AM25" s="68">
        <f t="shared" si="5"/>
        <v>0.20638953159996776</v>
      </c>
      <c r="AN25" s="68">
        <f t="shared" si="5"/>
        <v>0.20638953159996776</v>
      </c>
      <c r="AO25" s="68">
        <f t="shared" si="5"/>
        <v>0.20638953159996776</v>
      </c>
      <c r="AP25" s="68">
        <f t="shared" si="5"/>
        <v>0.20638953159996776</v>
      </c>
      <c r="AQ25" s="68">
        <f t="shared" si="5"/>
        <v>0.20638953159996776</v>
      </c>
      <c r="AR25" s="68">
        <f t="shared" si="5"/>
        <v>0.20638953159996776</v>
      </c>
      <c r="AS25" s="68">
        <f t="shared" si="5"/>
        <v>0.20638953159996776</v>
      </c>
      <c r="AT25" s="68">
        <f t="shared" si="5"/>
        <v>0.20638953159996776</v>
      </c>
      <c r="AU25" s="68">
        <f t="shared" si="5"/>
        <v>0.20638953159996776</v>
      </c>
      <c r="AV25" s="68">
        <f t="shared" si="5"/>
        <v>0.20638953159996776</v>
      </c>
      <c r="AW25" s="68">
        <f t="shared" si="5"/>
        <v>0.20638953159996776</v>
      </c>
      <c r="AX25" s="68">
        <f t="shared" si="5"/>
        <v>0</v>
      </c>
      <c r="AY25" s="68">
        <f t="shared" si="5"/>
        <v>0</v>
      </c>
      <c r="AZ25" s="68">
        <f t="shared" si="5"/>
        <v>0</v>
      </c>
      <c r="BA25" s="68">
        <f t="shared" si="5"/>
        <v>0</v>
      </c>
      <c r="BB25" s="68">
        <f t="shared" si="5"/>
        <v>0</v>
      </c>
      <c r="BC25" s="68">
        <f t="shared" si="5"/>
        <v>0</v>
      </c>
      <c r="BD25" s="68">
        <f t="shared" si="5"/>
        <v>0</v>
      </c>
    </row>
    <row r="26" spans="1:56" ht="15.75" thickBot="1" x14ac:dyDescent="0.35">
      <c r="A26" s="143"/>
      <c r="B26" s="58" t="s">
        <v>96</v>
      </c>
      <c r="C26" s="59" t="s">
        <v>94</v>
      </c>
      <c r="D26" s="58" t="s">
        <v>40</v>
      </c>
      <c r="E26" s="60">
        <f>E18+E25</f>
        <v>-4.2741859479990318E-2</v>
      </c>
      <c r="F26" s="60">
        <f t="shared" ref="F26:BD26" si="6">F18+F25</f>
        <v>-4.2741859479990318E-2</v>
      </c>
      <c r="G26" s="60">
        <f t="shared" si="6"/>
        <v>-4.2741859479990318E-2</v>
      </c>
      <c r="H26" s="60">
        <f t="shared" si="6"/>
        <v>-4.2741859479990318E-2</v>
      </c>
      <c r="I26" s="60">
        <f t="shared" si="6"/>
        <v>-4.2741859479990318E-2</v>
      </c>
      <c r="J26" s="60">
        <f t="shared" si="6"/>
        <v>-4.2741859479990318E-2</v>
      </c>
      <c r="K26" s="60">
        <f t="shared" si="6"/>
        <v>-4.2741859479990318E-2</v>
      </c>
      <c r="L26" s="60">
        <f t="shared" si="6"/>
        <v>-4.2741859479990318E-2</v>
      </c>
      <c r="M26" s="60">
        <f t="shared" si="6"/>
        <v>-4.2741859479990318E-2</v>
      </c>
      <c r="N26" s="60">
        <f t="shared" si="6"/>
        <v>-4.2741859479990318E-2</v>
      </c>
      <c r="O26" s="60">
        <f t="shared" si="6"/>
        <v>-4.2741859479990318E-2</v>
      </c>
      <c r="P26" s="60">
        <f t="shared" si="6"/>
        <v>-4.2741859479990318E-2</v>
      </c>
      <c r="Q26" s="60">
        <f t="shared" si="6"/>
        <v>-4.2741859479990318E-2</v>
      </c>
      <c r="R26" s="60">
        <f t="shared" si="6"/>
        <v>-4.2741859479990318E-2</v>
      </c>
      <c r="S26" s="60">
        <f t="shared" si="6"/>
        <v>-4.2741859479990318E-2</v>
      </c>
      <c r="T26" s="60">
        <f t="shared" si="6"/>
        <v>-4.2741859479990318E-2</v>
      </c>
      <c r="U26" s="60">
        <f t="shared" si="6"/>
        <v>-4.2741859479990318E-2</v>
      </c>
      <c r="V26" s="60">
        <f t="shared" si="6"/>
        <v>-4.2741859479990318E-2</v>
      </c>
      <c r="W26" s="60">
        <f t="shared" si="6"/>
        <v>-4.2741859479990318E-2</v>
      </c>
      <c r="X26" s="60">
        <f t="shared" si="6"/>
        <v>-4.2741859479990318E-2</v>
      </c>
      <c r="Y26" s="60">
        <f t="shared" si="6"/>
        <v>-4.2741859479990318E-2</v>
      </c>
      <c r="Z26" s="60">
        <f t="shared" si="6"/>
        <v>-4.2741859479990318E-2</v>
      </c>
      <c r="AA26" s="60">
        <f t="shared" si="6"/>
        <v>-4.2741859479990318E-2</v>
      </c>
      <c r="AB26" s="60">
        <f t="shared" si="6"/>
        <v>-4.2741859479990318E-2</v>
      </c>
      <c r="AC26" s="60">
        <f t="shared" si="6"/>
        <v>-4.2741859479990318E-2</v>
      </c>
      <c r="AD26" s="60">
        <f t="shared" si="6"/>
        <v>-4.2741859479990318E-2</v>
      </c>
      <c r="AE26" s="60">
        <f t="shared" si="6"/>
        <v>-4.2741859479990318E-2</v>
      </c>
      <c r="AF26" s="60">
        <f t="shared" si="6"/>
        <v>-4.2741859479990318E-2</v>
      </c>
      <c r="AG26" s="60">
        <f t="shared" si="6"/>
        <v>-4.2741859479990318E-2</v>
      </c>
      <c r="AH26" s="60">
        <f t="shared" si="6"/>
        <v>-4.2741859479990318E-2</v>
      </c>
      <c r="AI26" s="60">
        <f t="shared" si="6"/>
        <v>-4.2741859479990318E-2</v>
      </c>
      <c r="AJ26" s="60">
        <f t="shared" si="6"/>
        <v>-4.2741859479990318E-2</v>
      </c>
      <c r="AK26" s="60">
        <f t="shared" si="6"/>
        <v>-4.2741859479990318E-2</v>
      </c>
      <c r="AL26" s="60">
        <f t="shared" si="6"/>
        <v>-4.2741859479990318E-2</v>
      </c>
      <c r="AM26" s="60">
        <f t="shared" si="6"/>
        <v>-4.2741859479990318E-2</v>
      </c>
      <c r="AN26" s="60">
        <f t="shared" si="6"/>
        <v>-4.2741859479990318E-2</v>
      </c>
      <c r="AO26" s="60">
        <f t="shared" si="6"/>
        <v>-4.2741859479990318E-2</v>
      </c>
      <c r="AP26" s="60">
        <f t="shared" si="6"/>
        <v>-4.2741859479990318E-2</v>
      </c>
      <c r="AQ26" s="60">
        <f t="shared" si="6"/>
        <v>-4.2741859479990318E-2</v>
      </c>
      <c r="AR26" s="60">
        <f t="shared" si="6"/>
        <v>-4.2741859479990318E-2</v>
      </c>
      <c r="AS26" s="60">
        <f t="shared" si="6"/>
        <v>-4.2741859479990318E-2</v>
      </c>
      <c r="AT26" s="60">
        <f t="shared" si="6"/>
        <v>-4.2741859479990318E-2</v>
      </c>
      <c r="AU26" s="60">
        <f t="shared" si="6"/>
        <v>-4.2741859479990318E-2</v>
      </c>
      <c r="AV26" s="60">
        <f t="shared" si="6"/>
        <v>-4.2741859479990318E-2</v>
      </c>
      <c r="AW26" s="60">
        <f t="shared" si="6"/>
        <v>-4.2741859479990318E-2</v>
      </c>
      <c r="AX26" s="60">
        <f t="shared" si="6"/>
        <v>0</v>
      </c>
      <c r="AY26" s="60">
        <f t="shared" si="6"/>
        <v>0</v>
      </c>
      <c r="AZ26" s="60">
        <f t="shared" si="6"/>
        <v>0</v>
      </c>
      <c r="BA26" s="60">
        <f t="shared" si="6"/>
        <v>0</v>
      </c>
      <c r="BB26" s="60">
        <f t="shared" si="6"/>
        <v>0</v>
      </c>
      <c r="BC26" s="60">
        <f t="shared" si="6"/>
        <v>0</v>
      </c>
      <c r="BD26" s="60">
        <f t="shared" si="6"/>
        <v>0</v>
      </c>
    </row>
    <row r="27" spans="1:56" x14ac:dyDescent="0.3">
      <c r="A27" s="144"/>
      <c r="B27" s="9" t="s">
        <v>13</v>
      </c>
      <c r="C27" s="8" t="s">
        <v>41</v>
      </c>
      <c r="D27" s="9" t="s">
        <v>42</v>
      </c>
      <c r="E27" s="10">
        <v>0.8</v>
      </c>
      <c r="F27" s="10">
        <f>E27</f>
        <v>0.8</v>
      </c>
      <c r="G27" s="10">
        <f t="shared" ref="G27:AW27" si="7">F27</f>
        <v>0.8</v>
      </c>
      <c r="H27" s="10">
        <f t="shared" si="7"/>
        <v>0.8</v>
      </c>
      <c r="I27" s="10">
        <f t="shared" si="7"/>
        <v>0.8</v>
      </c>
      <c r="J27" s="10">
        <f t="shared" si="7"/>
        <v>0.8</v>
      </c>
      <c r="K27" s="10">
        <f t="shared" si="7"/>
        <v>0.8</v>
      </c>
      <c r="L27" s="10">
        <f t="shared" si="7"/>
        <v>0.8</v>
      </c>
      <c r="M27" s="10">
        <f t="shared" si="7"/>
        <v>0.8</v>
      </c>
      <c r="N27" s="10">
        <f t="shared" si="7"/>
        <v>0.8</v>
      </c>
      <c r="O27" s="10">
        <f t="shared" si="7"/>
        <v>0.8</v>
      </c>
      <c r="P27" s="10">
        <f t="shared" si="7"/>
        <v>0.8</v>
      </c>
      <c r="Q27" s="10">
        <f t="shared" si="7"/>
        <v>0.8</v>
      </c>
      <c r="R27" s="10">
        <f t="shared" si="7"/>
        <v>0.8</v>
      </c>
      <c r="S27" s="10">
        <f t="shared" si="7"/>
        <v>0.8</v>
      </c>
      <c r="T27" s="10">
        <f t="shared" si="7"/>
        <v>0.8</v>
      </c>
      <c r="U27" s="10">
        <f t="shared" si="7"/>
        <v>0.8</v>
      </c>
      <c r="V27" s="10">
        <f t="shared" si="7"/>
        <v>0.8</v>
      </c>
      <c r="W27" s="10">
        <f t="shared" si="7"/>
        <v>0.8</v>
      </c>
      <c r="X27" s="10">
        <f t="shared" si="7"/>
        <v>0.8</v>
      </c>
      <c r="Y27" s="10">
        <f t="shared" si="7"/>
        <v>0.8</v>
      </c>
      <c r="Z27" s="10">
        <f t="shared" si="7"/>
        <v>0.8</v>
      </c>
      <c r="AA27" s="10">
        <f t="shared" si="7"/>
        <v>0.8</v>
      </c>
      <c r="AB27" s="10">
        <f t="shared" si="7"/>
        <v>0.8</v>
      </c>
      <c r="AC27" s="10">
        <f t="shared" si="7"/>
        <v>0.8</v>
      </c>
      <c r="AD27" s="10">
        <f t="shared" si="7"/>
        <v>0.8</v>
      </c>
      <c r="AE27" s="10">
        <f t="shared" si="7"/>
        <v>0.8</v>
      </c>
      <c r="AF27" s="10">
        <f t="shared" si="7"/>
        <v>0.8</v>
      </c>
      <c r="AG27" s="10">
        <f t="shared" si="7"/>
        <v>0.8</v>
      </c>
      <c r="AH27" s="10">
        <f t="shared" si="7"/>
        <v>0.8</v>
      </c>
      <c r="AI27" s="10">
        <f t="shared" si="7"/>
        <v>0.8</v>
      </c>
      <c r="AJ27" s="10">
        <f t="shared" si="7"/>
        <v>0.8</v>
      </c>
      <c r="AK27" s="10">
        <f t="shared" si="7"/>
        <v>0.8</v>
      </c>
      <c r="AL27" s="10">
        <f t="shared" si="7"/>
        <v>0.8</v>
      </c>
      <c r="AM27" s="10">
        <f t="shared" si="7"/>
        <v>0.8</v>
      </c>
      <c r="AN27" s="10">
        <f t="shared" si="7"/>
        <v>0.8</v>
      </c>
      <c r="AO27" s="10">
        <f t="shared" si="7"/>
        <v>0.8</v>
      </c>
      <c r="AP27" s="10">
        <f t="shared" si="7"/>
        <v>0.8</v>
      </c>
      <c r="AQ27" s="10">
        <f t="shared" si="7"/>
        <v>0.8</v>
      </c>
      <c r="AR27" s="10">
        <f t="shared" si="7"/>
        <v>0.8</v>
      </c>
      <c r="AS27" s="10">
        <f t="shared" si="7"/>
        <v>0.8</v>
      </c>
      <c r="AT27" s="10">
        <f t="shared" si="7"/>
        <v>0.8</v>
      </c>
      <c r="AU27" s="10">
        <f t="shared" si="7"/>
        <v>0.8</v>
      </c>
      <c r="AV27" s="10">
        <f t="shared" si="7"/>
        <v>0.8</v>
      </c>
      <c r="AW27" s="10">
        <f t="shared" si="7"/>
        <v>0.8</v>
      </c>
      <c r="AX27" s="11"/>
      <c r="AY27" s="11"/>
      <c r="AZ27" s="11"/>
      <c r="BA27" s="11"/>
      <c r="BB27" s="11"/>
      <c r="BC27" s="11"/>
      <c r="BD27" s="11"/>
    </row>
    <row r="28" spans="1:56" x14ac:dyDescent="0.3">
      <c r="A28" s="144"/>
      <c r="B28" s="9" t="s">
        <v>12</v>
      </c>
      <c r="C28" s="9" t="s">
        <v>43</v>
      </c>
      <c r="D28" s="9" t="s">
        <v>40</v>
      </c>
      <c r="E28" s="35">
        <f>E26*E27</f>
        <v>-3.4193487583992259E-2</v>
      </c>
      <c r="F28" s="35">
        <f t="shared" ref="F28:AW28" si="8">F26*F27</f>
        <v>-3.4193487583992259E-2</v>
      </c>
      <c r="G28" s="35">
        <f t="shared" si="8"/>
        <v>-3.4193487583992259E-2</v>
      </c>
      <c r="H28" s="35">
        <f t="shared" si="8"/>
        <v>-3.4193487583992259E-2</v>
      </c>
      <c r="I28" s="35">
        <f t="shared" si="8"/>
        <v>-3.4193487583992259E-2</v>
      </c>
      <c r="J28" s="35">
        <f t="shared" si="8"/>
        <v>-3.4193487583992259E-2</v>
      </c>
      <c r="K28" s="35">
        <f t="shared" si="8"/>
        <v>-3.4193487583992259E-2</v>
      </c>
      <c r="L28" s="35">
        <f t="shared" si="8"/>
        <v>-3.4193487583992259E-2</v>
      </c>
      <c r="M28" s="35">
        <f t="shared" si="8"/>
        <v>-3.4193487583992259E-2</v>
      </c>
      <c r="N28" s="35">
        <f t="shared" si="8"/>
        <v>-3.4193487583992259E-2</v>
      </c>
      <c r="O28" s="35">
        <f t="shared" si="8"/>
        <v>-3.4193487583992259E-2</v>
      </c>
      <c r="P28" s="35">
        <f t="shared" si="8"/>
        <v>-3.4193487583992259E-2</v>
      </c>
      <c r="Q28" s="35">
        <f t="shared" si="8"/>
        <v>-3.4193487583992259E-2</v>
      </c>
      <c r="R28" s="35">
        <f t="shared" si="8"/>
        <v>-3.4193487583992259E-2</v>
      </c>
      <c r="S28" s="35">
        <f t="shared" si="8"/>
        <v>-3.4193487583992259E-2</v>
      </c>
      <c r="T28" s="35">
        <f t="shared" si="8"/>
        <v>-3.4193487583992259E-2</v>
      </c>
      <c r="U28" s="35">
        <f t="shared" si="8"/>
        <v>-3.4193487583992259E-2</v>
      </c>
      <c r="V28" s="35">
        <f t="shared" si="8"/>
        <v>-3.4193487583992259E-2</v>
      </c>
      <c r="W28" s="35">
        <f t="shared" si="8"/>
        <v>-3.4193487583992259E-2</v>
      </c>
      <c r="X28" s="35">
        <f t="shared" si="8"/>
        <v>-3.4193487583992259E-2</v>
      </c>
      <c r="Y28" s="35">
        <f t="shared" si="8"/>
        <v>-3.4193487583992259E-2</v>
      </c>
      <c r="Z28" s="35">
        <f t="shared" si="8"/>
        <v>-3.4193487583992259E-2</v>
      </c>
      <c r="AA28" s="35">
        <f t="shared" si="8"/>
        <v>-3.4193487583992259E-2</v>
      </c>
      <c r="AB28" s="35">
        <f t="shared" si="8"/>
        <v>-3.4193487583992259E-2</v>
      </c>
      <c r="AC28" s="35">
        <f t="shared" si="8"/>
        <v>-3.4193487583992259E-2</v>
      </c>
      <c r="AD28" s="35">
        <f t="shared" si="8"/>
        <v>-3.4193487583992259E-2</v>
      </c>
      <c r="AE28" s="35">
        <f t="shared" si="8"/>
        <v>-3.4193487583992259E-2</v>
      </c>
      <c r="AF28" s="35">
        <f t="shared" si="8"/>
        <v>-3.4193487583992259E-2</v>
      </c>
      <c r="AG28" s="35">
        <f t="shared" si="8"/>
        <v>-3.4193487583992259E-2</v>
      </c>
      <c r="AH28" s="35">
        <f t="shared" si="8"/>
        <v>-3.4193487583992259E-2</v>
      </c>
      <c r="AI28" s="35">
        <f t="shared" si="8"/>
        <v>-3.4193487583992259E-2</v>
      </c>
      <c r="AJ28" s="35">
        <f t="shared" si="8"/>
        <v>-3.4193487583992259E-2</v>
      </c>
      <c r="AK28" s="35">
        <f t="shared" si="8"/>
        <v>-3.4193487583992259E-2</v>
      </c>
      <c r="AL28" s="35">
        <f t="shared" si="8"/>
        <v>-3.4193487583992259E-2</v>
      </c>
      <c r="AM28" s="35">
        <f t="shared" si="8"/>
        <v>-3.4193487583992259E-2</v>
      </c>
      <c r="AN28" s="35">
        <f t="shared" si="8"/>
        <v>-3.4193487583992259E-2</v>
      </c>
      <c r="AO28" s="35">
        <f t="shared" si="8"/>
        <v>-3.4193487583992259E-2</v>
      </c>
      <c r="AP28" s="35">
        <f t="shared" si="8"/>
        <v>-3.4193487583992259E-2</v>
      </c>
      <c r="AQ28" s="35">
        <f t="shared" si="8"/>
        <v>-3.4193487583992259E-2</v>
      </c>
      <c r="AR28" s="35">
        <f t="shared" si="8"/>
        <v>-3.4193487583992259E-2</v>
      </c>
      <c r="AS28" s="35">
        <f t="shared" si="8"/>
        <v>-3.4193487583992259E-2</v>
      </c>
      <c r="AT28" s="35">
        <f t="shared" si="8"/>
        <v>-3.4193487583992259E-2</v>
      </c>
      <c r="AU28" s="35">
        <f t="shared" si="8"/>
        <v>-3.4193487583992259E-2</v>
      </c>
      <c r="AV28" s="35">
        <f t="shared" si="8"/>
        <v>-3.4193487583992259E-2</v>
      </c>
      <c r="AW28" s="35">
        <f t="shared" si="8"/>
        <v>-3.4193487583992259E-2</v>
      </c>
      <c r="AX28" s="35"/>
      <c r="AY28" s="35"/>
      <c r="AZ28" s="35"/>
      <c r="BA28" s="35"/>
      <c r="BB28" s="35"/>
      <c r="BC28" s="35"/>
      <c r="BD28" s="35"/>
    </row>
    <row r="29" spans="1:56" x14ac:dyDescent="0.3">
      <c r="A29" s="144"/>
      <c r="B29" s="9" t="s">
        <v>93</v>
      </c>
      <c r="C29" s="11" t="s">
        <v>44</v>
      </c>
      <c r="D29" s="9" t="s">
        <v>40</v>
      </c>
      <c r="E29" s="35">
        <f>E26-E28</f>
        <v>-8.5483718959980595E-3</v>
      </c>
      <c r="F29" s="35">
        <f t="shared" ref="F29:AW29" si="9">F26-F28</f>
        <v>-8.5483718959980595E-3</v>
      </c>
      <c r="G29" s="35">
        <f t="shared" si="9"/>
        <v>-8.5483718959980595E-3</v>
      </c>
      <c r="H29" s="35">
        <f t="shared" si="9"/>
        <v>-8.5483718959980595E-3</v>
      </c>
      <c r="I29" s="35">
        <f t="shared" si="9"/>
        <v>-8.5483718959980595E-3</v>
      </c>
      <c r="J29" s="35">
        <f t="shared" si="9"/>
        <v>-8.5483718959980595E-3</v>
      </c>
      <c r="K29" s="35">
        <f t="shared" si="9"/>
        <v>-8.5483718959980595E-3</v>
      </c>
      <c r="L29" s="35">
        <f t="shared" si="9"/>
        <v>-8.5483718959980595E-3</v>
      </c>
      <c r="M29" s="35">
        <f t="shared" si="9"/>
        <v>-8.5483718959980595E-3</v>
      </c>
      <c r="N29" s="35">
        <f t="shared" si="9"/>
        <v>-8.5483718959980595E-3</v>
      </c>
      <c r="O29" s="35">
        <f t="shared" si="9"/>
        <v>-8.5483718959980595E-3</v>
      </c>
      <c r="P29" s="35">
        <f t="shared" si="9"/>
        <v>-8.5483718959980595E-3</v>
      </c>
      <c r="Q29" s="35">
        <f t="shared" si="9"/>
        <v>-8.5483718959980595E-3</v>
      </c>
      <c r="R29" s="35">
        <f t="shared" si="9"/>
        <v>-8.5483718959980595E-3</v>
      </c>
      <c r="S29" s="35">
        <f t="shared" si="9"/>
        <v>-8.5483718959980595E-3</v>
      </c>
      <c r="T29" s="35">
        <f t="shared" si="9"/>
        <v>-8.5483718959980595E-3</v>
      </c>
      <c r="U29" s="35">
        <f t="shared" si="9"/>
        <v>-8.5483718959980595E-3</v>
      </c>
      <c r="V29" s="35">
        <f t="shared" si="9"/>
        <v>-8.5483718959980595E-3</v>
      </c>
      <c r="W29" s="35">
        <f t="shared" si="9"/>
        <v>-8.5483718959980595E-3</v>
      </c>
      <c r="X29" s="35">
        <f t="shared" si="9"/>
        <v>-8.5483718959980595E-3</v>
      </c>
      <c r="Y29" s="35">
        <f t="shared" si="9"/>
        <v>-8.5483718959980595E-3</v>
      </c>
      <c r="Z29" s="35">
        <f t="shared" si="9"/>
        <v>-8.5483718959980595E-3</v>
      </c>
      <c r="AA29" s="35">
        <f t="shared" si="9"/>
        <v>-8.5483718959980595E-3</v>
      </c>
      <c r="AB29" s="35">
        <f t="shared" si="9"/>
        <v>-8.5483718959980595E-3</v>
      </c>
      <c r="AC29" s="35">
        <f t="shared" si="9"/>
        <v>-8.5483718959980595E-3</v>
      </c>
      <c r="AD29" s="35">
        <f t="shared" si="9"/>
        <v>-8.5483718959980595E-3</v>
      </c>
      <c r="AE29" s="35">
        <f t="shared" si="9"/>
        <v>-8.5483718959980595E-3</v>
      </c>
      <c r="AF29" s="35">
        <f t="shared" si="9"/>
        <v>-8.5483718959980595E-3</v>
      </c>
      <c r="AG29" s="35">
        <f t="shared" si="9"/>
        <v>-8.5483718959980595E-3</v>
      </c>
      <c r="AH29" s="35">
        <f t="shared" si="9"/>
        <v>-8.5483718959980595E-3</v>
      </c>
      <c r="AI29" s="35">
        <f t="shared" si="9"/>
        <v>-8.5483718959980595E-3</v>
      </c>
      <c r="AJ29" s="35">
        <f t="shared" si="9"/>
        <v>-8.5483718959980595E-3</v>
      </c>
      <c r="AK29" s="35">
        <f t="shared" si="9"/>
        <v>-8.5483718959980595E-3</v>
      </c>
      <c r="AL29" s="35">
        <f t="shared" si="9"/>
        <v>-8.5483718959980595E-3</v>
      </c>
      <c r="AM29" s="35">
        <f t="shared" si="9"/>
        <v>-8.5483718959980595E-3</v>
      </c>
      <c r="AN29" s="35">
        <f t="shared" si="9"/>
        <v>-8.5483718959980595E-3</v>
      </c>
      <c r="AO29" s="35">
        <f t="shared" si="9"/>
        <v>-8.5483718959980595E-3</v>
      </c>
      <c r="AP29" s="35">
        <f t="shared" si="9"/>
        <v>-8.5483718959980595E-3</v>
      </c>
      <c r="AQ29" s="35">
        <f t="shared" si="9"/>
        <v>-8.5483718959980595E-3</v>
      </c>
      <c r="AR29" s="35">
        <f t="shared" si="9"/>
        <v>-8.5483718959980595E-3</v>
      </c>
      <c r="AS29" s="35">
        <f t="shared" si="9"/>
        <v>-8.5483718959980595E-3</v>
      </c>
      <c r="AT29" s="35">
        <f t="shared" si="9"/>
        <v>-8.5483718959980595E-3</v>
      </c>
      <c r="AU29" s="35">
        <f t="shared" si="9"/>
        <v>-8.5483718959980595E-3</v>
      </c>
      <c r="AV29" s="35">
        <f t="shared" si="9"/>
        <v>-8.5483718959980595E-3</v>
      </c>
      <c r="AW29" s="35">
        <f t="shared" si="9"/>
        <v>-8.5483718959980595E-3</v>
      </c>
      <c r="AX29" s="35"/>
      <c r="AY29" s="35"/>
      <c r="AZ29" s="35"/>
      <c r="BA29" s="35"/>
      <c r="BB29" s="35"/>
      <c r="BC29" s="35"/>
      <c r="BD29" s="35"/>
    </row>
    <row r="30" spans="1:56" ht="16.5" hidden="1" customHeight="1" outlineLevel="1" x14ac:dyDescent="0.35">
      <c r="A30" s="144"/>
      <c r="B30" s="9" t="s">
        <v>1</v>
      </c>
      <c r="C30" s="11" t="s">
        <v>53</v>
      </c>
      <c r="D30" s="9" t="s">
        <v>40</v>
      </c>
      <c r="F30" s="35">
        <f>$E$28/'Fixed data'!$C$7</f>
        <v>-7.598552796442724E-4</v>
      </c>
      <c r="G30" s="35">
        <f>$E$28/'Fixed data'!$C$7</f>
        <v>-7.598552796442724E-4</v>
      </c>
      <c r="H30" s="35">
        <f>$E$28/'Fixed data'!$C$7</f>
        <v>-7.598552796442724E-4</v>
      </c>
      <c r="I30" s="35">
        <f>$E$28/'Fixed data'!$C$7</f>
        <v>-7.598552796442724E-4</v>
      </c>
      <c r="J30" s="35">
        <f>$E$28/'Fixed data'!$C$7</f>
        <v>-7.598552796442724E-4</v>
      </c>
      <c r="K30" s="35">
        <f>$E$28/'Fixed data'!$C$7</f>
        <v>-7.598552796442724E-4</v>
      </c>
      <c r="L30" s="35">
        <f>$E$28/'Fixed data'!$C$7</f>
        <v>-7.598552796442724E-4</v>
      </c>
      <c r="M30" s="35">
        <f>$E$28/'Fixed data'!$C$7</f>
        <v>-7.598552796442724E-4</v>
      </c>
      <c r="N30" s="35">
        <f>$E$28/'Fixed data'!$C$7</f>
        <v>-7.598552796442724E-4</v>
      </c>
      <c r="O30" s="35">
        <f>$E$28/'Fixed data'!$C$7</f>
        <v>-7.598552796442724E-4</v>
      </c>
      <c r="P30" s="35">
        <f>$E$28/'Fixed data'!$C$7</f>
        <v>-7.598552796442724E-4</v>
      </c>
      <c r="Q30" s="35">
        <f>$E$28/'Fixed data'!$C$7</f>
        <v>-7.598552796442724E-4</v>
      </c>
      <c r="R30" s="35">
        <f>$E$28/'Fixed data'!$C$7</f>
        <v>-7.598552796442724E-4</v>
      </c>
      <c r="S30" s="35">
        <f>$E$28/'Fixed data'!$C$7</f>
        <v>-7.598552796442724E-4</v>
      </c>
      <c r="T30" s="35">
        <f>$E$28/'Fixed data'!$C$7</f>
        <v>-7.598552796442724E-4</v>
      </c>
      <c r="U30" s="35">
        <f>$E$28/'Fixed data'!$C$7</f>
        <v>-7.598552796442724E-4</v>
      </c>
      <c r="V30" s="35">
        <f>$E$28/'Fixed data'!$C$7</f>
        <v>-7.598552796442724E-4</v>
      </c>
      <c r="W30" s="35">
        <f>$E$28/'Fixed data'!$C$7</f>
        <v>-7.598552796442724E-4</v>
      </c>
      <c r="X30" s="35">
        <f>$E$28/'Fixed data'!$C$7</f>
        <v>-7.598552796442724E-4</v>
      </c>
      <c r="Y30" s="35">
        <f>$E$28/'Fixed data'!$C$7</f>
        <v>-7.598552796442724E-4</v>
      </c>
      <c r="Z30" s="35">
        <f>$E$28/'Fixed data'!$C$7</f>
        <v>-7.598552796442724E-4</v>
      </c>
      <c r="AA30" s="35">
        <f>$E$28/'Fixed data'!$C$7</f>
        <v>-7.598552796442724E-4</v>
      </c>
      <c r="AB30" s="35">
        <f>$E$28/'Fixed data'!$C$7</f>
        <v>-7.598552796442724E-4</v>
      </c>
      <c r="AC30" s="35">
        <f>$E$28/'Fixed data'!$C$7</f>
        <v>-7.598552796442724E-4</v>
      </c>
      <c r="AD30" s="35">
        <f>$E$28/'Fixed data'!$C$7</f>
        <v>-7.598552796442724E-4</v>
      </c>
      <c r="AE30" s="35">
        <f>$E$28/'Fixed data'!$C$7</f>
        <v>-7.598552796442724E-4</v>
      </c>
      <c r="AF30" s="35">
        <f>$E$28/'Fixed data'!$C$7</f>
        <v>-7.598552796442724E-4</v>
      </c>
      <c r="AG30" s="35">
        <f>$E$28/'Fixed data'!$C$7</f>
        <v>-7.598552796442724E-4</v>
      </c>
      <c r="AH30" s="35">
        <f>$E$28/'Fixed data'!$C$7</f>
        <v>-7.598552796442724E-4</v>
      </c>
      <c r="AI30" s="35">
        <f>$E$28/'Fixed data'!$C$7</f>
        <v>-7.598552796442724E-4</v>
      </c>
      <c r="AJ30" s="35">
        <f>$E$28/'Fixed data'!$C$7</f>
        <v>-7.598552796442724E-4</v>
      </c>
      <c r="AK30" s="35">
        <f>$E$28/'Fixed data'!$C$7</f>
        <v>-7.598552796442724E-4</v>
      </c>
      <c r="AL30" s="35">
        <f>$E$28/'Fixed data'!$C$7</f>
        <v>-7.598552796442724E-4</v>
      </c>
      <c r="AM30" s="35">
        <f>$E$28/'Fixed data'!$C$7</f>
        <v>-7.598552796442724E-4</v>
      </c>
      <c r="AN30" s="35">
        <f>$E$28/'Fixed data'!$C$7</f>
        <v>-7.598552796442724E-4</v>
      </c>
      <c r="AO30" s="35">
        <f>$E$28/'Fixed data'!$C$7</f>
        <v>-7.598552796442724E-4</v>
      </c>
      <c r="AP30" s="35">
        <f>$E$28/'Fixed data'!$C$7</f>
        <v>-7.598552796442724E-4</v>
      </c>
      <c r="AQ30" s="35">
        <f>$E$28/'Fixed data'!$C$7</f>
        <v>-7.598552796442724E-4</v>
      </c>
      <c r="AR30" s="35">
        <f>$E$28/'Fixed data'!$C$7</f>
        <v>-7.598552796442724E-4</v>
      </c>
      <c r="AS30" s="35">
        <f>$E$28/'Fixed data'!$C$7</f>
        <v>-7.598552796442724E-4</v>
      </c>
      <c r="AT30" s="35">
        <f>$E$28/'Fixed data'!$C$7</f>
        <v>-7.598552796442724E-4</v>
      </c>
      <c r="AU30" s="35">
        <f>$E$28/'Fixed data'!$C$7</f>
        <v>-7.598552796442724E-4</v>
      </c>
      <c r="AV30" s="35">
        <f>$E$28/'Fixed data'!$C$7</f>
        <v>-7.598552796442724E-4</v>
      </c>
      <c r="AW30" s="35">
        <f>$E$28/'Fixed data'!$C$7</f>
        <v>-7.598552796442724E-4</v>
      </c>
      <c r="AX30" s="35">
        <f>$E$28/'Fixed data'!$C$7</f>
        <v>-7.598552796442724E-4</v>
      </c>
      <c r="AY30" s="35"/>
      <c r="AZ30" s="35"/>
      <c r="BA30" s="35"/>
      <c r="BB30" s="35"/>
      <c r="BC30" s="35"/>
      <c r="BD30" s="35"/>
    </row>
    <row r="31" spans="1:56" ht="16.5" hidden="1" customHeight="1" outlineLevel="1" x14ac:dyDescent="0.35">
      <c r="A31" s="144"/>
      <c r="B31" s="9" t="s">
        <v>2</v>
      </c>
      <c r="C31" s="11" t="s">
        <v>54</v>
      </c>
      <c r="D31" s="9" t="s">
        <v>40</v>
      </c>
      <c r="F31" s="35"/>
      <c r="G31" s="35">
        <f>$F$28/'Fixed data'!$C$7</f>
        <v>-7.598552796442724E-4</v>
      </c>
      <c r="H31" s="35">
        <f>$F$28/'Fixed data'!$C$7</f>
        <v>-7.598552796442724E-4</v>
      </c>
      <c r="I31" s="35">
        <f>$F$28/'Fixed data'!$C$7</f>
        <v>-7.598552796442724E-4</v>
      </c>
      <c r="J31" s="35">
        <f>$F$28/'Fixed data'!$C$7</f>
        <v>-7.598552796442724E-4</v>
      </c>
      <c r="K31" s="35">
        <f>$F$28/'Fixed data'!$C$7</f>
        <v>-7.598552796442724E-4</v>
      </c>
      <c r="L31" s="35">
        <f>$F$28/'Fixed data'!$C$7</f>
        <v>-7.598552796442724E-4</v>
      </c>
      <c r="M31" s="35">
        <f>$F$28/'Fixed data'!$C$7</f>
        <v>-7.598552796442724E-4</v>
      </c>
      <c r="N31" s="35">
        <f>$F$28/'Fixed data'!$C$7</f>
        <v>-7.598552796442724E-4</v>
      </c>
      <c r="O31" s="35">
        <f>$F$28/'Fixed data'!$C$7</f>
        <v>-7.598552796442724E-4</v>
      </c>
      <c r="P31" s="35">
        <f>$F$28/'Fixed data'!$C$7</f>
        <v>-7.598552796442724E-4</v>
      </c>
      <c r="Q31" s="35">
        <f>$F$28/'Fixed data'!$C$7</f>
        <v>-7.598552796442724E-4</v>
      </c>
      <c r="R31" s="35">
        <f>$F$28/'Fixed data'!$C$7</f>
        <v>-7.598552796442724E-4</v>
      </c>
      <c r="S31" s="35">
        <f>$F$28/'Fixed data'!$C$7</f>
        <v>-7.598552796442724E-4</v>
      </c>
      <c r="T31" s="35">
        <f>$F$28/'Fixed data'!$C$7</f>
        <v>-7.598552796442724E-4</v>
      </c>
      <c r="U31" s="35">
        <f>$F$28/'Fixed data'!$C$7</f>
        <v>-7.598552796442724E-4</v>
      </c>
      <c r="V31" s="35">
        <f>$F$28/'Fixed data'!$C$7</f>
        <v>-7.598552796442724E-4</v>
      </c>
      <c r="W31" s="35">
        <f>$F$28/'Fixed data'!$C$7</f>
        <v>-7.598552796442724E-4</v>
      </c>
      <c r="X31" s="35">
        <f>$F$28/'Fixed data'!$C$7</f>
        <v>-7.598552796442724E-4</v>
      </c>
      <c r="Y31" s="35">
        <f>$F$28/'Fixed data'!$C$7</f>
        <v>-7.598552796442724E-4</v>
      </c>
      <c r="Z31" s="35">
        <f>$F$28/'Fixed data'!$C$7</f>
        <v>-7.598552796442724E-4</v>
      </c>
      <c r="AA31" s="35">
        <f>$F$28/'Fixed data'!$C$7</f>
        <v>-7.598552796442724E-4</v>
      </c>
      <c r="AB31" s="35">
        <f>$F$28/'Fixed data'!$C$7</f>
        <v>-7.598552796442724E-4</v>
      </c>
      <c r="AC31" s="35">
        <f>$F$28/'Fixed data'!$C$7</f>
        <v>-7.598552796442724E-4</v>
      </c>
      <c r="AD31" s="35">
        <f>$F$28/'Fixed data'!$C$7</f>
        <v>-7.598552796442724E-4</v>
      </c>
      <c r="AE31" s="35">
        <f>$F$28/'Fixed data'!$C$7</f>
        <v>-7.598552796442724E-4</v>
      </c>
      <c r="AF31" s="35">
        <f>$F$28/'Fixed data'!$C$7</f>
        <v>-7.598552796442724E-4</v>
      </c>
      <c r="AG31" s="35">
        <f>$F$28/'Fixed data'!$C$7</f>
        <v>-7.598552796442724E-4</v>
      </c>
      <c r="AH31" s="35">
        <f>$F$28/'Fixed data'!$C$7</f>
        <v>-7.598552796442724E-4</v>
      </c>
      <c r="AI31" s="35">
        <f>$F$28/'Fixed data'!$C$7</f>
        <v>-7.598552796442724E-4</v>
      </c>
      <c r="AJ31" s="35">
        <f>$F$28/'Fixed data'!$C$7</f>
        <v>-7.598552796442724E-4</v>
      </c>
      <c r="AK31" s="35">
        <f>$F$28/'Fixed data'!$C$7</f>
        <v>-7.598552796442724E-4</v>
      </c>
      <c r="AL31" s="35">
        <f>$F$28/'Fixed data'!$C$7</f>
        <v>-7.598552796442724E-4</v>
      </c>
      <c r="AM31" s="35">
        <f>$F$28/'Fixed data'!$C$7</f>
        <v>-7.598552796442724E-4</v>
      </c>
      <c r="AN31" s="35">
        <f>$F$28/'Fixed data'!$C$7</f>
        <v>-7.598552796442724E-4</v>
      </c>
      <c r="AO31" s="35">
        <f>$F$28/'Fixed data'!$C$7</f>
        <v>-7.598552796442724E-4</v>
      </c>
      <c r="AP31" s="35">
        <f>$F$28/'Fixed data'!$C$7</f>
        <v>-7.598552796442724E-4</v>
      </c>
      <c r="AQ31" s="35">
        <f>$F$28/'Fixed data'!$C$7</f>
        <v>-7.598552796442724E-4</v>
      </c>
      <c r="AR31" s="35">
        <f>$F$28/'Fixed data'!$C$7</f>
        <v>-7.598552796442724E-4</v>
      </c>
      <c r="AS31" s="35">
        <f>$F$28/'Fixed data'!$C$7</f>
        <v>-7.598552796442724E-4</v>
      </c>
      <c r="AT31" s="35">
        <f>$F$28/'Fixed data'!$C$7</f>
        <v>-7.598552796442724E-4</v>
      </c>
      <c r="AU31" s="35">
        <f>$F$28/'Fixed data'!$C$7</f>
        <v>-7.598552796442724E-4</v>
      </c>
      <c r="AV31" s="35">
        <f>$F$28/'Fixed data'!$C$7</f>
        <v>-7.598552796442724E-4</v>
      </c>
      <c r="AW31" s="35">
        <f>$F$28/'Fixed data'!$C$7</f>
        <v>-7.598552796442724E-4</v>
      </c>
      <c r="AX31" s="35">
        <f>$F$28/'Fixed data'!$C$7</f>
        <v>-7.598552796442724E-4</v>
      </c>
      <c r="AY31" s="35">
        <f>$F$28/'Fixed data'!$C$7</f>
        <v>-7.598552796442724E-4</v>
      </c>
      <c r="AZ31" s="35"/>
      <c r="BA31" s="35"/>
      <c r="BB31" s="35"/>
      <c r="BC31" s="35"/>
      <c r="BD31" s="35"/>
    </row>
    <row r="32" spans="1:56" ht="16.5" hidden="1" customHeight="1" outlineLevel="1" x14ac:dyDescent="0.35">
      <c r="A32" s="144"/>
      <c r="B32" s="9" t="s">
        <v>3</v>
      </c>
      <c r="C32" s="11" t="s">
        <v>55</v>
      </c>
      <c r="D32" s="9" t="s">
        <v>40</v>
      </c>
      <c r="F32" s="35"/>
      <c r="G32" s="35"/>
      <c r="H32" s="35">
        <f>$G$28/'Fixed data'!$C$7</f>
        <v>-7.598552796442724E-4</v>
      </c>
      <c r="I32" s="35">
        <f>$G$28/'Fixed data'!$C$7</f>
        <v>-7.598552796442724E-4</v>
      </c>
      <c r="J32" s="35">
        <f>$G$28/'Fixed data'!$C$7</f>
        <v>-7.598552796442724E-4</v>
      </c>
      <c r="K32" s="35">
        <f>$G$28/'Fixed data'!$C$7</f>
        <v>-7.598552796442724E-4</v>
      </c>
      <c r="L32" s="35">
        <f>$G$28/'Fixed data'!$C$7</f>
        <v>-7.598552796442724E-4</v>
      </c>
      <c r="M32" s="35">
        <f>$G$28/'Fixed data'!$C$7</f>
        <v>-7.598552796442724E-4</v>
      </c>
      <c r="N32" s="35">
        <f>$G$28/'Fixed data'!$C$7</f>
        <v>-7.598552796442724E-4</v>
      </c>
      <c r="O32" s="35">
        <f>$G$28/'Fixed data'!$C$7</f>
        <v>-7.598552796442724E-4</v>
      </c>
      <c r="P32" s="35">
        <f>$G$28/'Fixed data'!$C$7</f>
        <v>-7.598552796442724E-4</v>
      </c>
      <c r="Q32" s="35">
        <f>$G$28/'Fixed data'!$C$7</f>
        <v>-7.598552796442724E-4</v>
      </c>
      <c r="R32" s="35">
        <f>$G$28/'Fixed data'!$C$7</f>
        <v>-7.598552796442724E-4</v>
      </c>
      <c r="S32" s="35">
        <f>$G$28/'Fixed data'!$C$7</f>
        <v>-7.598552796442724E-4</v>
      </c>
      <c r="T32" s="35">
        <f>$G$28/'Fixed data'!$C$7</f>
        <v>-7.598552796442724E-4</v>
      </c>
      <c r="U32" s="35">
        <f>$G$28/'Fixed data'!$C$7</f>
        <v>-7.598552796442724E-4</v>
      </c>
      <c r="V32" s="35">
        <f>$G$28/'Fixed data'!$C$7</f>
        <v>-7.598552796442724E-4</v>
      </c>
      <c r="W32" s="35">
        <f>$G$28/'Fixed data'!$C$7</f>
        <v>-7.598552796442724E-4</v>
      </c>
      <c r="X32" s="35">
        <f>$G$28/'Fixed data'!$C$7</f>
        <v>-7.598552796442724E-4</v>
      </c>
      <c r="Y32" s="35">
        <f>$G$28/'Fixed data'!$C$7</f>
        <v>-7.598552796442724E-4</v>
      </c>
      <c r="Z32" s="35">
        <f>$G$28/'Fixed data'!$C$7</f>
        <v>-7.598552796442724E-4</v>
      </c>
      <c r="AA32" s="35">
        <f>$G$28/'Fixed data'!$C$7</f>
        <v>-7.598552796442724E-4</v>
      </c>
      <c r="AB32" s="35">
        <f>$G$28/'Fixed data'!$C$7</f>
        <v>-7.598552796442724E-4</v>
      </c>
      <c r="AC32" s="35">
        <f>$G$28/'Fixed data'!$C$7</f>
        <v>-7.598552796442724E-4</v>
      </c>
      <c r="AD32" s="35">
        <f>$G$28/'Fixed data'!$C$7</f>
        <v>-7.598552796442724E-4</v>
      </c>
      <c r="AE32" s="35">
        <f>$G$28/'Fixed data'!$C$7</f>
        <v>-7.598552796442724E-4</v>
      </c>
      <c r="AF32" s="35">
        <f>$G$28/'Fixed data'!$C$7</f>
        <v>-7.598552796442724E-4</v>
      </c>
      <c r="AG32" s="35">
        <f>$G$28/'Fixed data'!$C$7</f>
        <v>-7.598552796442724E-4</v>
      </c>
      <c r="AH32" s="35">
        <f>$G$28/'Fixed data'!$C$7</f>
        <v>-7.598552796442724E-4</v>
      </c>
      <c r="AI32" s="35">
        <f>$G$28/'Fixed data'!$C$7</f>
        <v>-7.598552796442724E-4</v>
      </c>
      <c r="AJ32" s="35">
        <f>$G$28/'Fixed data'!$C$7</f>
        <v>-7.598552796442724E-4</v>
      </c>
      <c r="AK32" s="35">
        <f>$G$28/'Fixed data'!$C$7</f>
        <v>-7.598552796442724E-4</v>
      </c>
      <c r="AL32" s="35">
        <f>$G$28/'Fixed data'!$C$7</f>
        <v>-7.598552796442724E-4</v>
      </c>
      <c r="AM32" s="35">
        <f>$G$28/'Fixed data'!$C$7</f>
        <v>-7.598552796442724E-4</v>
      </c>
      <c r="AN32" s="35">
        <f>$G$28/'Fixed data'!$C$7</f>
        <v>-7.598552796442724E-4</v>
      </c>
      <c r="AO32" s="35">
        <f>$G$28/'Fixed data'!$C$7</f>
        <v>-7.598552796442724E-4</v>
      </c>
      <c r="AP32" s="35">
        <f>$G$28/'Fixed data'!$C$7</f>
        <v>-7.598552796442724E-4</v>
      </c>
      <c r="AQ32" s="35">
        <f>$G$28/'Fixed data'!$C$7</f>
        <v>-7.598552796442724E-4</v>
      </c>
      <c r="AR32" s="35">
        <f>$G$28/'Fixed data'!$C$7</f>
        <v>-7.598552796442724E-4</v>
      </c>
      <c r="AS32" s="35">
        <f>$G$28/'Fixed data'!$C$7</f>
        <v>-7.598552796442724E-4</v>
      </c>
      <c r="AT32" s="35">
        <f>$G$28/'Fixed data'!$C$7</f>
        <v>-7.598552796442724E-4</v>
      </c>
      <c r="AU32" s="35">
        <f>$G$28/'Fixed data'!$C$7</f>
        <v>-7.598552796442724E-4</v>
      </c>
      <c r="AV32" s="35">
        <f>$G$28/'Fixed data'!$C$7</f>
        <v>-7.598552796442724E-4</v>
      </c>
      <c r="AW32" s="35">
        <f>$G$28/'Fixed data'!$C$7</f>
        <v>-7.598552796442724E-4</v>
      </c>
      <c r="AX32" s="35">
        <f>$G$28/'Fixed data'!$C$7</f>
        <v>-7.598552796442724E-4</v>
      </c>
      <c r="AY32" s="35">
        <f>$G$28/'Fixed data'!$C$7</f>
        <v>-7.598552796442724E-4</v>
      </c>
      <c r="AZ32" s="35">
        <f>$G$28/'Fixed data'!$C$7</f>
        <v>-7.598552796442724E-4</v>
      </c>
      <c r="BA32" s="35"/>
      <c r="BB32" s="35"/>
      <c r="BC32" s="35"/>
      <c r="BD32" s="35"/>
    </row>
    <row r="33" spans="1:57" ht="16.5" hidden="1" customHeight="1" outlineLevel="1" x14ac:dyDescent="0.35">
      <c r="A33" s="144"/>
      <c r="B33" s="9" t="s">
        <v>4</v>
      </c>
      <c r="C33" s="11" t="s">
        <v>56</v>
      </c>
      <c r="D33" s="9" t="s">
        <v>40</v>
      </c>
      <c r="F33" s="35"/>
      <c r="G33" s="35"/>
      <c r="H33" s="35"/>
      <c r="I33" s="35">
        <f>$H$28/'Fixed data'!$C$7</f>
        <v>-7.598552796442724E-4</v>
      </c>
      <c r="J33" s="35">
        <f>$H$28/'Fixed data'!$C$7</f>
        <v>-7.598552796442724E-4</v>
      </c>
      <c r="K33" s="35">
        <f>$H$28/'Fixed data'!$C$7</f>
        <v>-7.598552796442724E-4</v>
      </c>
      <c r="L33" s="35">
        <f>$H$28/'Fixed data'!$C$7</f>
        <v>-7.598552796442724E-4</v>
      </c>
      <c r="M33" s="35">
        <f>$H$28/'Fixed data'!$C$7</f>
        <v>-7.598552796442724E-4</v>
      </c>
      <c r="N33" s="35">
        <f>$H$28/'Fixed data'!$C$7</f>
        <v>-7.598552796442724E-4</v>
      </c>
      <c r="O33" s="35">
        <f>$H$28/'Fixed data'!$C$7</f>
        <v>-7.598552796442724E-4</v>
      </c>
      <c r="P33" s="35">
        <f>$H$28/'Fixed data'!$C$7</f>
        <v>-7.598552796442724E-4</v>
      </c>
      <c r="Q33" s="35">
        <f>$H$28/'Fixed data'!$C$7</f>
        <v>-7.598552796442724E-4</v>
      </c>
      <c r="R33" s="35">
        <f>$H$28/'Fixed data'!$C$7</f>
        <v>-7.598552796442724E-4</v>
      </c>
      <c r="S33" s="35">
        <f>$H$28/'Fixed data'!$C$7</f>
        <v>-7.598552796442724E-4</v>
      </c>
      <c r="T33" s="35">
        <f>$H$28/'Fixed data'!$C$7</f>
        <v>-7.598552796442724E-4</v>
      </c>
      <c r="U33" s="35">
        <f>$H$28/'Fixed data'!$C$7</f>
        <v>-7.598552796442724E-4</v>
      </c>
      <c r="V33" s="35">
        <f>$H$28/'Fixed data'!$C$7</f>
        <v>-7.598552796442724E-4</v>
      </c>
      <c r="W33" s="35">
        <f>$H$28/'Fixed data'!$C$7</f>
        <v>-7.598552796442724E-4</v>
      </c>
      <c r="X33" s="35">
        <f>$H$28/'Fixed data'!$C$7</f>
        <v>-7.598552796442724E-4</v>
      </c>
      <c r="Y33" s="35">
        <f>$H$28/'Fixed data'!$C$7</f>
        <v>-7.598552796442724E-4</v>
      </c>
      <c r="Z33" s="35">
        <f>$H$28/'Fixed data'!$C$7</f>
        <v>-7.598552796442724E-4</v>
      </c>
      <c r="AA33" s="35">
        <f>$H$28/'Fixed data'!$C$7</f>
        <v>-7.598552796442724E-4</v>
      </c>
      <c r="AB33" s="35">
        <f>$H$28/'Fixed data'!$C$7</f>
        <v>-7.598552796442724E-4</v>
      </c>
      <c r="AC33" s="35">
        <f>$H$28/'Fixed data'!$C$7</f>
        <v>-7.598552796442724E-4</v>
      </c>
      <c r="AD33" s="35">
        <f>$H$28/'Fixed data'!$C$7</f>
        <v>-7.598552796442724E-4</v>
      </c>
      <c r="AE33" s="35">
        <f>$H$28/'Fixed data'!$C$7</f>
        <v>-7.598552796442724E-4</v>
      </c>
      <c r="AF33" s="35">
        <f>$H$28/'Fixed data'!$C$7</f>
        <v>-7.598552796442724E-4</v>
      </c>
      <c r="AG33" s="35">
        <f>$H$28/'Fixed data'!$C$7</f>
        <v>-7.598552796442724E-4</v>
      </c>
      <c r="AH33" s="35">
        <f>$H$28/'Fixed data'!$C$7</f>
        <v>-7.598552796442724E-4</v>
      </c>
      <c r="AI33" s="35">
        <f>$H$28/'Fixed data'!$C$7</f>
        <v>-7.598552796442724E-4</v>
      </c>
      <c r="AJ33" s="35">
        <f>$H$28/'Fixed data'!$C$7</f>
        <v>-7.598552796442724E-4</v>
      </c>
      <c r="AK33" s="35">
        <f>$H$28/'Fixed data'!$C$7</f>
        <v>-7.598552796442724E-4</v>
      </c>
      <c r="AL33" s="35">
        <f>$H$28/'Fixed data'!$C$7</f>
        <v>-7.598552796442724E-4</v>
      </c>
      <c r="AM33" s="35">
        <f>$H$28/'Fixed data'!$C$7</f>
        <v>-7.598552796442724E-4</v>
      </c>
      <c r="AN33" s="35">
        <f>$H$28/'Fixed data'!$C$7</f>
        <v>-7.598552796442724E-4</v>
      </c>
      <c r="AO33" s="35">
        <f>$H$28/'Fixed data'!$C$7</f>
        <v>-7.598552796442724E-4</v>
      </c>
      <c r="AP33" s="35">
        <f>$H$28/'Fixed data'!$C$7</f>
        <v>-7.598552796442724E-4</v>
      </c>
      <c r="AQ33" s="35">
        <f>$H$28/'Fixed data'!$C$7</f>
        <v>-7.598552796442724E-4</v>
      </c>
      <c r="AR33" s="35">
        <f>$H$28/'Fixed data'!$C$7</f>
        <v>-7.598552796442724E-4</v>
      </c>
      <c r="AS33" s="35">
        <f>$H$28/'Fixed data'!$C$7</f>
        <v>-7.598552796442724E-4</v>
      </c>
      <c r="AT33" s="35">
        <f>$H$28/'Fixed data'!$C$7</f>
        <v>-7.598552796442724E-4</v>
      </c>
      <c r="AU33" s="35">
        <f>$H$28/'Fixed data'!$C$7</f>
        <v>-7.598552796442724E-4</v>
      </c>
      <c r="AV33" s="35">
        <f>$H$28/'Fixed data'!$C$7</f>
        <v>-7.598552796442724E-4</v>
      </c>
      <c r="AW33" s="35">
        <f>$H$28/'Fixed data'!$C$7</f>
        <v>-7.598552796442724E-4</v>
      </c>
      <c r="AX33" s="35">
        <f>$H$28/'Fixed data'!$C$7</f>
        <v>-7.598552796442724E-4</v>
      </c>
      <c r="AY33" s="35">
        <f>$H$28/'Fixed data'!$C$7</f>
        <v>-7.598552796442724E-4</v>
      </c>
      <c r="AZ33" s="35">
        <f>$H$28/'Fixed data'!$C$7</f>
        <v>-7.598552796442724E-4</v>
      </c>
      <c r="BA33" s="35">
        <f>$H$28/'Fixed data'!$C$7</f>
        <v>-7.598552796442724E-4</v>
      </c>
      <c r="BB33" s="35"/>
      <c r="BC33" s="35"/>
      <c r="BD33" s="35"/>
    </row>
    <row r="34" spans="1:57" ht="16.5" hidden="1" customHeight="1" outlineLevel="1" x14ac:dyDescent="0.35">
      <c r="A34" s="144"/>
      <c r="B34" s="9" t="s">
        <v>5</v>
      </c>
      <c r="C34" s="11" t="s">
        <v>57</v>
      </c>
      <c r="D34" s="9" t="s">
        <v>40</v>
      </c>
      <c r="F34" s="35"/>
      <c r="G34" s="35"/>
      <c r="H34" s="35"/>
      <c r="I34" s="35"/>
      <c r="J34" s="35">
        <f>$I$28/'Fixed data'!$C$7</f>
        <v>-7.598552796442724E-4</v>
      </c>
      <c r="K34" s="35">
        <f>$I$28/'Fixed data'!$C$7</f>
        <v>-7.598552796442724E-4</v>
      </c>
      <c r="L34" s="35">
        <f>$I$28/'Fixed data'!$C$7</f>
        <v>-7.598552796442724E-4</v>
      </c>
      <c r="M34" s="35">
        <f>$I$28/'Fixed data'!$C$7</f>
        <v>-7.598552796442724E-4</v>
      </c>
      <c r="N34" s="35">
        <f>$I$28/'Fixed data'!$C$7</f>
        <v>-7.598552796442724E-4</v>
      </c>
      <c r="O34" s="35">
        <f>$I$28/'Fixed data'!$C$7</f>
        <v>-7.598552796442724E-4</v>
      </c>
      <c r="P34" s="35">
        <f>$I$28/'Fixed data'!$C$7</f>
        <v>-7.598552796442724E-4</v>
      </c>
      <c r="Q34" s="35">
        <f>$I$28/'Fixed data'!$C$7</f>
        <v>-7.598552796442724E-4</v>
      </c>
      <c r="R34" s="35">
        <f>$I$28/'Fixed data'!$C$7</f>
        <v>-7.598552796442724E-4</v>
      </c>
      <c r="S34" s="35">
        <f>$I$28/'Fixed data'!$C$7</f>
        <v>-7.598552796442724E-4</v>
      </c>
      <c r="T34" s="35">
        <f>$I$28/'Fixed data'!$C$7</f>
        <v>-7.598552796442724E-4</v>
      </c>
      <c r="U34" s="35">
        <f>$I$28/'Fixed data'!$C$7</f>
        <v>-7.598552796442724E-4</v>
      </c>
      <c r="V34" s="35">
        <f>$I$28/'Fixed data'!$C$7</f>
        <v>-7.598552796442724E-4</v>
      </c>
      <c r="W34" s="35">
        <f>$I$28/'Fixed data'!$C$7</f>
        <v>-7.598552796442724E-4</v>
      </c>
      <c r="X34" s="35">
        <f>$I$28/'Fixed data'!$C$7</f>
        <v>-7.598552796442724E-4</v>
      </c>
      <c r="Y34" s="35">
        <f>$I$28/'Fixed data'!$C$7</f>
        <v>-7.598552796442724E-4</v>
      </c>
      <c r="Z34" s="35">
        <f>$I$28/'Fixed data'!$C$7</f>
        <v>-7.598552796442724E-4</v>
      </c>
      <c r="AA34" s="35">
        <f>$I$28/'Fixed data'!$C$7</f>
        <v>-7.598552796442724E-4</v>
      </c>
      <c r="AB34" s="35">
        <f>$I$28/'Fixed data'!$C$7</f>
        <v>-7.598552796442724E-4</v>
      </c>
      <c r="AC34" s="35">
        <f>$I$28/'Fixed data'!$C$7</f>
        <v>-7.598552796442724E-4</v>
      </c>
      <c r="AD34" s="35">
        <f>$I$28/'Fixed data'!$C$7</f>
        <v>-7.598552796442724E-4</v>
      </c>
      <c r="AE34" s="35">
        <f>$I$28/'Fixed data'!$C$7</f>
        <v>-7.598552796442724E-4</v>
      </c>
      <c r="AF34" s="35">
        <f>$I$28/'Fixed data'!$C$7</f>
        <v>-7.598552796442724E-4</v>
      </c>
      <c r="AG34" s="35">
        <f>$I$28/'Fixed data'!$C$7</f>
        <v>-7.598552796442724E-4</v>
      </c>
      <c r="AH34" s="35">
        <f>$I$28/'Fixed data'!$C$7</f>
        <v>-7.598552796442724E-4</v>
      </c>
      <c r="AI34" s="35">
        <f>$I$28/'Fixed data'!$C$7</f>
        <v>-7.598552796442724E-4</v>
      </c>
      <c r="AJ34" s="35">
        <f>$I$28/'Fixed data'!$C$7</f>
        <v>-7.598552796442724E-4</v>
      </c>
      <c r="AK34" s="35">
        <f>$I$28/'Fixed data'!$C$7</f>
        <v>-7.598552796442724E-4</v>
      </c>
      <c r="AL34" s="35">
        <f>$I$28/'Fixed data'!$C$7</f>
        <v>-7.598552796442724E-4</v>
      </c>
      <c r="AM34" s="35">
        <f>$I$28/'Fixed data'!$C$7</f>
        <v>-7.598552796442724E-4</v>
      </c>
      <c r="AN34" s="35">
        <f>$I$28/'Fixed data'!$C$7</f>
        <v>-7.598552796442724E-4</v>
      </c>
      <c r="AO34" s="35">
        <f>$I$28/'Fixed data'!$C$7</f>
        <v>-7.598552796442724E-4</v>
      </c>
      <c r="AP34" s="35">
        <f>$I$28/'Fixed data'!$C$7</f>
        <v>-7.598552796442724E-4</v>
      </c>
      <c r="AQ34" s="35">
        <f>$I$28/'Fixed data'!$C$7</f>
        <v>-7.598552796442724E-4</v>
      </c>
      <c r="AR34" s="35">
        <f>$I$28/'Fixed data'!$C$7</f>
        <v>-7.598552796442724E-4</v>
      </c>
      <c r="AS34" s="35">
        <f>$I$28/'Fixed data'!$C$7</f>
        <v>-7.598552796442724E-4</v>
      </c>
      <c r="AT34" s="35">
        <f>$I$28/'Fixed data'!$C$7</f>
        <v>-7.598552796442724E-4</v>
      </c>
      <c r="AU34" s="35">
        <f>$I$28/'Fixed data'!$C$7</f>
        <v>-7.598552796442724E-4</v>
      </c>
      <c r="AV34" s="35">
        <f>$I$28/'Fixed data'!$C$7</f>
        <v>-7.598552796442724E-4</v>
      </c>
      <c r="AW34" s="35">
        <f>$I$28/'Fixed data'!$C$7</f>
        <v>-7.598552796442724E-4</v>
      </c>
      <c r="AX34" s="35">
        <f>$I$28/'Fixed data'!$C$7</f>
        <v>-7.598552796442724E-4</v>
      </c>
      <c r="AY34" s="35">
        <f>$I$28/'Fixed data'!$C$7</f>
        <v>-7.598552796442724E-4</v>
      </c>
      <c r="AZ34" s="35">
        <f>$I$28/'Fixed data'!$C$7</f>
        <v>-7.598552796442724E-4</v>
      </c>
      <c r="BA34" s="35">
        <f>$I$28/'Fixed data'!$C$7</f>
        <v>-7.598552796442724E-4</v>
      </c>
      <c r="BB34" s="35">
        <f>$I$28/'Fixed data'!$C$7</f>
        <v>-7.598552796442724E-4</v>
      </c>
      <c r="BC34" s="35"/>
      <c r="BD34" s="35"/>
    </row>
    <row r="35" spans="1:57" ht="16.5" hidden="1" customHeight="1" outlineLevel="1" x14ac:dyDescent="0.35">
      <c r="A35" s="144"/>
      <c r="B35" s="9" t="s">
        <v>6</v>
      </c>
      <c r="C35" s="11" t="s">
        <v>58</v>
      </c>
      <c r="D35" s="9" t="s">
        <v>40</v>
      </c>
      <c r="F35" s="35"/>
      <c r="G35" s="35"/>
      <c r="H35" s="35"/>
      <c r="I35" s="35"/>
      <c r="J35" s="35"/>
      <c r="K35" s="35">
        <f>$J$28/'Fixed data'!$C$7</f>
        <v>-7.598552796442724E-4</v>
      </c>
      <c r="L35" s="35">
        <f>$J$28/'Fixed data'!$C$7</f>
        <v>-7.598552796442724E-4</v>
      </c>
      <c r="M35" s="35">
        <f>$J$28/'Fixed data'!$C$7</f>
        <v>-7.598552796442724E-4</v>
      </c>
      <c r="N35" s="35">
        <f>$J$28/'Fixed data'!$C$7</f>
        <v>-7.598552796442724E-4</v>
      </c>
      <c r="O35" s="35">
        <f>$J$28/'Fixed data'!$C$7</f>
        <v>-7.598552796442724E-4</v>
      </c>
      <c r="P35" s="35">
        <f>$J$28/'Fixed data'!$C$7</f>
        <v>-7.598552796442724E-4</v>
      </c>
      <c r="Q35" s="35">
        <f>$J$28/'Fixed data'!$C$7</f>
        <v>-7.598552796442724E-4</v>
      </c>
      <c r="R35" s="35">
        <f>$J$28/'Fixed data'!$C$7</f>
        <v>-7.598552796442724E-4</v>
      </c>
      <c r="S35" s="35">
        <f>$J$28/'Fixed data'!$C$7</f>
        <v>-7.598552796442724E-4</v>
      </c>
      <c r="T35" s="35">
        <f>$J$28/'Fixed data'!$C$7</f>
        <v>-7.598552796442724E-4</v>
      </c>
      <c r="U35" s="35">
        <f>$J$28/'Fixed data'!$C$7</f>
        <v>-7.598552796442724E-4</v>
      </c>
      <c r="V35" s="35">
        <f>$J$28/'Fixed data'!$C$7</f>
        <v>-7.598552796442724E-4</v>
      </c>
      <c r="W35" s="35">
        <f>$J$28/'Fixed data'!$C$7</f>
        <v>-7.598552796442724E-4</v>
      </c>
      <c r="X35" s="35">
        <f>$J$28/'Fixed data'!$C$7</f>
        <v>-7.598552796442724E-4</v>
      </c>
      <c r="Y35" s="35">
        <f>$J$28/'Fixed data'!$C$7</f>
        <v>-7.598552796442724E-4</v>
      </c>
      <c r="Z35" s="35">
        <f>$J$28/'Fixed data'!$C$7</f>
        <v>-7.598552796442724E-4</v>
      </c>
      <c r="AA35" s="35">
        <f>$J$28/'Fixed data'!$C$7</f>
        <v>-7.598552796442724E-4</v>
      </c>
      <c r="AB35" s="35">
        <f>$J$28/'Fixed data'!$C$7</f>
        <v>-7.598552796442724E-4</v>
      </c>
      <c r="AC35" s="35">
        <f>$J$28/'Fixed data'!$C$7</f>
        <v>-7.598552796442724E-4</v>
      </c>
      <c r="AD35" s="35">
        <f>$J$28/'Fixed data'!$C$7</f>
        <v>-7.598552796442724E-4</v>
      </c>
      <c r="AE35" s="35">
        <f>$J$28/'Fixed data'!$C$7</f>
        <v>-7.598552796442724E-4</v>
      </c>
      <c r="AF35" s="35">
        <f>$J$28/'Fixed data'!$C$7</f>
        <v>-7.598552796442724E-4</v>
      </c>
      <c r="AG35" s="35">
        <f>$J$28/'Fixed data'!$C$7</f>
        <v>-7.598552796442724E-4</v>
      </c>
      <c r="AH35" s="35">
        <f>$J$28/'Fixed data'!$C$7</f>
        <v>-7.598552796442724E-4</v>
      </c>
      <c r="AI35" s="35">
        <f>$J$28/'Fixed data'!$C$7</f>
        <v>-7.598552796442724E-4</v>
      </c>
      <c r="AJ35" s="35">
        <f>$J$28/'Fixed data'!$C$7</f>
        <v>-7.598552796442724E-4</v>
      </c>
      <c r="AK35" s="35">
        <f>$J$28/'Fixed data'!$C$7</f>
        <v>-7.598552796442724E-4</v>
      </c>
      <c r="AL35" s="35">
        <f>$J$28/'Fixed data'!$C$7</f>
        <v>-7.598552796442724E-4</v>
      </c>
      <c r="AM35" s="35">
        <f>$J$28/'Fixed data'!$C$7</f>
        <v>-7.598552796442724E-4</v>
      </c>
      <c r="AN35" s="35">
        <f>$J$28/'Fixed data'!$C$7</f>
        <v>-7.598552796442724E-4</v>
      </c>
      <c r="AO35" s="35">
        <f>$J$28/'Fixed data'!$C$7</f>
        <v>-7.598552796442724E-4</v>
      </c>
      <c r="AP35" s="35">
        <f>$J$28/'Fixed data'!$C$7</f>
        <v>-7.598552796442724E-4</v>
      </c>
      <c r="AQ35" s="35">
        <f>$J$28/'Fixed data'!$C$7</f>
        <v>-7.598552796442724E-4</v>
      </c>
      <c r="AR35" s="35">
        <f>$J$28/'Fixed data'!$C$7</f>
        <v>-7.598552796442724E-4</v>
      </c>
      <c r="AS35" s="35">
        <f>$J$28/'Fixed data'!$C$7</f>
        <v>-7.598552796442724E-4</v>
      </c>
      <c r="AT35" s="35">
        <f>$J$28/'Fixed data'!$C$7</f>
        <v>-7.598552796442724E-4</v>
      </c>
      <c r="AU35" s="35">
        <f>$J$28/'Fixed data'!$C$7</f>
        <v>-7.598552796442724E-4</v>
      </c>
      <c r="AV35" s="35">
        <f>$J$28/'Fixed data'!$C$7</f>
        <v>-7.598552796442724E-4</v>
      </c>
      <c r="AW35" s="35">
        <f>$J$28/'Fixed data'!$C$7</f>
        <v>-7.598552796442724E-4</v>
      </c>
      <c r="AX35" s="35">
        <f>$J$28/'Fixed data'!$C$7</f>
        <v>-7.598552796442724E-4</v>
      </c>
      <c r="AY35" s="35">
        <f>$J$28/'Fixed data'!$C$7</f>
        <v>-7.598552796442724E-4</v>
      </c>
      <c r="AZ35" s="35">
        <f>$J$28/'Fixed data'!$C$7</f>
        <v>-7.598552796442724E-4</v>
      </c>
      <c r="BA35" s="35">
        <f>$J$28/'Fixed data'!$C$7</f>
        <v>-7.598552796442724E-4</v>
      </c>
      <c r="BB35" s="35">
        <f>$J$28/'Fixed data'!$C$7</f>
        <v>-7.598552796442724E-4</v>
      </c>
      <c r="BC35" s="35">
        <f>$J$28/'Fixed data'!$C$7</f>
        <v>-7.598552796442724E-4</v>
      </c>
      <c r="BD35" s="35"/>
    </row>
    <row r="36" spans="1:57" ht="16.5" hidden="1" customHeight="1" outlineLevel="1" x14ac:dyDescent="0.35">
      <c r="A36" s="144"/>
      <c r="B36" s="9" t="s">
        <v>32</v>
      </c>
      <c r="C36" s="11" t="s">
        <v>59</v>
      </c>
      <c r="D36" s="9" t="s">
        <v>40</v>
      </c>
      <c r="F36" s="35"/>
      <c r="G36" s="35"/>
      <c r="H36" s="35"/>
      <c r="I36" s="35"/>
      <c r="J36" s="35"/>
      <c r="K36" s="35"/>
      <c r="L36" s="35">
        <f>$K$28/'Fixed data'!$C$7</f>
        <v>-7.598552796442724E-4</v>
      </c>
      <c r="M36" s="35">
        <f>$K$28/'Fixed data'!$C$7</f>
        <v>-7.598552796442724E-4</v>
      </c>
      <c r="N36" s="35">
        <f>$K$28/'Fixed data'!$C$7</f>
        <v>-7.598552796442724E-4</v>
      </c>
      <c r="O36" s="35">
        <f>$K$28/'Fixed data'!$C$7</f>
        <v>-7.598552796442724E-4</v>
      </c>
      <c r="P36" s="35">
        <f>$K$28/'Fixed data'!$C$7</f>
        <v>-7.598552796442724E-4</v>
      </c>
      <c r="Q36" s="35">
        <f>$K$28/'Fixed data'!$C$7</f>
        <v>-7.598552796442724E-4</v>
      </c>
      <c r="R36" s="35">
        <f>$K$28/'Fixed data'!$C$7</f>
        <v>-7.598552796442724E-4</v>
      </c>
      <c r="S36" s="35">
        <f>$K$28/'Fixed data'!$C$7</f>
        <v>-7.598552796442724E-4</v>
      </c>
      <c r="T36" s="35">
        <f>$K$28/'Fixed data'!$C$7</f>
        <v>-7.598552796442724E-4</v>
      </c>
      <c r="U36" s="35">
        <f>$K$28/'Fixed data'!$C$7</f>
        <v>-7.598552796442724E-4</v>
      </c>
      <c r="V36" s="35">
        <f>$K$28/'Fixed data'!$C$7</f>
        <v>-7.598552796442724E-4</v>
      </c>
      <c r="W36" s="35">
        <f>$K$28/'Fixed data'!$C$7</f>
        <v>-7.598552796442724E-4</v>
      </c>
      <c r="X36" s="35">
        <f>$K$28/'Fixed data'!$C$7</f>
        <v>-7.598552796442724E-4</v>
      </c>
      <c r="Y36" s="35">
        <f>$K$28/'Fixed data'!$C$7</f>
        <v>-7.598552796442724E-4</v>
      </c>
      <c r="Z36" s="35">
        <f>$K$28/'Fixed data'!$C$7</f>
        <v>-7.598552796442724E-4</v>
      </c>
      <c r="AA36" s="35">
        <f>$K$28/'Fixed data'!$C$7</f>
        <v>-7.598552796442724E-4</v>
      </c>
      <c r="AB36" s="35">
        <f>$K$28/'Fixed data'!$C$7</f>
        <v>-7.598552796442724E-4</v>
      </c>
      <c r="AC36" s="35">
        <f>$K$28/'Fixed data'!$C$7</f>
        <v>-7.598552796442724E-4</v>
      </c>
      <c r="AD36" s="35">
        <f>$K$28/'Fixed data'!$C$7</f>
        <v>-7.598552796442724E-4</v>
      </c>
      <c r="AE36" s="35">
        <f>$K$28/'Fixed data'!$C$7</f>
        <v>-7.598552796442724E-4</v>
      </c>
      <c r="AF36" s="35">
        <f>$K$28/'Fixed data'!$C$7</f>
        <v>-7.598552796442724E-4</v>
      </c>
      <c r="AG36" s="35">
        <f>$K$28/'Fixed data'!$C$7</f>
        <v>-7.598552796442724E-4</v>
      </c>
      <c r="AH36" s="35">
        <f>$K$28/'Fixed data'!$C$7</f>
        <v>-7.598552796442724E-4</v>
      </c>
      <c r="AI36" s="35">
        <f>$K$28/'Fixed data'!$C$7</f>
        <v>-7.598552796442724E-4</v>
      </c>
      <c r="AJ36" s="35">
        <f>$K$28/'Fixed data'!$C$7</f>
        <v>-7.598552796442724E-4</v>
      </c>
      <c r="AK36" s="35">
        <f>$K$28/'Fixed data'!$C$7</f>
        <v>-7.598552796442724E-4</v>
      </c>
      <c r="AL36" s="35">
        <f>$K$28/'Fixed data'!$C$7</f>
        <v>-7.598552796442724E-4</v>
      </c>
      <c r="AM36" s="35">
        <f>$K$28/'Fixed data'!$C$7</f>
        <v>-7.598552796442724E-4</v>
      </c>
      <c r="AN36" s="35">
        <f>$K$28/'Fixed data'!$C$7</f>
        <v>-7.598552796442724E-4</v>
      </c>
      <c r="AO36" s="35">
        <f>$K$28/'Fixed data'!$C$7</f>
        <v>-7.598552796442724E-4</v>
      </c>
      <c r="AP36" s="35">
        <f>$K$28/'Fixed data'!$C$7</f>
        <v>-7.598552796442724E-4</v>
      </c>
      <c r="AQ36" s="35">
        <f>$K$28/'Fixed data'!$C$7</f>
        <v>-7.598552796442724E-4</v>
      </c>
      <c r="AR36" s="35">
        <f>$K$28/'Fixed data'!$C$7</f>
        <v>-7.598552796442724E-4</v>
      </c>
      <c r="AS36" s="35">
        <f>$K$28/'Fixed data'!$C$7</f>
        <v>-7.598552796442724E-4</v>
      </c>
      <c r="AT36" s="35">
        <f>$K$28/'Fixed data'!$C$7</f>
        <v>-7.598552796442724E-4</v>
      </c>
      <c r="AU36" s="35">
        <f>$K$28/'Fixed data'!$C$7</f>
        <v>-7.598552796442724E-4</v>
      </c>
      <c r="AV36" s="35">
        <f>$K$28/'Fixed data'!$C$7</f>
        <v>-7.598552796442724E-4</v>
      </c>
      <c r="AW36" s="35">
        <f>$K$28/'Fixed data'!$C$7</f>
        <v>-7.598552796442724E-4</v>
      </c>
      <c r="AX36" s="35">
        <f>$K$28/'Fixed data'!$C$7</f>
        <v>-7.598552796442724E-4</v>
      </c>
      <c r="AY36" s="35">
        <f>$K$28/'Fixed data'!$C$7</f>
        <v>-7.598552796442724E-4</v>
      </c>
      <c r="AZ36" s="35">
        <f>$K$28/'Fixed data'!$C$7</f>
        <v>-7.598552796442724E-4</v>
      </c>
      <c r="BA36" s="35">
        <f>$K$28/'Fixed data'!$C$7</f>
        <v>-7.598552796442724E-4</v>
      </c>
      <c r="BB36" s="35">
        <f>$K$28/'Fixed data'!$C$7</f>
        <v>-7.598552796442724E-4</v>
      </c>
      <c r="BC36" s="35">
        <f>$K$28/'Fixed data'!$C$7</f>
        <v>-7.598552796442724E-4</v>
      </c>
      <c r="BD36" s="35">
        <f>$K$28/'Fixed data'!$C$7</f>
        <v>-7.598552796442724E-4</v>
      </c>
    </row>
    <row r="37" spans="1:57" ht="16.5" hidden="1" customHeight="1" outlineLevel="1" x14ac:dyDescent="0.35">
      <c r="A37" s="144"/>
      <c r="B37" s="9" t="s">
        <v>33</v>
      </c>
      <c r="C37" s="11" t="s">
        <v>60</v>
      </c>
      <c r="D37" s="9" t="s">
        <v>40</v>
      </c>
      <c r="F37" s="35"/>
      <c r="G37" s="35"/>
      <c r="H37" s="35"/>
      <c r="I37" s="35"/>
      <c r="J37" s="35"/>
      <c r="K37" s="35"/>
      <c r="L37" s="35"/>
      <c r="M37" s="35">
        <f>$L$28/'Fixed data'!$C$7</f>
        <v>-7.598552796442724E-4</v>
      </c>
      <c r="N37" s="35">
        <f>$L$28/'Fixed data'!$C$7</f>
        <v>-7.598552796442724E-4</v>
      </c>
      <c r="O37" s="35">
        <f>$L$28/'Fixed data'!$C$7</f>
        <v>-7.598552796442724E-4</v>
      </c>
      <c r="P37" s="35">
        <f>$L$28/'Fixed data'!$C$7</f>
        <v>-7.598552796442724E-4</v>
      </c>
      <c r="Q37" s="35">
        <f>$L$28/'Fixed data'!$C$7</f>
        <v>-7.598552796442724E-4</v>
      </c>
      <c r="R37" s="35">
        <f>$L$28/'Fixed data'!$C$7</f>
        <v>-7.598552796442724E-4</v>
      </c>
      <c r="S37" s="35">
        <f>$L$28/'Fixed data'!$C$7</f>
        <v>-7.598552796442724E-4</v>
      </c>
      <c r="T37" s="35">
        <f>$L$28/'Fixed data'!$C$7</f>
        <v>-7.598552796442724E-4</v>
      </c>
      <c r="U37" s="35">
        <f>$L$28/'Fixed data'!$C$7</f>
        <v>-7.598552796442724E-4</v>
      </c>
      <c r="V37" s="35">
        <f>$L$28/'Fixed data'!$C$7</f>
        <v>-7.598552796442724E-4</v>
      </c>
      <c r="W37" s="35">
        <f>$L$28/'Fixed data'!$C$7</f>
        <v>-7.598552796442724E-4</v>
      </c>
      <c r="X37" s="35">
        <f>$L$28/'Fixed data'!$C$7</f>
        <v>-7.598552796442724E-4</v>
      </c>
      <c r="Y37" s="35">
        <f>$L$28/'Fixed data'!$C$7</f>
        <v>-7.598552796442724E-4</v>
      </c>
      <c r="Z37" s="35">
        <f>$L$28/'Fixed data'!$C$7</f>
        <v>-7.598552796442724E-4</v>
      </c>
      <c r="AA37" s="35">
        <f>$L$28/'Fixed data'!$C$7</f>
        <v>-7.598552796442724E-4</v>
      </c>
      <c r="AB37" s="35">
        <f>$L$28/'Fixed data'!$C$7</f>
        <v>-7.598552796442724E-4</v>
      </c>
      <c r="AC37" s="35">
        <f>$L$28/'Fixed data'!$C$7</f>
        <v>-7.598552796442724E-4</v>
      </c>
      <c r="AD37" s="35">
        <f>$L$28/'Fixed data'!$C$7</f>
        <v>-7.598552796442724E-4</v>
      </c>
      <c r="AE37" s="35">
        <f>$L$28/'Fixed data'!$C$7</f>
        <v>-7.598552796442724E-4</v>
      </c>
      <c r="AF37" s="35">
        <f>$L$28/'Fixed data'!$C$7</f>
        <v>-7.598552796442724E-4</v>
      </c>
      <c r="AG37" s="35">
        <f>$L$28/'Fixed data'!$C$7</f>
        <v>-7.598552796442724E-4</v>
      </c>
      <c r="AH37" s="35">
        <f>$L$28/'Fixed data'!$C$7</f>
        <v>-7.598552796442724E-4</v>
      </c>
      <c r="AI37" s="35">
        <f>$L$28/'Fixed data'!$C$7</f>
        <v>-7.598552796442724E-4</v>
      </c>
      <c r="AJ37" s="35">
        <f>$L$28/'Fixed data'!$C$7</f>
        <v>-7.598552796442724E-4</v>
      </c>
      <c r="AK37" s="35">
        <f>$L$28/'Fixed data'!$C$7</f>
        <v>-7.598552796442724E-4</v>
      </c>
      <c r="AL37" s="35">
        <f>$L$28/'Fixed data'!$C$7</f>
        <v>-7.598552796442724E-4</v>
      </c>
      <c r="AM37" s="35">
        <f>$L$28/'Fixed data'!$C$7</f>
        <v>-7.598552796442724E-4</v>
      </c>
      <c r="AN37" s="35">
        <f>$L$28/'Fixed data'!$C$7</f>
        <v>-7.598552796442724E-4</v>
      </c>
      <c r="AO37" s="35">
        <f>$L$28/'Fixed data'!$C$7</f>
        <v>-7.598552796442724E-4</v>
      </c>
      <c r="AP37" s="35">
        <f>$L$28/'Fixed data'!$C$7</f>
        <v>-7.598552796442724E-4</v>
      </c>
      <c r="AQ37" s="35">
        <f>$L$28/'Fixed data'!$C$7</f>
        <v>-7.598552796442724E-4</v>
      </c>
      <c r="AR37" s="35">
        <f>$L$28/'Fixed data'!$C$7</f>
        <v>-7.598552796442724E-4</v>
      </c>
      <c r="AS37" s="35">
        <f>$L$28/'Fixed data'!$C$7</f>
        <v>-7.598552796442724E-4</v>
      </c>
      <c r="AT37" s="35">
        <f>$L$28/'Fixed data'!$C$7</f>
        <v>-7.598552796442724E-4</v>
      </c>
      <c r="AU37" s="35">
        <f>$L$28/'Fixed data'!$C$7</f>
        <v>-7.598552796442724E-4</v>
      </c>
      <c r="AV37" s="35">
        <f>$L$28/'Fixed data'!$C$7</f>
        <v>-7.598552796442724E-4</v>
      </c>
      <c r="AW37" s="35">
        <f>$L$28/'Fixed data'!$C$7</f>
        <v>-7.598552796442724E-4</v>
      </c>
      <c r="AX37" s="35">
        <f>$L$28/'Fixed data'!$C$7</f>
        <v>-7.598552796442724E-4</v>
      </c>
      <c r="AY37" s="35">
        <f>$L$28/'Fixed data'!$C$7</f>
        <v>-7.598552796442724E-4</v>
      </c>
      <c r="AZ37" s="35">
        <f>$L$28/'Fixed data'!$C$7</f>
        <v>-7.598552796442724E-4</v>
      </c>
      <c r="BA37" s="35">
        <f>$L$28/'Fixed data'!$C$7</f>
        <v>-7.598552796442724E-4</v>
      </c>
      <c r="BB37" s="35">
        <f>$L$28/'Fixed data'!$C$7</f>
        <v>-7.598552796442724E-4</v>
      </c>
      <c r="BC37" s="35">
        <f>$L$28/'Fixed data'!$C$7</f>
        <v>-7.598552796442724E-4</v>
      </c>
      <c r="BD37" s="35">
        <f>$L$28/'Fixed data'!$C$7</f>
        <v>-7.598552796442724E-4</v>
      </c>
    </row>
    <row r="38" spans="1:57" ht="16.5" hidden="1" customHeight="1" outlineLevel="1" x14ac:dyDescent="0.35">
      <c r="A38" s="144"/>
      <c r="B38" s="9" t="s">
        <v>110</v>
      </c>
      <c r="C38" s="11" t="s">
        <v>132</v>
      </c>
      <c r="D38" s="9" t="s">
        <v>40</v>
      </c>
      <c r="F38" s="35"/>
      <c r="G38" s="35"/>
      <c r="H38" s="35"/>
      <c r="I38" s="35"/>
      <c r="J38" s="35"/>
      <c r="K38" s="35"/>
      <c r="L38" s="35"/>
      <c r="M38" s="35"/>
      <c r="N38" s="35">
        <f>$M$28/'Fixed data'!$C$7</f>
        <v>-7.598552796442724E-4</v>
      </c>
      <c r="O38" s="35">
        <f>$M$28/'Fixed data'!$C$7</f>
        <v>-7.598552796442724E-4</v>
      </c>
      <c r="P38" s="35">
        <f>$M$28/'Fixed data'!$C$7</f>
        <v>-7.598552796442724E-4</v>
      </c>
      <c r="Q38" s="35">
        <f>$M$28/'Fixed data'!$C$7</f>
        <v>-7.598552796442724E-4</v>
      </c>
      <c r="R38" s="35">
        <f>$M$28/'Fixed data'!$C$7</f>
        <v>-7.598552796442724E-4</v>
      </c>
      <c r="S38" s="35">
        <f>$M$28/'Fixed data'!$C$7</f>
        <v>-7.598552796442724E-4</v>
      </c>
      <c r="T38" s="35">
        <f>$M$28/'Fixed data'!$C$7</f>
        <v>-7.598552796442724E-4</v>
      </c>
      <c r="U38" s="35">
        <f>$M$28/'Fixed data'!$C$7</f>
        <v>-7.598552796442724E-4</v>
      </c>
      <c r="V38" s="35">
        <f>$M$28/'Fixed data'!$C$7</f>
        <v>-7.598552796442724E-4</v>
      </c>
      <c r="W38" s="35">
        <f>$M$28/'Fixed data'!$C$7</f>
        <v>-7.598552796442724E-4</v>
      </c>
      <c r="X38" s="35">
        <f>$M$28/'Fixed data'!$C$7</f>
        <v>-7.598552796442724E-4</v>
      </c>
      <c r="Y38" s="35">
        <f>$M$28/'Fixed data'!$C$7</f>
        <v>-7.598552796442724E-4</v>
      </c>
      <c r="Z38" s="35">
        <f>$M$28/'Fixed data'!$C$7</f>
        <v>-7.598552796442724E-4</v>
      </c>
      <c r="AA38" s="35">
        <f>$M$28/'Fixed data'!$C$7</f>
        <v>-7.598552796442724E-4</v>
      </c>
      <c r="AB38" s="35">
        <f>$M$28/'Fixed data'!$C$7</f>
        <v>-7.598552796442724E-4</v>
      </c>
      <c r="AC38" s="35">
        <f>$M$28/'Fixed data'!$C$7</f>
        <v>-7.598552796442724E-4</v>
      </c>
      <c r="AD38" s="35">
        <f>$M$28/'Fixed data'!$C$7</f>
        <v>-7.598552796442724E-4</v>
      </c>
      <c r="AE38" s="35">
        <f>$M$28/'Fixed data'!$C$7</f>
        <v>-7.598552796442724E-4</v>
      </c>
      <c r="AF38" s="35">
        <f>$M$28/'Fixed data'!$C$7</f>
        <v>-7.598552796442724E-4</v>
      </c>
      <c r="AG38" s="35">
        <f>$M$28/'Fixed data'!$C$7</f>
        <v>-7.598552796442724E-4</v>
      </c>
      <c r="AH38" s="35">
        <f>$M$28/'Fixed data'!$C$7</f>
        <v>-7.598552796442724E-4</v>
      </c>
      <c r="AI38" s="35">
        <f>$M$28/'Fixed data'!$C$7</f>
        <v>-7.598552796442724E-4</v>
      </c>
      <c r="AJ38" s="35">
        <f>$M$28/'Fixed data'!$C$7</f>
        <v>-7.598552796442724E-4</v>
      </c>
      <c r="AK38" s="35">
        <f>$M$28/'Fixed data'!$C$7</f>
        <v>-7.598552796442724E-4</v>
      </c>
      <c r="AL38" s="35">
        <f>$M$28/'Fixed data'!$C$7</f>
        <v>-7.598552796442724E-4</v>
      </c>
      <c r="AM38" s="35">
        <f>$M$28/'Fixed data'!$C$7</f>
        <v>-7.598552796442724E-4</v>
      </c>
      <c r="AN38" s="35">
        <f>$M$28/'Fixed data'!$C$7</f>
        <v>-7.598552796442724E-4</v>
      </c>
      <c r="AO38" s="35">
        <f>$M$28/'Fixed data'!$C$7</f>
        <v>-7.598552796442724E-4</v>
      </c>
      <c r="AP38" s="35">
        <f>$M$28/'Fixed data'!$C$7</f>
        <v>-7.598552796442724E-4</v>
      </c>
      <c r="AQ38" s="35">
        <f>$M$28/'Fixed data'!$C$7</f>
        <v>-7.598552796442724E-4</v>
      </c>
      <c r="AR38" s="35">
        <f>$M$28/'Fixed data'!$C$7</f>
        <v>-7.598552796442724E-4</v>
      </c>
      <c r="AS38" s="35">
        <f>$M$28/'Fixed data'!$C$7</f>
        <v>-7.598552796442724E-4</v>
      </c>
      <c r="AT38" s="35">
        <f>$M$28/'Fixed data'!$C$7</f>
        <v>-7.598552796442724E-4</v>
      </c>
      <c r="AU38" s="35">
        <f>$M$28/'Fixed data'!$C$7</f>
        <v>-7.598552796442724E-4</v>
      </c>
      <c r="AV38" s="35">
        <f>$M$28/'Fixed data'!$C$7</f>
        <v>-7.598552796442724E-4</v>
      </c>
      <c r="AW38" s="35">
        <f>$M$28/'Fixed data'!$C$7</f>
        <v>-7.598552796442724E-4</v>
      </c>
      <c r="AX38" s="35">
        <f>$M$28/'Fixed data'!$C$7</f>
        <v>-7.598552796442724E-4</v>
      </c>
      <c r="AY38" s="35">
        <f>$M$28/'Fixed data'!$C$7</f>
        <v>-7.598552796442724E-4</v>
      </c>
      <c r="AZ38" s="35">
        <f>$M$28/'Fixed data'!$C$7</f>
        <v>-7.598552796442724E-4</v>
      </c>
      <c r="BA38" s="35">
        <f>$M$28/'Fixed data'!$C$7</f>
        <v>-7.598552796442724E-4</v>
      </c>
      <c r="BB38" s="35">
        <f>$M$28/'Fixed data'!$C$7</f>
        <v>-7.598552796442724E-4</v>
      </c>
      <c r="BC38" s="35">
        <f>$M$28/'Fixed data'!$C$7</f>
        <v>-7.598552796442724E-4</v>
      </c>
      <c r="BD38" s="35">
        <f>$M$28/'Fixed data'!$C$7</f>
        <v>-7.598552796442724E-4</v>
      </c>
      <c r="BE38" s="35"/>
    </row>
    <row r="39" spans="1:57" ht="16.5" hidden="1" customHeight="1" outlineLevel="1" x14ac:dyDescent="0.35">
      <c r="A39" s="144"/>
      <c r="B39" s="9" t="s">
        <v>111</v>
      </c>
      <c r="C39" s="11" t="s">
        <v>133</v>
      </c>
      <c r="D39" s="9" t="s">
        <v>40</v>
      </c>
      <c r="F39" s="35"/>
      <c r="G39" s="35"/>
      <c r="H39" s="35"/>
      <c r="I39" s="35"/>
      <c r="J39" s="35"/>
      <c r="K39" s="35"/>
      <c r="L39" s="35"/>
      <c r="M39" s="35"/>
      <c r="N39" s="35"/>
      <c r="O39" s="35">
        <f>$N$28/'Fixed data'!$C$7</f>
        <v>-7.598552796442724E-4</v>
      </c>
      <c r="P39" s="35">
        <f>$N$28/'Fixed data'!$C$7</f>
        <v>-7.598552796442724E-4</v>
      </c>
      <c r="Q39" s="35">
        <f>$N$28/'Fixed data'!$C$7</f>
        <v>-7.598552796442724E-4</v>
      </c>
      <c r="R39" s="35">
        <f>$N$28/'Fixed data'!$C$7</f>
        <v>-7.598552796442724E-4</v>
      </c>
      <c r="S39" s="35">
        <f>$N$28/'Fixed data'!$C$7</f>
        <v>-7.598552796442724E-4</v>
      </c>
      <c r="T39" s="35">
        <f>$N$28/'Fixed data'!$C$7</f>
        <v>-7.598552796442724E-4</v>
      </c>
      <c r="U39" s="35">
        <f>$N$28/'Fixed data'!$C$7</f>
        <v>-7.598552796442724E-4</v>
      </c>
      <c r="V39" s="35">
        <f>$N$28/'Fixed data'!$C$7</f>
        <v>-7.598552796442724E-4</v>
      </c>
      <c r="W39" s="35">
        <f>$N$28/'Fixed data'!$C$7</f>
        <v>-7.598552796442724E-4</v>
      </c>
      <c r="X39" s="35">
        <f>$N$28/'Fixed data'!$C$7</f>
        <v>-7.598552796442724E-4</v>
      </c>
      <c r="Y39" s="35">
        <f>$N$28/'Fixed data'!$C$7</f>
        <v>-7.598552796442724E-4</v>
      </c>
      <c r="Z39" s="35">
        <f>$N$28/'Fixed data'!$C$7</f>
        <v>-7.598552796442724E-4</v>
      </c>
      <c r="AA39" s="35">
        <f>$N$28/'Fixed data'!$C$7</f>
        <v>-7.598552796442724E-4</v>
      </c>
      <c r="AB39" s="35">
        <f>$N$28/'Fixed data'!$C$7</f>
        <v>-7.598552796442724E-4</v>
      </c>
      <c r="AC39" s="35">
        <f>$N$28/'Fixed data'!$C$7</f>
        <v>-7.598552796442724E-4</v>
      </c>
      <c r="AD39" s="35">
        <f>$N$28/'Fixed data'!$C$7</f>
        <v>-7.598552796442724E-4</v>
      </c>
      <c r="AE39" s="35">
        <f>$N$28/'Fixed data'!$C$7</f>
        <v>-7.598552796442724E-4</v>
      </c>
      <c r="AF39" s="35">
        <f>$N$28/'Fixed data'!$C$7</f>
        <v>-7.598552796442724E-4</v>
      </c>
      <c r="AG39" s="35">
        <f>$N$28/'Fixed data'!$C$7</f>
        <v>-7.598552796442724E-4</v>
      </c>
      <c r="AH39" s="35">
        <f>$N$28/'Fixed data'!$C$7</f>
        <v>-7.598552796442724E-4</v>
      </c>
      <c r="AI39" s="35">
        <f>$N$28/'Fixed data'!$C$7</f>
        <v>-7.598552796442724E-4</v>
      </c>
      <c r="AJ39" s="35">
        <f>$N$28/'Fixed data'!$C$7</f>
        <v>-7.598552796442724E-4</v>
      </c>
      <c r="AK39" s="35">
        <f>$N$28/'Fixed data'!$C$7</f>
        <v>-7.598552796442724E-4</v>
      </c>
      <c r="AL39" s="35">
        <f>$N$28/'Fixed data'!$C$7</f>
        <v>-7.598552796442724E-4</v>
      </c>
      <c r="AM39" s="35">
        <f>$N$28/'Fixed data'!$C$7</f>
        <v>-7.598552796442724E-4</v>
      </c>
      <c r="AN39" s="35">
        <f>$N$28/'Fixed data'!$C$7</f>
        <v>-7.598552796442724E-4</v>
      </c>
      <c r="AO39" s="35">
        <f>$N$28/'Fixed data'!$C$7</f>
        <v>-7.598552796442724E-4</v>
      </c>
      <c r="AP39" s="35">
        <f>$N$28/'Fixed data'!$C$7</f>
        <v>-7.598552796442724E-4</v>
      </c>
      <c r="AQ39" s="35">
        <f>$N$28/'Fixed data'!$C$7</f>
        <v>-7.598552796442724E-4</v>
      </c>
      <c r="AR39" s="35">
        <f>$N$28/'Fixed data'!$C$7</f>
        <v>-7.598552796442724E-4</v>
      </c>
      <c r="AS39" s="35">
        <f>$N$28/'Fixed data'!$C$7</f>
        <v>-7.598552796442724E-4</v>
      </c>
      <c r="AT39" s="35">
        <f>$N$28/'Fixed data'!$C$7</f>
        <v>-7.598552796442724E-4</v>
      </c>
      <c r="AU39" s="35">
        <f>$N$28/'Fixed data'!$C$7</f>
        <v>-7.598552796442724E-4</v>
      </c>
      <c r="AV39" s="35">
        <f>$N$28/'Fixed data'!$C$7</f>
        <v>-7.598552796442724E-4</v>
      </c>
      <c r="AW39" s="35">
        <f>$N$28/'Fixed data'!$C$7</f>
        <v>-7.598552796442724E-4</v>
      </c>
      <c r="AX39" s="35">
        <f>$N$28/'Fixed data'!$C$7</f>
        <v>-7.598552796442724E-4</v>
      </c>
      <c r="AY39" s="35">
        <f>$N$28/'Fixed data'!$C$7</f>
        <v>-7.598552796442724E-4</v>
      </c>
      <c r="AZ39" s="35">
        <f>$N$28/'Fixed data'!$C$7</f>
        <v>-7.598552796442724E-4</v>
      </c>
      <c r="BA39" s="35">
        <f>$N$28/'Fixed data'!$C$7</f>
        <v>-7.598552796442724E-4</v>
      </c>
      <c r="BB39" s="35">
        <f>$N$28/'Fixed data'!$C$7</f>
        <v>-7.598552796442724E-4</v>
      </c>
      <c r="BC39" s="35">
        <f>$N$28/'Fixed data'!$C$7</f>
        <v>-7.598552796442724E-4</v>
      </c>
      <c r="BD39" s="35">
        <f>$N$28/'Fixed data'!$C$7</f>
        <v>-7.598552796442724E-4</v>
      </c>
    </row>
    <row r="40" spans="1:57" ht="16.5" hidden="1" customHeight="1" outlineLevel="1" x14ac:dyDescent="0.35">
      <c r="A40" s="144"/>
      <c r="B40" s="9" t="s">
        <v>112</v>
      </c>
      <c r="C40" s="11" t="s">
        <v>134</v>
      </c>
      <c r="D40" s="9" t="s">
        <v>40</v>
      </c>
      <c r="F40" s="35"/>
      <c r="G40" s="35"/>
      <c r="H40" s="35"/>
      <c r="I40" s="35"/>
      <c r="J40" s="35"/>
      <c r="K40" s="35"/>
      <c r="L40" s="35"/>
      <c r="M40" s="35"/>
      <c r="N40" s="35"/>
      <c r="O40" s="35"/>
      <c r="P40" s="35">
        <f>$O$28/'Fixed data'!$C$7</f>
        <v>-7.598552796442724E-4</v>
      </c>
      <c r="Q40" s="35">
        <f>$O$28/'Fixed data'!$C$7</f>
        <v>-7.598552796442724E-4</v>
      </c>
      <c r="R40" s="35">
        <f>$O$28/'Fixed data'!$C$7</f>
        <v>-7.598552796442724E-4</v>
      </c>
      <c r="S40" s="35">
        <f>$O$28/'Fixed data'!$C$7</f>
        <v>-7.598552796442724E-4</v>
      </c>
      <c r="T40" s="35">
        <f>$O$28/'Fixed data'!$C$7</f>
        <v>-7.598552796442724E-4</v>
      </c>
      <c r="U40" s="35">
        <f>$O$28/'Fixed data'!$C$7</f>
        <v>-7.598552796442724E-4</v>
      </c>
      <c r="V40" s="35">
        <f>$O$28/'Fixed data'!$C$7</f>
        <v>-7.598552796442724E-4</v>
      </c>
      <c r="W40" s="35">
        <f>$O$28/'Fixed data'!$C$7</f>
        <v>-7.598552796442724E-4</v>
      </c>
      <c r="X40" s="35">
        <f>$O$28/'Fixed data'!$C$7</f>
        <v>-7.598552796442724E-4</v>
      </c>
      <c r="Y40" s="35">
        <f>$O$28/'Fixed data'!$C$7</f>
        <v>-7.598552796442724E-4</v>
      </c>
      <c r="Z40" s="35">
        <f>$O$28/'Fixed data'!$C$7</f>
        <v>-7.598552796442724E-4</v>
      </c>
      <c r="AA40" s="35">
        <f>$O$28/'Fixed data'!$C$7</f>
        <v>-7.598552796442724E-4</v>
      </c>
      <c r="AB40" s="35">
        <f>$O$28/'Fixed data'!$C$7</f>
        <v>-7.598552796442724E-4</v>
      </c>
      <c r="AC40" s="35">
        <f>$O$28/'Fixed data'!$C$7</f>
        <v>-7.598552796442724E-4</v>
      </c>
      <c r="AD40" s="35">
        <f>$O$28/'Fixed data'!$C$7</f>
        <v>-7.598552796442724E-4</v>
      </c>
      <c r="AE40" s="35">
        <f>$O$28/'Fixed data'!$C$7</f>
        <v>-7.598552796442724E-4</v>
      </c>
      <c r="AF40" s="35">
        <f>$O$28/'Fixed data'!$C$7</f>
        <v>-7.598552796442724E-4</v>
      </c>
      <c r="AG40" s="35">
        <f>$O$28/'Fixed data'!$C$7</f>
        <v>-7.598552796442724E-4</v>
      </c>
      <c r="AH40" s="35">
        <f>$O$28/'Fixed data'!$C$7</f>
        <v>-7.598552796442724E-4</v>
      </c>
      <c r="AI40" s="35">
        <f>$O$28/'Fixed data'!$C$7</f>
        <v>-7.598552796442724E-4</v>
      </c>
      <c r="AJ40" s="35">
        <f>$O$28/'Fixed data'!$C$7</f>
        <v>-7.598552796442724E-4</v>
      </c>
      <c r="AK40" s="35">
        <f>$O$28/'Fixed data'!$C$7</f>
        <v>-7.598552796442724E-4</v>
      </c>
      <c r="AL40" s="35">
        <f>$O$28/'Fixed data'!$C$7</f>
        <v>-7.598552796442724E-4</v>
      </c>
      <c r="AM40" s="35">
        <f>$O$28/'Fixed data'!$C$7</f>
        <v>-7.598552796442724E-4</v>
      </c>
      <c r="AN40" s="35">
        <f>$O$28/'Fixed data'!$C$7</f>
        <v>-7.598552796442724E-4</v>
      </c>
      <c r="AO40" s="35">
        <f>$O$28/'Fixed data'!$C$7</f>
        <v>-7.598552796442724E-4</v>
      </c>
      <c r="AP40" s="35">
        <f>$O$28/'Fixed data'!$C$7</f>
        <v>-7.598552796442724E-4</v>
      </c>
      <c r="AQ40" s="35">
        <f>$O$28/'Fixed data'!$C$7</f>
        <v>-7.598552796442724E-4</v>
      </c>
      <c r="AR40" s="35">
        <f>$O$28/'Fixed data'!$C$7</f>
        <v>-7.598552796442724E-4</v>
      </c>
      <c r="AS40" s="35">
        <f>$O$28/'Fixed data'!$C$7</f>
        <v>-7.598552796442724E-4</v>
      </c>
      <c r="AT40" s="35">
        <f>$O$28/'Fixed data'!$C$7</f>
        <v>-7.598552796442724E-4</v>
      </c>
      <c r="AU40" s="35">
        <f>$O$28/'Fixed data'!$C$7</f>
        <v>-7.598552796442724E-4</v>
      </c>
      <c r="AV40" s="35">
        <f>$O$28/'Fixed data'!$C$7</f>
        <v>-7.598552796442724E-4</v>
      </c>
      <c r="AW40" s="35">
        <f>$O$28/'Fixed data'!$C$7</f>
        <v>-7.598552796442724E-4</v>
      </c>
      <c r="AX40" s="35">
        <f>$O$28/'Fixed data'!$C$7</f>
        <v>-7.598552796442724E-4</v>
      </c>
      <c r="AY40" s="35">
        <f>$O$28/'Fixed data'!$C$7</f>
        <v>-7.598552796442724E-4</v>
      </c>
      <c r="AZ40" s="35">
        <f>$O$28/'Fixed data'!$C$7</f>
        <v>-7.598552796442724E-4</v>
      </c>
      <c r="BA40" s="35">
        <f>$O$28/'Fixed data'!$C$7</f>
        <v>-7.598552796442724E-4</v>
      </c>
      <c r="BB40" s="35">
        <f>$O$28/'Fixed data'!$C$7</f>
        <v>-7.598552796442724E-4</v>
      </c>
      <c r="BC40" s="35">
        <f>$O$28/'Fixed data'!$C$7</f>
        <v>-7.598552796442724E-4</v>
      </c>
      <c r="BD40" s="35">
        <f>$O$28/'Fixed data'!$C$7</f>
        <v>-7.598552796442724E-4</v>
      </c>
    </row>
    <row r="41" spans="1:57" ht="16.5" hidden="1" customHeight="1" outlineLevel="1" x14ac:dyDescent="0.35">
      <c r="A41" s="144"/>
      <c r="B41" s="9" t="s">
        <v>113</v>
      </c>
      <c r="C41" s="11" t="s">
        <v>135</v>
      </c>
      <c r="D41" s="9" t="s">
        <v>40</v>
      </c>
      <c r="F41" s="35"/>
      <c r="G41" s="35"/>
      <c r="H41" s="35"/>
      <c r="I41" s="35"/>
      <c r="J41" s="35"/>
      <c r="K41" s="35"/>
      <c r="L41" s="35"/>
      <c r="M41" s="35"/>
      <c r="N41" s="35"/>
      <c r="O41" s="35"/>
      <c r="P41" s="35"/>
      <c r="Q41" s="35">
        <f>$P$28/'Fixed data'!$C$7</f>
        <v>-7.598552796442724E-4</v>
      </c>
      <c r="R41" s="35">
        <f>$P$28/'Fixed data'!$C$7</f>
        <v>-7.598552796442724E-4</v>
      </c>
      <c r="S41" s="35">
        <f>$P$28/'Fixed data'!$C$7</f>
        <v>-7.598552796442724E-4</v>
      </c>
      <c r="T41" s="35">
        <f>$P$28/'Fixed data'!$C$7</f>
        <v>-7.598552796442724E-4</v>
      </c>
      <c r="U41" s="35">
        <f>$P$28/'Fixed data'!$C$7</f>
        <v>-7.598552796442724E-4</v>
      </c>
      <c r="V41" s="35">
        <f>$P$28/'Fixed data'!$C$7</f>
        <v>-7.598552796442724E-4</v>
      </c>
      <c r="W41" s="35">
        <f>$P$28/'Fixed data'!$C$7</f>
        <v>-7.598552796442724E-4</v>
      </c>
      <c r="X41" s="35">
        <f>$P$28/'Fixed data'!$C$7</f>
        <v>-7.598552796442724E-4</v>
      </c>
      <c r="Y41" s="35">
        <f>$P$28/'Fixed data'!$C$7</f>
        <v>-7.598552796442724E-4</v>
      </c>
      <c r="Z41" s="35">
        <f>$P$28/'Fixed data'!$C$7</f>
        <v>-7.598552796442724E-4</v>
      </c>
      <c r="AA41" s="35">
        <f>$P$28/'Fixed data'!$C$7</f>
        <v>-7.598552796442724E-4</v>
      </c>
      <c r="AB41" s="35">
        <f>$P$28/'Fixed data'!$C$7</f>
        <v>-7.598552796442724E-4</v>
      </c>
      <c r="AC41" s="35">
        <f>$P$28/'Fixed data'!$C$7</f>
        <v>-7.598552796442724E-4</v>
      </c>
      <c r="AD41" s="35">
        <f>$P$28/'Fixed data'!$C$7</f>
        <v>-7.598552796442724E-4</v>
      </c>
      <c r="AE41" s="35">
        <f>$P$28/'Fixed data'!$C$7</f>
        <v>-7.598552796442724E-4</v>
      </c>
      <c r="AF41" s="35">
        <f>$P$28/'Fixed data'!$C$7</f>
        <v>-7.598552796442724E-4</v>
      </c>
      <c r="AG41" s="35">
        <f>$P$28/'Fixed data'!$C$7</f>
        <v>-7.598552796442724E-4</v>
      </c>
      <c r="AH41" s="35">
        <f>$P$28/'Fixed data'!$C$7</f>
        <v>-7.598552796442724E-4</v>
      </c>
      <c r="AI41" s="35">
        <f>$P$28/'Fixed data'!$C$7</f>
        <v>-7.598552796442724E-4</v>
      </c>
      <c r="AJ41" s="35">
        <f>$P$28/'Fixed data'!$C$7</f>
        <v>-7.598552796442724E-4</v>
      </c>
      <c r="AK41" s="35">
        <f>$P$28/'Fixed data'!$C$7</f>
        <v>-7.598552796442724E-4</v>
      </c>
      <c r="AL41" s="35">
        <f>$P$28/'Fixed data'!$C$7</f>
        <v>-7.598552796442724E-4</v>
      </c>
      <c r="AM41" s="35">
        <f>$P$28/'Fixed data'!$C$7</f>
        <v>-7.598552796442724E-4</v>
      </c>
      <c r="AN41" s="35">
        <f>$P$28/'Fixed data'!$C$7</f>
        <v>-7.598552796442724E-4</v>
      </c>
      <c r="AO41" s="35">
        <f>$P$28/'Fixed data'!$C$7</f>
        <v>-7.598552796442724E-4</v>
      </c>
      <c r="AP41" s="35">
        <f>$P$28/'Fixed data'!$C$7</f>
        <v>-7.598552796442724E-4</v>
      </c>
      <c r="AQ41" s="35">
        <f>$P$28/'Fixed data'!$C$7</f>
        <v>-7.598552796442724E-4</v>
      </c>
      <c r="AR41" s="35">
        <f>$P$28/'Fixed data'!$C$7</f>
        <v>-7.598552796442724E-4</v>
      </c>
      <c r="AS41" s="35">
        <f>$P$28/'Fixed data'!$C$7</f>
        <v>-7.598552796442724E-4</v>
      </c>
      <c r="AT41" s="35">
        <f>$P$28/'Fixed data'!$C$7</f>
        <v>-7.598552796442724E-4</v>
      </c>
      <c r="AU41" s="35">
        <f>$P$28/'Fixed data'!$C$7</f>
        <v>-7.598552796442724E-4</v>
      </c>
      <c r="AV41" s="35">
        <f>$P$28/'Fixed data'!$C$7</f>
        <v>-7.598552796442724E-4</v>
      </c>
      <c r="AW41" s="35">
        <f>$P$28/'Fixed data'!$C$7</f>
        <v>-7.598552796442724E-4</v>
      </c>
      <c r="AX41" s="35">
        <f>$P$28/'Fixed data'!$C$7</f>
        <v>-7.598552796442724E-4</v>
      </c>
      <c r="AY41" s="35">
        <f>$P$28/'Fixed data'!$C$7</f>
        <v>-7.598552796442724E-4</v>
      </c>
      <c r="AZ41" s="35">
        <f>$P$28/'Fixed data'!$C$7</f>
        <v>-7.598552796442724E-4</v>
      </c>
      <c r="BA41" s="35">
        <f>$P$28/'Fixed data'!$C$7</f>
        <v>-7.598552796442724E-4</v>
      </c>
      <c r="BB41" s="35">
        <f>$P$28/'Fixed data'!$C$7</f>
        <v>-7.598552796442724E-4</v>
      </c>
      <c r="BC41" s="35">
        <f>$P$28/'Fixed data'!$C$7</f>
        <v>-7.598552796442724E-4</v>
      </c>
      <c r="BD41" s="35">
        <f>$P$28/'Fixed data'!$C$7</f>
        <v>-7.598552796442724E-4</v>
      </c>
    </row>
    <row r="42" spans="1:57" ht="16.5" hidden="1" customHeight="1" outlineLevel="1" x14ac:dyDescent="0.35">
      <c r="A42" s="144"/>
      <c r="B42" s="9" t="s">
        <v>114</v>
      </c>
      <c r="C42" s="11" t="s">
        <v>136</v>
      </c>
      <c r="D42" s="9" t="s">
        <v>40</v>
      </c>
      <c r="F42" s="35"/>
      <c r="G42" s="35"/>
      <c r="H42" s="35"/>
      <c r="I42" s="35"/>
      <c r="J42" s="35"/>
      <c r="K42" s="35"/>
      <c r="L42" s="35"/>
      <c r="M42" s="35"/>
      <c r="N42" s="35"/>
      <c r="O42" s="35"/>
      <c r="P42" s="35"/>
      <c r="Q42" s="35"/>
      <c r="R42" s="35">
        <f>$Q$28/'Fixed data'!$C$7</f>
        <v>-7.598552796442724E-4</v>
      </c>
      <c r="S42" s="35">
        <f>$Q$28/'Fixed data'!$C$7</f>
        <v>-7.598552796442724E-4</v>
      </c>
      <c r="T42" s="35">
        <f>$Q$28/'Fixed data'!$C$7</f>
        <v>-7.598552796442724E-4</v>
      </c>
      <c r="U42" s="35">
        <f>$Q$28/'Fixed data'!$C$7</f>
        <v>-7.598552796442724E-4</v>
      </c>
      <c r="V42" s="35">
        <f>$Q$28/'Fixed data'!$C$7</f>
        <v>-7.598552796442724E-4</v>
      </c>
      <c r="W42" s="35">
        <f>$Q$28/'Fixed data'!$C$7</f>
        <v>-7.598552796442724E-4</v>
      </c>
      <c r="X42" s="35">
        <f>$Q$28/'Fixed data'!$C$7</f>
        <v>-7.598552796442724E-4</v>
      </c>
      <c r="Y42" s="35">
        <f>$Q$28/'Fixed data'!$C$7</f>
        <v>-7.598552796442724E-4</v>
      </c>
      <c r="Z42" s="35">
        <f>$Q$28/'Fixed data'!$C$7</f>
        <v>-7.598552796442724E-4</v>
      </c>
      <c r="AA42" s="35">
        <f>$Q$28/'Fixed data'!$C$7</f>
        <v>-7.598552796442724E-4</v>
      </c>
      <c r="AB42" s="35">
        <f>$Q$28/'Fixed data'!$C$7</f>
        <v>-7.598552796442724E-4</v>
      </c>
      <c r="AC42" s="35">
        <f>$Q$28/'Fixed data'!$C$7</f>
        <v>-7.598552796442724E-4</v>
      </c>
      <c r="AD42" s="35">
        <f>$Q$28/'Fixed data'!$C$7</f>
        <v>-7.598552796442724E-4</v>
      </c>
      <c r="AE42" s="35">
        <f>$Q$28/'Fixed data'!$C$7</f>
        <v>-7.598552796442724E-4</v>
      </c>
      <c r="AF42" s="35">
        <f>$Q$28/'Fixed data'!$C$7</f>
        <v>-7.598552796442724E-4</v>
      </c>
      <c r="AG42" s="35">
        <f>$Q$28/'Fixed data'!$C$7</f>
        <v>-7.598552796442724E-4</v>
      </c>
      <c r="AH42" s="35">
        <f>$Q$28/'Fixed data'!$C$7</f>
        <v>-7.598552796442724E-4</v>
      </c>
      <c r="AI42" s="35">
        <f>$Q$28/'Fixed data'!$C$7</f>
        <v>-7.598552796442724E-4</v>
      </c>
      <c r="AJ42" s="35">
        <f>$Q$28/'Fixed data'!$C$7</f>
        <v>-7.598552796442724E-4</v>
      </c>
      <c r="AK42" s="35">
        <f>$Q$28/'Fixed data'!$C$7</f>
        <v>-7.598552796442724E-4</v>
      </c>
      <c r="AL42" s="35">
        <f>$Q$28/'Fixed data'!$C$7</f>
        <v>-7.598552796442724E-4</v>
      </c>
      <c r="AM42" s="35">
        <f>$Q$28/'Fixed data'!$C$7</f>
        <v>-7.598552796442724E-4</v>
      </c>
      <c r="AN42" s="35">
        <f>$Q$28/'Fixed data'!$C$7</f>
        <v>-7.598552796442724E-4</v>
      </c>
      <c r="AO42" s="35">
        <f>$Q$28/'Fixed data'!$C$7</f>
        <v>-7.598552796442724E-4</v>
      </c>
      <c r="AP42" s="35">
        <f>$Q$28/'Fixed data'!$C$7</f>
        <v>-7.598552796442724E-4</v>
      </c>
      <c r="AQ42" s="35">
        <f>$Q$28/'Fixed data'!$C$7</f>
        <v>-7.598552796442724E-4</v>
      </c>
      <c r="AR42" s="35">
        <f>$Q$28/'Fixed data'!$C$7</f>
        <v>-7.598552796442724E-4</v>
      </c>
      <c r="AS42" s="35">
        <f>$Q$28/'Fixed data'!$C$7</f>
        <v>-7.598552796442724E-4</v>
      </c>
      <c r="AT42" s="35">
        <f>$Q$28/'Fixed data'!$C$7</f>
        <v>-7.598552796442724E-4</v>
      </c>
      <c r="AU42" s="35">
        <f>$Q$28/'Fixed data'!$C$7</f>
        <v>-7.598552796442724E-4</v>
      </c>
      <c r="AV42" s="35">
        <f>$Q$28/'Fixed data'!$C$7</f>
        <v>-7.598552796442724E-4</v>
      </c>
      <c r="AW42" s="35">
        <f>$Q$28/'Fixed data'!$C$7</f>
        <v>-7.598552796442724E-4</v>
      </c>
      <c r="AX42" s="35">
        <f>$Q$28/'Fixed data'!$C$7</f>
        <v>-7.598552796442724E-4</v>
      </c>
      <c r="AY42" s="35">
        <f>$Q$28/'Fixed data'!$C$7</f>
        <v>-7.598552796442724E-4</v>
      </c>
      <c r="AZ42" s="35">
        <f>$Q$28/'Fixed data'!$C$7</f>
        <v>-7.598552796442724E-4</v>
      </c>
      <c r="BA42" s="35">
        <f>$Q$28/'Fixed data'!$C$7</f>
        <v>-7.598552796442724E-4</v>
      </c>
      <c r="BB42" s="35">
        <f>$Q$28/'Fixed data'!$C$7</f>
        <v>-7.598552796442724E-4</v>
      </c>
      <c r="BC42" s="35">
        <f>$Q$28/'Fixed data'!$C$7</f>
        <v>-7.598552796442724E-4</v>
      </c>
      <c r="BD42" s="35">
        <f>$Q$28/'Fixed data'!$C$7</f>
        <v>-7.598552796442724E-4</v>
      </c>
    </row>
    <row r="43" spans="1:57" ht="16.5" hidden="1" customHeight="1" outlineLevel="1" x14ac:dyDescent="0.35">
      <c r="A43" s="144"/>
      <c r="B43" s="9" t="s">
        <v>115</v>
      </c>
      <c r="C43" s="11" t="s">
        <v>137</v>
      </c>
      <c r="D43" s="9" t="s">
        <v>40</v>
      </c>
      <c r="F43" s="35"/>
      <c r="G43" s="35"/>
      <c r="H43" s="35"/>
      <c r="I43" s="35"/>
      <c r="J43" s="35"/>
      <c r="K43" s="35"/>
      <c r="L43" s="35"/>
      <c r="M43" s="35"/>
      <c r="N43" s="35"/>
      <c r="O43" s="35"/>
      <c r="P43" s="35"/>
      <c r="Q43" s="35"/>
      <c r="R43" s="35"/>
      <c r="S43" s="35">
        <f>$R$28/'Fixed data'!$C$7</f>
        <v>-7.598552796442724E-4</v>
      </c>
      <c r="T43" s="35">
        <f>$R$28/'Fixed data'!$C$7</f>
        <v>-7.598552796442724E-4</v>
      </c>
      <c r="U43" s="35">
        <f>$R$28/'Fixed data'!$C$7</f>
        <v>-7.598552796442724E-4</v>
      </c>
      <c r="V43" s="35">
        <f>$R$28/'Fixed data'!$C$7</f>
        <v>-7.598552796442724E-4</v>
      </c>
      <c r="W43" s="35">
        <f>$R$28/'Fixed data'!$C$7</f>
        <v>-7.598552796442724E-4</v>
      </c>
      <c r="X43" s="35">
        <f>$R$28/'Fixed data'!$C$7</f>
        <v>-7.598552796442724E-4</v>
      </c>
      <c r="Y43" s="35">
        <f>$R$28/'Fixed data'!$C$7</f>
        <v>-7.598552796442724E-4</v>
      </c>
      <c r="Z43" s="35">
        <f>$R$28/'Fixed data'!$C$7</f>
        <v>-7.598552796442724E-4</v>
      </c>
      <c r="AA43" s="35">
        <f>$R$28/'Fixed data'!$C$7</f>
        <v>-7.598552796442724E-4</v>
      </c>
      <c r="AB43" s="35">
        <f>$R$28/'Fixed data'!$C$7</f>
        <v>-7.598552796442724E-4</v>
      </c>
      <c r="AC43" s="35">
        <f>$R$28/'Fixed data'!$C$7</f>
        <v>-7.598552796442724E-4</v>
      </c>
      <c r="AD43" s="35">
        <f>$R$28/'Fixed data'!$C$7</f>
        <v>-7.598552796442724E-4</v>
      </c>
      <c r="AE43" s="35">
        <f>$R$28/'Fixed data'!$C$7</f>
        <v>-7.598552796442724E-4</v>
      </c>
      <c r="AF43" s="35">
        <f>$R$28/'Fixed data'!$C$7</f>
        <v>-7.598552796442724E-4</v>
      </c>
      <c r="AG43" s="35">
        <f>$R$28/'Fixed data'!$C$7</f>
        <v>-7.598552796442724E-4</v>
      </c>
      <c r="AH43" s="35">
        <f>$R$28/'Fixed data'!$C$7</f>
        <v>-7.598552796442724E-4</v>
      </c>
      <c r="AI43" s="35">
        <f>$R$28/'Fixed data'!$C$7</f>
        <v>-7.598552796442724E-4</v>
      </c>
      <c r="AJ43" s="35">
        <f>$R$28/'Fixed data'!$C$7</f>
        <v>-7.598552796442724E-4</v>
      </c>
      <c r="AK43" s="35">
        <f>$R$28/'Fixed data'!$C$7</f>
        <v>-7.598552796442724E-4</v>
      </c>
      <c r="AL43" s="35">
        <f>$R$28/'Fixed data'!$C$7</f>
        <v>-7.598552796442724E-4</v>
      </c>
      <c r="AM43" s="35">
        <f>$R$28/'Fixed data'!$C$7</f>
        <v>-7.598552796442724E-4</v>
      </c>
      <c r="AN43" s="35">
        <f>$R$28/'Fixed data'!$C$7</f>
        <v>-7.598552796442724E-4</v>
      </c>
      <c r="AO43" s="35">
        <f>$R$28/'Fixed data'!$C$7</f>
        <v>-7.598552796442724E-4</v>
      </c>
      <c r="AP43" s="35">
        <f>$R$28/'Fixed data'!$C$7</f>
        <v>-7.598552796442724E-4</v>
      </c>
      <c r="AQ43" s="35">
        <f>$R$28/'Fixed data'!$C$7</f>
        <v>-7.598552796442724E-4</v>
      </c>
      <c r="AR43" s="35">
        <f>$R$28/'Fixed data'!$C$7</f>
        <v>-7.598552796442724E-4</v>
      </c>
      <c r="AS43" s="35">
        <f>$R$28/'Fixed data'!$C$7</f>
        <v>-7.598552796442724E-4</v>
      </c>
      <c r="AT43" s="35">
        <f>$R$28/'Fixed data'!$C$7</f>
        <v>-7.598552796442724E-4</v>
      </c>
      <c r="AU43" s="35">
        <f>$R$28/'Fixed data'!$C$7</f>
        <v>-7.598552796442724E-4</v>
      </c>
      <c r="AV43" s="35">
        <f>$R$28/'Fixed data'!$C$7</f>
        <v>-7.598552796442724E-4</v>
      </c>
      <c r="AW43" s="35">
        <f>$R$28/'Fixed data'!$C$7</f>
        <v>-7.598552796442724E-4</v>
      </c>
      <c r="AX43" s="35">
        <f>$R$28/'Fixed data'!$C$7</f>
        <v>-7.598552796442724E-4</v>
      </c>
      <c r="AY43" s="35">
        <f>$R$28/'Fixed data'!$C$7</f>
        <v>-7.598552796442724E-4</v>
      </c>
      <c r="AZ43" s="35">
        <f>$R$28/'Fixed data'!$C$7</f>
        <v>-7.598552796442724E-4</v>
      </c>
      <c r="BA43" s="35">
        <f>$R$28/'Fixed data'!$C$7</f>
        <v>-7.598552796442724E-4</v>
      </c>
      <c r="BB43" s="35">
        <f>$R$28/'Fixed data'!$C$7</f>
        <v>-7.598552796442724E-4</v>
      </c>
      <c r="BC43" s="35">
        <f>$R$28/'Fixed data'!$C$7</f>
        <v>-7.598552796442724E-4</v>
      </c>
      <c r="BD43" s="35">
        <f>$R$28/'Fixed data'!$C$7</f>
        <v>-7.598552796442724E-4</v>
      </c>
    </row>
    <row r="44" spans="1:57" ht="16.5" hidden="1" customHeight="1" outlineLevel="1" x14ac:dyDescent="0.35">
      <c r="A44" s="144"/>
      <c r="B44" s="9" t="s">
        <v>116</v>
      </c>
      <c r="C44" s="11" t="s">
        <v>138</v>
      </c>
      <c r="D44" s="9" t="s">
        <v>40</v>
      </c>
      <c r="F44" s="35"/>
      <c r="G44" s="35"/>
      <c r="H44" s="35"/>
      <c r="I44" s="35"/>
      <c r="J44" s="35"/>
      <c r="K44" s="35"/>
      <c r="L44" s="35"/>
      <c r="M44" s="35"/>
      <c r="N44" s="35"/>
      <c r="O44" s="35"/>
      <c r="P44" s="35"/>
      <c r="Q44" s="35"/>
      <c r="R44" s="35"/>
      <c r="S44" s="35"/>
      <c r="T44" s="35">
        <f>$S$28/'Fixed data'!$C$7</f>
        <v>-7.598552796442724E-4</v>
      </c>
      <c r="U44" s="35">
        <f>$S$28/'Fixed data'!$C$7</f>
        <v>-7.598552796442724E-4</v>
      </c>
      <c r="V44" s="35">
        <f>$S$28/'Fixed data'!$C$7</f>
        <v>-7.598552796442724E-4</v>
      </c>
      <c r="W44" s="35">
        <f>$S$28/'Fixed data'!$C$7</f>
        <v>-7.598552796442724E-4</v>
      </c>
      <c r="X44" s="35">
        <f>$S$28/'Fixed data'!$C$7</f>
        <v>-7.598552796442724E-4</v>
      </c>
      <c r="Y44" s="35">
        <f>$S$28/'Fixed data'!$C$7</f>
        <v>-7.598552796442724E-4</v>
      </c>
      <c r="Z44" s="35">
        <f>$S$28/'Fixed data'!$C$7</f>
        <v>-7.598552796442724E-4</v>
      </c>
      <c r="AA44" s="35">
        <f>$S$28/'Fixed data'!$C$7</f>
        <v>-7.598552796442724E-4</v>
      </c>
      <c r="AB44" s="35">
        <f>$S$28/'Fixed data'!$C$7</f>
        <v>-7.598552796442724E-4</v>
      </c>
      <c r="AC44" s="35">
        <f>$S$28/'Fixed data'!$C$7</f>
        <v>-7.598552796442724E-4</v>
      </c>
      <c r="AD44" s="35">
        <f>$S$28/'Fixed data'!$C$7</f>
        <v>-7.598552796442724E-4</v>
      </c>
      <c r="AE44" s="35">
        <f>$S$28/'Fixed data'!$C$7</f>
        <v>-7.598552796442724E-4</v>
      </c>
      <c r="AF44" s="35">
        <f>$S$28/'Fixed data'!$C$7</f>
        <v>-7.598552796442724E-4</v>
      </c>
      <c r="AG44" s="35">
        <f>$S$28/'Fixed data'!$C$7</f>
        <v>-7.598552796442724E-4</v>
      </c>
      <c r="AH44" s="35">
        <f>$S$28/'Fixed data'!$C$7</f>
        <v>-7.598552796442724E-4</v>
      </c>
      <c r="AI44" s="35">
        <f>$S$28/'Fixed data'!$C$7</f>
        <v>-7.598552796442724E-4</v>
      </c>
      <c r="AJ44" s="35">
        <f>$S$28/'Fixed data'!$C$7</f>
        <v>-7.598552796442724E-4</v>
      </c>
      <c r="AK44" s="35">
        <f>$S$28/'Fixed data'!$C$7</f>
        <v>-7.598552796442724E-4</v>
      </c>
      <c r="AL44" s="35">
        <f>$S$28/'Fixed data'!$C$7</f>
        <v>-7.598552796442724E-4</v>
      </c>
      <c r="AM44" s="35">
        <f>$S$28/'Fixed data'!$C$7</f>
        <v>-7.598552796442724E-4</v>
      </c>
      <c r="AN44" s="35">
        <f>$S$28/'Fixed data'!$C$7</f>
        <v>-7.598552796442724E-4</v>
      </c>
      <c r="AO44" s="35">
        <f>$S$28/'Fixed data'!$C$7</f>
        <v>-7.598552796442724E-4</v>
      </c>
      <c r="AP44" s="35">
        <f>$S$28/'Fixed data'!$C$7</f>
        <v>-7.598552796442724E-4</v>
      </c>
      <c r="AQ44" s="35">
        <f>$S$28/'Fixed data'!$C$7</f>
        <v>-7.598552796442724E-4</v>
      </c>
      <c r="AR44" s="35">
        <f>$S$28/'Fixed data'!$C$7</f>
        <v>-7.598552796442724E-4</v>
      </c>
      <c r="AS44" s="35">
        <f>$S$28/'Fixed data'!$C$7</f>
        <v>-7.598552796442724E-4</v>
      </c>
      <c r="AT44" s="35">
        <f>$S$28/'Fixed data'!$C$7</f>
        <v>-7.598552796442724E-4</v>
      </c>
      <c r="AU44" s="35">
        <f>$S$28/'Fixed data'!$C$7</f>
        <v>-7.598552796442724E-4</v>
      </c>
      <c r="AV44" s="35">
        <f>$S$28/'Fixed data'!$C$7</f>
        <v>-7.598552796442724E-4</v>
      </c>
      <c r="AW44" s="35">
        <f>$S$28/'Fixed data'!$C$7</f>
        <v>-7.598552796442724E-4</v>
      </c>
      <c r="AX44" s="35">
        <f>$S$28/'Fixed data'!$C$7</f>
        <v>-7.598552796442724E-4</v>
      </c>
      <c r="AY44" s="35">
        <f>$S$28/'Fixed data'!$C$7</f>
        <v>-7.598552796442724E-4</v>
      </c>
      <c r="AZ44" s="35">
        <f>$S$28/'Fixed data'!$C$7</f>
        <v>-7.598552796442724E-4</v>
      </c>
      <c r="BA44" s="35">
        <f>$S$28/'Fixed data'!$C$7</f>
        <v>-7.598552796442724E-4</v>
      </c>
      <c r="BB44" s="35">
        <f>$S$28/'Fixed data'!$C$7</f>
        <v>-7.598552796442724E-4</v>
      </c>
      <c r="BC44" s="35">
        <f>$S$28/'Fixed data'!$C$7</f>
        <v>-7.598552796442724E-4</v>
      </c>
      <c r="BD44" s="35">
        <f>$S$28/'Fixed data'!$C$7</f>
        <v>-7.598552796442724E-4</v>
      </c>
    </row>
    <row r="45" spans="1:57" ht="16.5" hidden="1" customHeight="1" outlineLevel="1" x14ac:dyDescent="0.35">
      <c r="A45" s="144"/>
      <c r="B45" s="9" t="s">
        <v>117</v>
      </c>
      <c r="C45" s="11" t="s">
        <v>139</v>
      </c>
      <c r="D45" s="9" t="s">
        <v>40</v>
      </c>
      <c r="F45" s="35"/>
      <c r="G45" s="35"/>
      <c r="H45" s="35"/>
      <c r="I45" s="35"/>
      <c r="J45" s="35"/>
      <c r="K45" s="35"/>
      <c r="L45" s="35"/>
      <c r="M45" s="35"/>
      <c r="N45" s="35"/>
      <c r="O45" s="35"/>
      <c r="P45" s="35"/>
      <c r="Q45" s="35"/>
      <c r="R45" s="35"/>
      <c r="S45" s="35"/>
      <c r="T45" s="35"/>
      <c r="U45" s="35">
        <f>$T$28/'Fixed data'!$C$7</f>
        <v>-7.598552796442724E-4</v>
      </c>
      <c r="V45" s="35">
        <f>$T$28/'Fixed data'!$C$7</f>
        <v>-7.598552796442724E-4</v>
      </c>
      <c r="W45" s="35">
        <f>$T$28/'Fixed data'!$C$7</f>
        <v>-7.598552796442724E-4</v>
      </c>
      <c r="X45" s="35">
        <f>$T$28/'Fixed data'!$C$7</f>
        <v>-7.598552796442724E-4</v>
      </c>
      <c r="Y45" s="35">
        <f>$T$28/'Fixed data'!$C$7</f>
        <v>-7.598552796442724E-4</v>
      </c>
      <c r="Z45" s="35">
        <f>$T$28/'Fixed data'!$C$7</f>
        <v>-7.598552796442724E-4</v>
      </c>
      <c r="AA45" s="35">
        <f>$T$28/'Fixed data'!$C$7</f>
        <v>-7.598552796442724E-4</v>
      </c>
      <c r="AB45" s="35">
        <f>$T$28/'Fixed data'!$C$7</f>
        <v>-7.598552796442724E-4</v>
      </c>
      <c r="AC45" s="35">
        <f>$T$28/'Fixed data'!$C$7</f>
        <v>-7.598552796442724E-4</v>
      </c>
      <c r="AD45" s="35">
        <f>$T$28/'Fixed data'!$C$7</f>
        <v>-7.598552796442724E-4</v>
      </c>
      <c r="AE45" s="35">
        <f>$T$28/'Fixed data'!$C$7</f>
        <v>-7.598552796442724E-4</v>
      </c>
      <c r="AF45" s="35">
        <f>$T$28/'Fixed data'!$C$7</f>
        <v>-7.598552796442724E-4</v>
      </c>
      <c r="AG45" s="35">
        <f>$T$28/'Fixed data'!$C$7</f>
        <v>-7.598552796442724E-4</v>
      </c>
      <c r="AH45" s="35">
        <f>$T$28/'Fixed data'!$C$7</f>
        <v>-7.598552796442724E-4</v>
      </c>
      <c r="AI45" s="35">
        <f>$T$28/'Fixed data'!$C$7</f>
        <v>-7.598552796442724E-4</v>
      </c>
      <c r="AJ45" s="35">
        <f>$T$28/'Fixed data'!$C$7</f>
        <v>-7.598552796442724E-4</v>
      </c>
      <c r="AK45" s="35">
        <f>$T$28/'Fixed data'!$C$7</f>
        <v>-7.598552796442724E-4</v>
      </c>
      <c r="AL45" s="35">
        <f>$T$28/'Fixed data'!$C$7</f>
        <v>-7.598552796442724E-4</v>
      </c>
      <c r="AM45" s="35">
        <f>$T$28/'Fixed data'!$C$7</f>
        <v>-7.598552796442724E-4</v>
      </c>
      <c r="AN45" s="35">
        <f>$T$28/'Fixed data'!$C$7</f>
        <v>-7.598552796442724E-4</v>
      </c>
      <c r="AO45" s="35">
        <f>$T$28/'Fixed data'!$C$7</f>
        <v>-7.598552796442724E-4</v>
      </c>
      <c r="AP45" s="35">
        <f>$T$28/'Fixed data'!$C$7</f>
        <v>-7.598552796442724E-4</v>
      </c>
      <c r="AQ45" s="35">
        <f>$T$28/'Fixed data'!$C$7</f>
        <v>-7.598552796442724E-4</v>
      </c>
      <c r="AR45" s="35">
        <f>$T$28/'Fixed data'!$C$7</f>
        <v>-7.598552796442724E-4</v>
      </c>
      <c r="AS45" s="35">
        <f>$T$28/'Fixed data'!$C$7</f>
        <v>-7.598552796442724E-4</v>
      </c>
      <c r="AT45" s="35">
        <f>$T$28/'Fixed data'!$C$7</f>
        <v>-7.598552796442724E-4</v>
      </c>
      <c r="AU45" s="35">
        <f>$T$28/'Fixed data'!$C$7</f>
        <v>-7.598552796442724E-4</v>
      </c>
      <c r="AV45" s="35">
        <f>$T$28/'Fixed data'!$C$7</f>
        <v>-7.598552796442724E-4</v>
      </c>
      <c r="AW45" s="35">
        <f>$T$28/'Fixed data'!$C$7</f>
        <v>-7.598552796442724E-4</v>
      </c>
      <c r="AX45" s="35">
        <f>$T$28/'Fixed data'!$C$7</f>
        <v>-7.598552796442724E-4</v>
      </c>
      <c r="AY45" s="35">
        <f>$T$28/'Fixed data'!$C$7</f>
        <v>-7.598552796442724E-4</v>
      </c>
      <c r="AZ45" s="35">
        <f>$T$28/'Fixed data'!$C$7</f>
        <v>-7.598552796442724E-4</v>
      </c>
      <c r="BA45" s="35">
        <f>$T$28/'Fixed data'!$C$7</f>
        <v>-7.598552796442724E-4</v>
      </c>
      <c r="BB45" s="35">
        <f>$T$28/'Fixed data'!$C$7</f>
        <v>-7.598552796442724E-4</v>
      </c>
      <c r="BC45" s="35">
        <f>$T$28/'Fixed data'!$C$7</f>
        <v>-7.598552796442724E-4</v>
      </c>
      <c r="BD45" s="35">
        <f>$T$28/'Fixed data'!$C$7</f>
        <v>-7.598552796442724E-4</v>
      </c>
    </row>
    <row r="46" spans="1:57" ht="16.5" hidden="1" customHeight="1" outlineLevel="1" x14ac:dyDescent="0.35">
      <c r="A46" s="144"/>
      <c r="B46" s="9" t="s">
        <v>118</v>
      </c>
      <c r="C46" s="11" t="s">
        <v>140</v>
      </c>
      <c r="D46" s="9" t="s">
        <v>40</v>
      </c>
      <c r="F46" s="35"/>
      <c r="G46" s="35"/>
      <c r="H46" s="35"/>
      <c r="I46" s="35"/>
      <c r="J46" s="35"/>
      <c r="K46" s="35"/>
      <c r="L46" s="35"/>
      <c r="M46" s="35"/>
      <c r="N46" s="35"/>
      <c r="O46" s="35"/>
      <c r="P46" s="35"/>
      <c r="Q46" s="35"/>
      <c r="R46" s="35"/>
      <c r="S46" s="35"/>
      <c r="T46" s="35"/>
      <c r="U46" s="35"/>
      <c r="V46" s="35">
        <f>$U$28/'Fixed data'!$C$7</f>
        <v>-7.598552796442724E-4</v>
      </c>
      <c r="W46" s="35">
        <f>$U$28/'Fixed data'!$C$7</f>
        <v>-7.598552796442724E-4</v>
      </c>
      <c r="X46" s="35">
        <f>$U$28/'Fixed data'!$C$7</f>
        <v>-7.598552796442724E-4</v>
      </c>
      <c r="Y46" s="35">
        <f>$U$28/'Fixed data'!$C$7</f>
        <v>-7.598552796442724E-4</v>
      </c>
      <c r="Z46" s="35">
        <f>$U$28/'Fixed data'!$C$7</f>
        <v>-7.598552796442724E-4</v>
      </c>
      <c r="AA46" s="35">
        <f>$U$28/'Fixed data'!$C$7</f>
        <v>-7.598552796442724E-4</v>
      </c>
      <c r="AB46" s="35">
        <f>$U$28/'Fixed data'!$C$7</f>
        <v>-7.598552796442724E-4</v>
      </c>
      <c r="AC46" s="35">
        <f>$U$28/'Fixed data'!$C$7</f>
        <v>-7.598552796442724E-4</v>
      </c>
      <c r="AD46" s="35">
        <f>$U$28/'Fixed data'!$C$7</f>
        <v>-7.598552796442724E-4</v>
      </c>
      <c r="AE46" s="35">
        <f>$U$28/'Fixed data'!$C$7</f>
        <v>-7.598552796442724E-4</v>
      </c>
      <c r="AF46" s="35">
        <f>$U$28/'Fixed data'!$C$7</f>
        <v>-7.598552796442724E-4</v>
      </c>
      <c r="AG46" s="35">
        <f>$U$28/'Fixed data'!$C$7</f>
        <v>-7.598552796442724E-4</v>
      </c>
      <c r="AH46" s="35">
        <f>$U$28/'Fixed data'!$C$7</f>
        <v>-7.598552796442724E-4</v>
      </c>
      <c r="AI46" s="35">
        <f>$U$28/'Fixed data'!$C$7</f>
        <v>-7.598552796442724E-4</v>
      </c>
      <c r="AJ46" s="35">
        <f>$U$28/'Fixed data'!$C$7</f>
        <v>-7.598552796442724E-4</v>
      </c>
      <c r="AK46" s="35">
        <f>$U$28/'Fixed data'!$C$7</f>
        <v>-7.598552796442724E-4</v>
      </c>
      <c r="AL46" s="35">
        <f>$U$28/'Fixed data'!$C$7</f>
        <v>-7.598552796442724E-4</v>
      </c>
      <c r="AM46" s="35">
        <f>$U$28/'Fixed data'!$C$7</f>
        <v>-7.598552796442724E-4</v>
      </c>
      <c r="AN46" s="35">
        <f>$U$28/'Fixed data'!$C$7</f>
        <v>-7.598552796442724E-4</v>
      </c>
      <c r="AO46" s="35">
        <f>$U$28/'Fixed data'!$C$7</f>
        <v>-7.598552796442724E-4</v>
      </c>
      <c r="AP46" s="35">
        <f>$U$28/'Fixed data'!$C$7</f>
        <v>-7.598552796442724E-4</v>
      </c>
      <c r="AQ46" s="35">
        <f>$U$28/'Fixed data'!$C$7</f>
        <v>-7.598552796442724E-4</v>
      </c>
      <c r="AR46" s="35">
        <f>$U$28/'Fixed data'!$C$7</f>
        <v>-7.598552796442724E-4</v>
      </c>
      <c r="AS46" s="35">
        <f>$U$28/'Fixed data'!$C$7</f>
        <v>-7.598552796442724E-4</v>
      </c>
      <c r="AT46" s="35">
        <f>$U$28/'Fixed data'!$C$7</f>
        <v>-7.598552796442724E-4</v>
      </c>
      <c r="AU46" s="35">
        <f>$U$28/'Fixed data'!$C$7</f>
        <v>-7.598552796442724E-4</v>
      </c>
      <c r="AV46" s="35">
        <f>$U$28/'Fixed data'!$C$7</f>
        <v>-7.598552796442724E-4</v>
      </c>
      <c r="AW46" s="35">
        <f>$U$28/'Fixed data'!$C$7</f>
        <v>-7.598552796442724E-4</v>
      </c>
      <c r="AX46" s="35">
        <f>$U$28/'Fixed data'!$C$7</f>
        <v>-7.598552796442724E-4</v>
      </c>
      <c r="AY46" s="35">
        <f>$U$28/'Fixed data'!$C$7</f>
        <v>-7.598552796442724E-4</v>
      </c>
      <c r="AZ46" s="35">
        <f>$U$28/'Fixed data'!$C$7</f>
        <v>-7.598552796442724E-4</v>
      </c>
      <c r="BA46" s="35">
        <f>$U$28/'Fixed data'!$C$7</f>
        <v>-7.598552796442724E-4</v>
      </c>
      <c r="BB46" s="35">
        <f>$U$28/'Fixed data'!$C$7</f>
        <v>-7.598552796442724E-4</v>
      </c>
      <c r="BC46" s="35">
        <f>$U$28/'Fixed data'!$C$7</f>
        <v>-7.598552796442724E-4</v>
      </c>
      <c r="BD46" s="35">
        <f>$U$28/'Fixed data'!$C$7</f>
        <v>-7.598552796442724E-4</v>
      </c>
    </row>
    <row r="47" spans="1:57" ht="16.5" hidden="1" customHeight="1" outlineLevel="1" x14ac:dyDescent="0.35">
      <c r="A47" s="144"/>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-7.598552796442724E-4</v>
      </c>
      <c r="X47" s="35">
        <f>$V$28/'Fixed data'!$C$7</f>
        <v>-7.598552796442724E-4</v>
      </c>
      <c r="Y47" s="35">
        <f>$V$28/'Fixed data'!$C$7</f>
        <v>-7.598552796442724E-4</v>
      </c>
      <c r="Z47" s="35">
        <f>$V$28/'Fixed data'!$C$7</f>
        <v>-7.598552796442724E-4</v>
      </c>
      <c r="AA47" s="35">
        <f>$V$28/'Fixed data'!$C$7</f>
        <v>-7.598552796442724E-4</v>
      </c>
      <c r="AB47" s="35">
        <f>$V$28/'Fixed data'!$C$7</f>
        <v>-7.598552796442724E-4</v>
      </c>
      <c r="AC47" s="35">
        <f>$V$28/'Fixed data'!$C$7</f>
        <v>-7.598552796442724E-4</v>
      </c>
      <c r="AD47" s="35">
        <f>$V$28/'Fixed data'!$C$7</f>
        <v>-7.598552796442724E-4</v>
      </c>
      <c r="AE47" s="35">
        <f>$V$28/'Fixed data'!$C$7</f>
        <v>-7.598552796442724E-4</v>
      </c>
      <c r="AF47" s="35">
        <f>$V$28/'Fixed data'!$C$7</f>
        <v>-7.598552796442724E-4</v>
      </c>
      <c r="AG47" s="35">
        <f>$V$28/'Fixed data'!$C$7</f>
        <v>-7.598552796442724E-4</v>
      </c>
      <c r="AH47" s="35">
        <f>$V$28/'Fixed data'!$C$7</f>
        <v>-7.598552796442724E-4</v>
      </c>
      <c r="AI47" s="35">
        <f>$V$28/'Fixed data'!$C$7</f>
        <v>-7.598552796442724E-4</v>
      </c>
      <c r="AJ47" s="35">
        <f>$V$28/'Fixed data'!$C$7</f>
        <v>-7.598552796442724E-4</v>
      </c>
      <c r="AK47" s="35">
        <f>$V$28/'Fixed data'!$C$7</f>
        <v>-7.598552796442724E-4</v>
      </c>
      <c r="AL47" s="35">
        <f>$V$28/'Fixed data'!$C$7</f>
        <v>-7.598552796442724E-4</v>
      </c>
      <c r="AM47" s="35">
        <f>$V$28/'Fixed data'!$C$7</f>
        <v>-7.598552796442724E-4</v>
      </c>
      <c r="AN47" s="35">
        <f>$V$28/'Fixed data'!$C$7</f>
        <v>-7.598552796442724E-4</v>
      </c>
      <c r="AO47" s="35">
        <f>$V$28/'Fixed data'!$C$7</f>
        <v>-7.598552796442724E-4</v>
      </c>
      <c r="AP47" s="35">
        <f>$V$28/'Fixed data'!$C$7</f>
        <v>-7.598552796442724E-4</v>
      </c>
      <c r="AQ47" s="35">
        <f>$V$28/'Fixed data'!$C$7</f>
        <v>-7.598552796442724E-4</v>
      </c>
      <c r="AR47" s="35">
        <f>$V$28/'Fixed data'!$C$7</f>
        <v>-7.598552796442724E-4</v>
      </c>
      <c r="AS47" s="35">
        <f>$V$28/'Fixed data'!$C$7</f>
        <v>-7.598552796442724E-4</v>
      </c>
      <c r="AT47" s="35">
        <f>$V$28/'Fixed data'!$C$7</f>
        <v>-7.598552796442724E-4</v>
      </c>
      <c r="AU47" s="35">
        <f>$V$28/'Fixed data'!$C$7</f>
        <v>-7.598552796442724E-4</v>
      </c>
      <c r="AV47" s="35">
        <f>$V$28/'Fixed data'!$C$7</f>
        <v>-7.598552796442724E-4</v>
      </c>
      <c r="AW47" s="35">
        <f>$V$28/'Fixed data'!$C$7</f>
        <v>-7.598552796442724E-4</v>
      </c>
      <c r="AX47" s="35">
        <f>$V$28/'Fixed data'!$C$7</f>
        <v>-7.598552796442724E-4</v>
      </c>
      <c r="AY47" s="35">
        <f>$V$28/'Fixed data'!$C$7</f>
        <v>-7.598552796442724E-4</v>
      </c>
      <c r="AZ47" s="35">
        <f>$V$28/'Fixed data'!$C$7</f>
        <v>-7.598552796442724E-4</v>
      </c>
      <c r="BA47" s="35">
        <f>$V$28/'Fixed data'!$C$7</f>
        <v>-7.598552796442724E-4</v>
      </c>
      <c r="BB47" s="35">
        <f>$V$28/'Fixed data'!$C$7</f>
        <v>-7.598552796442724E-4</v>
      </c>
      <c r="BC47" s="35">
        <f>$V$28/'Fixed data'!$C$7</f>
        <v>-7.598552796442724E-4</v>
      </c>
      <c r="BD47" s="35">
        <f>$V$28/'Fixed data'!$C$7</f>
        <v>-7.598552796442724E-4</v>
      </c>
    </row>
    <row r="48" spans="1:57" ht="16.5" hidden="1" customHeight="1" outlineLevel="1" x14ac:dyDescent="0.35">
      <c r="A48" s="144"/>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-7.598552796442724E-4</v>
      </c>
      <c r="Y48" s="35">
        <f>$W$28/'Fixed data'!$C$7</f>
        <v>-7.598552796442724E-4</v>
      </c>
      <c r="Z48" s="35">
        <f>$W$28/'Fixed data'!$C$7</f>
        <v>-7.598552796442724E-4</v>
      </c>
      <c r="AA48" s="35">
        <f>$W$28/'Fixed data'!$C$7</f>
        <v>-7.598552796442724E-4</v>
      </c>
      <c r="AB48" s="35">
        <f>$W$28/'Fixed data'!$C$7</f>
        <v>-7.598552796442724E-4</v>
      </c>
      <c r="AC48" s="35">
        <f>$W$28/'Fixed data'!$C$7</f>
        <v>-7.598552796442724E-4</v>
      </c>
      <c r="AD48" s="35">
        <f>$W$28/'Fixed data'!$C$7</f>
        <v>-7.598552796442724E-4</v>
      </c>
      <c r="AE48" s="35">
        <f>$W$28/'Fixed data'!$C$7</f>
        <v>-7.598552796442724E-4</v>
      </c>
      <c r="AF48" s="35">
        <f>$W$28/'Fixed data'!$C$7</f>
        <v>-7.598552796442724E-4</v>
      </c>
      <c r="AG48" s="35">
        <f>$W$28/'Fixed data'!$C$7</f>
        <v>-7.598552796442724E-4</v>
      </c>
      <c r="AH48" s="35">
        <f>$W$28/'Fixed data'!$C$7</f>
        <v>-7.598552796442724E-4</v>
      </c>
      <c r="AI48" s="35">
        <f>$W$28/'Fixed data'!$C$7</f>
        <v>-7.598552796442724E-4</v>
      </c>
      <c r="AJ48" s="35">
        <f>$W$28/'Fixed data'!$C$7</f>
        <v>-7.598552796442724E-4</v>
      </c>
      <c r="AK48" s="35">
        <f>$W$28/'Fixed data'!$C$7</f>
        <v>-7.598552796442724E-4</v>
      </c>
      <c r="AL48" s="35">
        <f>$W$28/'Fixed data'!$C$7</f>
        <v>-7.598552796442724E-4</v>
      </c>
      <c r="AM48" s="35">
        <f>$W$28/'Fixed data'!$C$7</f>
        <v>-7.598552796442724E-4</v>
      </c>
      <c r="AN48" s="35">
        <f>$W$28/'Fixed data'!$C$7</f>
        <v>-7.598552796442724E-4</v>
      </c>
      <c r="AO48" s="35">
        <f>$W$28/'Fixed data'!$C$7</f>
        <v>-7.598552796442724E-4</v>
      </c>
      <c r="AP48" s="35">
        <f>$W$28/'Fixed data'!$C$7</f>
        <v>-7.598552796442724E-4</v>
      </c>
      <c r="AQ48" s="35">
        <f>$W$28/'Fixed data'!$C$7</f>
        <v>-7.598552796442724E-4</v>
      </c>
      <c r="AR48" s="35">
        <f>$W$28/'Fixed data'!$C$7</f>
        <v>-7.598552796442724E-4</v>
      </c>
      <c r="AS48" s="35">
        <f>$W$28/'Fixed data'!$C$7</f>
        <v>-7.598552796442724E-4</v>
      </c>
      <c r="AT48" s="35">
        <f>$W$28/'Fixed data'!$C$7</f>
        <v>-7.598552796442724E-4</v>
      </c>
      <c r="AU48" s="35">
        <f>$W$28/'Fixed data'!$C$7</f>
        <v>-7.598552796442724E-4</v>
      </c>
      <c r="AV48" s="35">
        <f>$W$28/'Fixed data'!$C$7</f>
        <v>-7.598552796442724E-4</v>
      </c>
      <c r="AW48" s="35">
        <f>$W$28/'Fixed data'!$C$7</f>
        <v>-7.598552796442724E-4</v>
      </c>
      <c r="AX48" s="35">
        <f>$W$28/'Fixed data'!$C$7</f>
        <v>-7.598552796442724E-4</v>
      </c>
      <c r="AY48" s="35">
        <f>$W$28/'Fixed data'!$C$7</f>
        <v>-7.598552796442724E-4</v>
      </c>
      <c r="AZ48" s="35">
        <f>$W$28/'Fixed data'!$C$7</f>
        <v>-7.598552796442724E-4</v>
      </c>
      <c r="BA48" s="35">
        <f>$W$28/'Fixed data'!$C$7</f>
        <v>-7.598552796442724E-4</v>
      </c>
      <c r="BB48" s="35">
        <f>$W$28/'Fixed data'!$C$7</f>
        <v>-7.598552796442724E-4</v>
      </c>
      <c r="BC48" s="35">
        <f>$W$28/'Fixed data'!$C$7</f>
        <v>-7.598552796442724E-4</v>
      </c>
      <c r="BD48" s="35">
        <f>$W$28/'Fixed data'!$C$7</f>
        <v>-7.598552796442724E-4</v>
      </c>
    </row>
    <row r="49" spans="1:56" ht="16.5" hidden="1" customHeight="1" outlineLevel="1" x14ac:dyDescent="0.35">
      <c r="A49" s="144"/>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-7.598552796442724E-4</v>
      </c>
      <c r="Z49" s="35">
        <f>$X$28/'Fixed data'!$C$7</f>
        <v>-7.598552796442724E-4</v>
      </c>
      <c r="AA49" s="35">
        <f>$X$28/'Fixed data'!$C$7</f>
        <v>-7.598552796442724E-4</v>
      </c>
      <c r="AB49" s="35">
        <f>$X$28/'Fixed data'!$C$7</f>
        <v>-7.598552796442724E-4</v>
      </c>
      <c r="AC49" s="35">
        <f>$X$28/'Fixed data'!$C$7</f>
        <v>-7.598552796442724E-4</v>
      </c>
      <c r="AD49" s="35">
        <f>$X$28/'Fixed data'!$C$7</f>
        <v>-7.598552796442724E-4</v>
      </c>
      <c r="AE49" s="35">
        <f>$X$28/'Fixed data'!$C$7</f>
        <v>-7.598552796442724E-4</v>
      </c>
      <c r="AF49" s="35">
        <f>$X$28/'Fixed data'!$C$7</f>
        <v>-7.598552796442724E-4</v>
      </c>
      <c r="AG49" s="35">
        <f>$X$28/'Fixed data'!$C$7</f>
        <v>-7.598552796442724E-4</v>
      </c>
      <c r="AH49" s="35">
        <f>$X$28/'Fixed data'!$C$7</f>
        <v>-7.598552796442724E-4</v>
      </c>
      <c r="AI49" s="35">
        <f>$X$28/'Fixed data'!$C$7</f>
        <v>-7.598552796442724E-4</v>
      </c>
      <c r="AJ49" s="35">
        <f>$X$28/'Fixed data'!$C$7</f>
        <v>-7.598552796442724E-4</v>
      </c>
      <c r="AK49" s="35">
        <f>$X$28/'Fixed data'!$C$7</f>
        <v>-7.598552796442724E-4</v>
      </c>
      <c r="AL49" s="35">
        <f>$X$28/'Fixed data'!$C$7</f>
        <v>-7.598552796442724E-4</v>
      </c>
      <c r="AM49" s="35">
        <f>$X$28/'Fixed data'!$C$7</f>
        <v>-7.598552796442724E-4</v>
      </c>
      <c r="AN49" s="35">
        <f>$X$28/'Fixed data'!$C$7</f>
        <v>-7.598552796442724E-4</v>
      </c>
      <c r="AO49" s="35">
        <f>$X$28/'Fixed data'!$C$7</f>
        <v>-7.598552796442724E-4</v>
      </c>
      <c r="AP49" s="35">
        <f>$X$28/'Fixed data'!$C$7</f>
        <v>-7.598552796442724E-4</v>
      </c>
      <c r="AQ49" s="35">
        <f>$X$28/'Fixed data'!$C$7</f>
        <v>-7.598552796442724E-4</v>
      </c>
      <c r="AR49" s="35">
        <f>$X$28/'Fixed data'!$C$7</f>
        <v>-7.598552796442724E-4</v>
      </c>
      <c r="AS49" s="35">
        <f>$X$28/'Fixed data'!$C$7</f>
        <v>-7.598552796442724E-4</v>
      </c>
      <c r="AT49" s="35">
        <f>$X$28/'Fixed data'!$C$7</f>
        <v>-7.598552796442724E-4</v>
      </c>
      <c r="AU49" s="35">
        <f>$X$28/'Fixed data'!$C$7</f>
        <v>-7.598552796442724E-4</v>
      </c>
      <c r="AV49" s="35">
        <f>$X$28/'Fixed data'!$C$7</f>
        <v>-7.598552796442724E-4</v>
      </c>
      <c r="AW49" s="35">
        <f>$X$28/'Fixed data'!$C$7</f>
        <v>-7.598552796442724E-4</v>
      </c>
      <c r="AX49" s="35">
        <f>$X$28/'Fixed data'!$C$7</f>
        <v>-7.598552796442724E-4</v>
      </c>
      <c r="AY49" s="35">
        <f>$X$28/'Fixed data'!$C$7</f>
        <v>-7.598552796442724E-4</v>
      </c>
      <c r="AZ49" s="35">
        <f>$X$28/'Fixed data'!$C$7</f>
        <v>-7.598552796442724E-4</v>
      </c>
      <c r="BA49" s="35">
        <f>$X$28/'Fixed data'!$C$7</f>
        <v>-7.598552796442724E-4</v>
      </c>
      <c r="BB49" s="35">
        <f>$X$28/'Fixed data'!$C$7</f>
        <v>-7.598552796442724E-4</v>
      </c>
      <c r="BC49" s="35">
        <f>$X$28/'Fixed data'!$C$7</f>
        <v>-7.598552796442724E-4</v>
      </c>
      <c r="BD49" s="35">
        <f>$X$28/'Fixed data'!$C$7</f>
        <v>-7.598552796442724E-4</v>
      </c>
    </row>
    <row r="50" spans="1:56" ht="16.5" hidden="1" customHeight="1" outlineLevel="1" x14ac:dyDescent="0.35">
      <c r="A50" s="144"/>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-7.598552796442724E-4</v>
      </c>
      <c r="AA50" s="35">
        <f>$Y$28/'Fixed data'!$C$7</f>
        <v>-7.598552796442724E-4</v>
      </c>
      <c r="AB50" s="35">
        <f>$Y$28/'Fixed data'!$C$7</f>
        <v>-7.598552796442724E-4</v>
      </c>
      <c r="AC50" s="35">
        <f>$Y$28/'Fixed data'!$C$7</f>
        <v>-7.598552796442724E-4</v>
      </c>
      <c r="AD50" s="35">
        <f>$Y$28/'Fixed data'!$C$7</f>
        <v>-7.598552796442724E-4</v>
      </c>
      <c r="AE50" s="35">
        <f>$Y$28/'Fixed data'!$C$7</f>
        <v>-7.598552796442724E-4</v>
      </c>
      <c r="AF50" s="35">
        <f>$Y$28/'Fixed data'!$C$7</f>
        <v>-7.598552796442724E-4</v>
      </c>
      <c r="AG50" s="35">
        <f>$Y$28/'Fixed data'!$C$7</f>
        <v>-7.598552796442724E-4</v>
      </c>
      <c r="AH50" s="35">
        <f>$Y$28/'Fixed data'!$C$7</f>
        <v>-7.598552796442724E-4</v>
      </c>
      <c r="AI50" s="35">
        <f>$Y$28/'Fixed data'!$C$7</f>
        <v>-7.598552796442724E-4</v>
      </c>
      <c r="AJ50" s="35">
        <f>$Y$28/'Fixed data'!$C$7</f>
        <v>-7.598552796442724E-4</v>
      </c>
      <c r="AK50" s="35">
        <f>$Y$28/'Fixed data'!$C$7</f>
        <v>-7.598552796442724E-4</v>
      </c>
      <c r="AL50" s="35">
        <f>$Y$28/'Fixed data'!$C$7</f>
        <v>-7.598552796442724E-4</v>
      </c>
      <c r="AM50" s="35">
        <f>$Y$28/'Fixed data'!$C$7</f>
        <v>-7.598552796442724E-4</v>
      </c>
      <c r="AN50" s="35">
        <f>$Y$28/'Fixed data'!$C$7</f>
        <v>-7.598552796442724E-4</v>
      </c>
      <c r="AO50" s="35">
        <f>$Y$28/'Fixed data'!$C$7</f>
        <v>-7.598552796442724E-4</v>
      </c>
      <c r="AP50" s="35">
        <f>$Y$28/'Fixed data'!$C$7</f>
        <v>-7.598552796442724E-4</v>
      </c>
      <c r="AQ50" s="35">
        <f>$Y$28/'Fixed data'!$C$7</f>
        <v>-7.598552796442724E-4</v>
      </c>
      <c r="AR50" s="35">
        <f>$Y$28/'Fixed data'!$C$7</f>
        <v>-7.598552796442724E-4</v>
      </c>
      <c r="AS50" s="35">
        <f>$Y$28/'Fixed data'!$C$7</f>
        <v>-7.598552796442724E-4</v>
      </c>
      <c r="AT50" s="35">
        <f>$Y$28/'Fixed data'!$C$7</f>
        <v>-7.598552796442724E-4</v>
      </c>
      <c r="AU50" s="35">
        <f>$Y$28/'Fixed data'!$C$7</f>
        <v>-7.598552796442724E-4</v>
      </c>
      <c r="AV50" s="35">
        <f>$Y$28/'Fixed data'!$C$7</f>
        <v>-7.598552796442724E-4</v>
      </c>
      <c r="AW50" s="35">
        <f>$Y$28/'Fixed data'!$C$7</f>
        <v>-7.598552796442724E-4</v>
      </c>
      <c r="AX50" s="35">
        <f>$Y$28/'Fixed data'!$C$7</f>
        <v>-7.598552796442724E-4</v>
      </c>
      <c r="AY50" s="35">
        <f>$Y$28/'Fixed data'!$C$7</f>
        <v>-7.598552796442724E-4</v>
      </c>
      <c r="AZ50" s="35">
        <f>$Y$28/'Fixed data'!$C$7</f>
        <v>-7.598552796442724E-4</v>
      </c>
      <c r="BA50" s="35">
        <f>$Y$28/'Fixed data'!$C$7</f>
        <v>-7.598552796442724E-4</v>
      </c>
      <c r="BB50" s="35">
        <f>$Y$28/'Fixed data'!$C$7</f>
        <v>-7.598552796442724E-4</v>
      </c>
      <c r="BC50" s="35">
        <f>$Y$28/'Fixed data'!$C$7</f>
        <v>-7.598552796442724E-4</v>
      </c>
      <c r="BD50" s="35">
        <f>$Y$28/'Fixed data'!$C$7</f>
        <v>-7.598552796442724E-4</v>
      </c>
    </row>
    <row r="51" spans="1:56" ht="16.5" hidden="1" customHeight="1" outlineLevel="1" x14ac:dyDescent="0.35">
      <c r="A51" s="144"/>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-7.598552796442724E-4</v>
      </c>
      <c r="AB51" s="35">
        <f>$Z$28/'Fixed data'!$C$7</f>
        <v>-7.598552796442724E-4</v>
      </c>
      <c r="AC51" s="35">
        <f>$Z$28/'Fixed data'!$C$7</f>
        <v>-7.598552796442724E-4</v>
      </c>
      <c r="AD51" s="35">
        <f>$Z$28/'Fixed data'!$C$7</f>
        <v>-7.598552796442724E-4</v>
      </c>
      <c r="AE51" s="35">
        <f>$Z$28/'Fixed data'!$C$7</f>
        <v>-7.598552796442724E-4</v>
      </c>
      <c r="AF51" s="35">
        <f>$Z$28/'Fixed data'!$C$7</f>
        <v>-7.598552796442724E-4</v>
      </c>
      <c r="AG51" s="35">
        <f>$Z$28/'Fixed data'!$C$7</f>
        <v>-7.598552796442724E-4</v>
      </c>
      <c r="AH51" s="35">
        <f>$Z$28/'Fixed data'!$C$7</f>
        <v>-7.598552796442724E-4</v>
      </c>
      <c r="AI51" s="35">
        <f>$Z$28/'Fixed data'!$C$7</f>
        <v>-7.598552796442724E-4</v>
      </c>
      <c r="AJ51" s="35">
        <f>$Z$28/'Fixed data'!$C$7</f>
        <v>-7.598552796442724E-4</v>
      </c>
      <c r="AK51" s="35">
        <f>$Z$28/'Fixed data'!$C$7</f>
        <v>-7.598552796442724E-4</v>
      </c>
      <c r="AL51" s="35">
        <f>$Z$28/'Fixed data'!$C$7</f>
        <v>-7.598552796442724E-4</v>
      </c>
      <c r="AM51" s="35">
        <f>$Z$28/'Fixed data'!$C$7</f>
        <v>-7.598552796442724E-4</v>
      </c>
      <c r="AN51" s="35">
        <f>$Z$28/'Fixed data'!$C$7</f>
        <v>-7.598552796442724E-4</v>
      </c>
      <c r="AO51" s="35">
        <f>$Z$28/'Fixed data'!$C$7</f>
        <v>-7.598552796442724E-4</v>
      </c>
      <c r="AP51" s="35">
        <f>$Z$28/'Fixed data'!$C$7</f>
        <v>-7.598552796442724E-4</v>
      </c>
      <c r="AQ51" s="35">
        <f>$Z$28/'Fixed data'!$C$7</f>
        <v>-7.598552796442724E-4</v>
      </c>
      <c r="AR51" s="35">
        <f>$Z$28/'Fixed data'!$C$7</f>
        <v>-7.598552796442724E-4</v>
      </c>
      <c r="AS51" s="35">
        <f>$Z$28/'Fixed data'!$C$7</f>
        <v>-7.598552796442724E-4</v>
      </c>
      <c r="AT51" s="35">
        <f>$Z$28/'Fixed data'!$C$7</f>
        <v>-7.598552796442724E-4</v>
      </c>
      <c r="AU51" s="35">
        <f>$Z$28/'Fixed data'!$C$7</f>
        <v>-7.598552796442724E-4</v>
      </c>
      <c r="AV51" s="35">
        <f>$Z$28/'Fixed data'!$C$7</f>
        <v>-7.598552796442724E-4</v>
      </c>
      <c r="AW51" s="35">
        <f>$Z$28/'Fixed data'!$C$7</f>
        <v>-7.598552796442724E-4</v>
      </c>
      <c r="AX51" s="35">
        <f>$Z$28/'Fixed data'!$C$7</f>
        <v>-7.598552796442724E-4</v>
      </c>
      <c r="AY51" s="35">
        <f>$Z$28/'Fixed data'!$C$7</f>
        <v>-7.598552796442724E-4</v>
      </c>
      <c r="AZ51" s="35">
        <f>$Z$28/'Fixed data'!$C$7</f>
        <v>-7.598552796442724E-4</v>
      </c>
      <c r="BA51" s="35">
        <f>$Z$28/'Fixed data'!$C$7</f>
        <v>-7.598552796442724E-4</v>
      </c>
      <c r="BB51" s="35">
        <f>$Z$28/'Fixed data'!$C$7</f>
        <v>-7.598552796442724E-4</v>
      </c>
      <c r="BC51" s="35">
        <f>$Z$28/'Fixed data'!$C$7</f>
        <v>-7.598552796442724E-4</v>
      </c>
      <c r="BD51" s="35">
        <f>$Z$28/'Fixed data'!$C$7</f>
        <v>-7.598552796442724E-4</v>
      </c>
    </row>
    <row r="52" spans="1:56" ht="16.5" hidden="1" customHeight="1" outlineLevel="1" x14ac:dyDescent="0.35">
      <c r="A52" s="144"/>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-7.598552796442724E-4</v>
      </c>
      <c r="AC52" s="35">
        <f>$AA$28/'Fixed data'!$C$7</f>
        <v>-7.598552796442724E-4</v>
      </c>
      <c r="AD52" s="35">
        <f>$AA$28/'Fixed data'!$C$7</f>
        <v>-7.598552796442724E-4</v>
      </c>
      <c r="AE52" s="35">
        <f>$AA$28/'Fixed data'!$C$7</f>
        <v>-7.598552796442724E-4</v>
      </c>
      <c r="AF52" s="35">
        <f>$AA$28/'Fixed data'!$C$7</f>
        <v>-7.598552796442724E-4</v>
      </c>
      <c r="AG52" s="35">
        <f>$AA$28/'Fixed data'!$C$7</f>
        <v>-7.598552796442724E-4</v>
      </c>
      <c r="AH52" s="35">
        <f>$AA$28/'Fixed data'!$C$7</f>
        <v>-7.598552796442724E-4</v>
      </c>
      <c r="AI52" s="35">
        <f>$AA$28/'Fixed data'!$C$7</f>
        <v>-7.598552796442724E-4</v>
      </c>
      <c r="AJ52" s="35">
        <f>$AA$28/'Fixed data'!$C$7</f>
        <v>-7.598552796442724E-4</v>
      </c>
      <c r="AK52" s="35">
        <f>$AA$28/'Fixed data'!$C$7</f>
        <v>-7.598552796442724E-4</v>
      </c>
      <c r="AL52" s="35">
        <f>$AA$28/'Fixed data'!$C$7</f>
        <v>-7.598552796442724E-4</v>
      </c>
      <c r="AM52" s="35">
        <f>$AA$28/'Fixed data'!$C$7</f>
        <v>-7.598552796442724E-4</v>
      </c>
      <c r="AN52" s="35">
        <f>$AA$28/'Fixed data'!$C$7</f>
        <v>-7.598552796442724E-4</v>
      </c>
      <c r="AO52" s="35">
        <f>$AA$28/'Fixed data'!$C$7</f>
        <v>-7.598552796442724E-4</v>
      </c>
      <c r="AP52" s="35">
        <f>$AA$28/'Fixed data'!$C$7</f>
        <v>-7.598552796442724E-4</v>
      </c>
      <c r="AQ52" s="35">
        <f>$AA$28/'Fixed data'!$C$7</f>
        <v>-7.598552796442724E-4</v>
      </c>
      <c r="AR52" s="35">
        <f>$AA$28/'Fixed data'!$C$7</f>
        <v>-7.598552796442724E-4</v>
      </c>
      <c r="AS52" s="35">
        <f>$AA$28/'Fixed data'!$C$7</f>
        <v>-7.598552796442724E-4</v>
      </c>
      <c r="AT52" s="35">
        <f>$AA$28/'Fixed data'!$C$7</f>
        <v>-7.598552796442724E-4</v>
      </c>
      <c r="AU52" s="35">
        <f>$AA$28/'Fixed data'!$C$7</f>
        <v>-7.598552796442724E-4</v>
      </c>
      <c r="AV52" s="35">
        <f>$AA$28/'Fixed data'!$C$7</f>
        <v>-7.598552796442724E-4</v>
      </c>
      <c r="AW52" s="35">
        <f>$AA$28/'Fixed data'!$C$7</f>
        <v>-7.598552796442724E-4</v>
      </c>
      <c r="AX52" s="35">
        <f>$AA$28/'Fixed data'!$C$7</f>
        <v>-7.598552796442724E-4</v>
      </c>
      <c r="AY52" s="35">
        <f>$AA$28/'Fixed data'!$C$7</f>
        <v>-7.598552796442724E-4</v>
      </c>
      <c r="AZ52" s="35">
        <f>$AA$28/'Fixed data'!$C$7</f>
        <v>-7.598552796442724E-4</v>
      </c>
      <c r="BA52" s="35">
        <f>$AA$28/'Fixed data'!$C$7</f>
        <v>-7.598552796442724E-4</v>
      </c>
      <c r="BB52" s="35">
        <f>$AA$28/'Fixed data'!$C$7</f>
        <v>-7.598552796442724E-4</v>
      </c>
      <c r="BC52" s="35">
        <f>$AA$28/'Fixed data'!$C$7</f>
        <v>-7.598552796442724E-4</v>
      </c>
      <c r="BD52" s="35">
        <f>$AA$28/'Fixed data'!$C$7</f>
        <v>-7.598552796442724E-4</v>
      </c>
    </row>
    <row r="53" spans="1:56" ht="16.5" hidden="1" customHeight="1" outlineLevel="1" x14ac:dyDescent="0.35">
      <c r="A53" s="144"/>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-7.598552796442724E-4</v>
      </c>
      <c r="AD53" s="35">
        <f>$AB$28/'Fixed data'!$C$7</f>
        <v>-7.598552796442724E-4</v>
      </c>
      <c r="AE53" s="35">
        <f>$AB$28/'Fixed data'!$C$7</f>
        <v>-7.598552796442724E-4</v>
      </c>
      <c r="AF53" s="35">
        <f>$AB$28/'Fixed data'!$C$7</f>
        <v>-7.598552796442724E-4</v>
      </c>
      <c r="AG53" s="35">
        <f>$AB$28/'Fixed data'!$C$7</f>
        <v>-7.598552796442724E-4</v>
      </c>
      <c r="AH53" s="35">
        <f>$AB$28/'Fixed data'!$C$7</f>
        <v>-7.598552796442724E-4</v>
      </c>
      <c r="AI53" s="35">
        <f>$AB$28/'Fixed data'!$C$7</f>
        <v>-7.598552796442724E-4</v>
      </c>
      <c r="AJ53" s="35">
        <f>$AB$28/'Fixed data'!$C$7</f>
        <v>-7.598552796442724E-4</v>
      </c>
      <c r="AK53" s="35">
        <f>$AB$28/'Fixed data'!$C$7</f>
        <v>-7.598552796442724E-4</v>
      </c>
      <c r="AL53" s="35">
        <f>$AB$28/'Fixed data'!$C$7</f>
        <v>-7.598552796442724E-4</v>
      </c>
      <c r="AM53" s="35">
        <f>$AB$28/'Fixed data'!$C$7</f>
        <v>-7.598552796442724E-4</v>
      </c>
      <c r="AN53" s="35">
        <f>$AB$28/'Fixed data'!$C$7</f>
        <v>-7.598552796442724E-4</v>
      </c>
      <c r="AO53" s="35">
        <f>$AB$28/'Fixed data'!$C$7</f>
        <v>-7.598552796442724E-4</v>
      </c>
      <c r="AP53" s="35">
        <f>$AB$28/'Fixed data'!$C$7</f>
        <v>-7.598552796442724E-4</v>
      </c>
      <c r="AQ53" s="35">
        <f>$AB$28/'Fixed data'!$C$7</f>
        <v>-7.598552796442724E-4</v>
      </c>
      <c r="AR53" s="35">
        <f>$AB$28/'Fixed data'!$C$7</f>
        <v>-7.598552796442724E-4</v>
      </c>
      <c r="AS53" s="35">
        <f>$AB$28/'Fixed data'!$C$7</f>
        <v>-7.598552796442724E-4</v>
      </c>
      <c r="AT53" s="35">
        <f>$AB$28/'Fixed data'!$C$7</f>
        <v>-7.598552796442724E-4</v>
      </c>
      <c r="AU53" s="35">
        <f>$AB$28/'Fixed data'!$C$7</f>
        <v>-7.598552796442724E-4</v>
      </c>
      <c r="AV53" s="35">
        <f>$AB$28/'Fixed data'!$C$7</f>
        <v>-7.598552796442724E-4</v>
      </c>
      <c r="AW53" s="35">
        <f>$AB$28/'Fixed data'!$C$7</f>
        <v>-7.598552796442724E-4</v>
      </c>
      <c r="AX53" s="35">
        <f>$AB$28/'Fixed data'!$C$7</f>
        <v>-7.598552796442724E-4</v>
      </c>
      <c r="AY53" s="35">
        <f>$AB$28/'Fixed data'!$C$7</f>
        <v>-7.598552796442724E-4</v>
      </c>
      <c r="AZ53" s="35">
        <f>$AB$28/'Fixed data'!$C$7</f>
        <v>-7.598552796442724E-4</v>
      </c>
      <c r="BA53" s="35">
        <f>$AB$28/'Fixed data'!$C$7</f>
        <v>-7.598552796442724E-4</v>
      </c>
      <c r="BB53" s="35">
        <f>$AB$28/'Fixed data'!$C$7</f>
        <v>-7.598552796442724E-4</v>
      </c>
      <c r="BC53" s="35">
        <f>$AB$28/'Fixed data'!$C$7</f>
        <v>-7.598552796442724E-4</v>
      </c>
      <c r="BD53" s="35">
        <f>$AB$28/'Fixed data'!$C$7</f>
        <v>-7.598552796442724E-4</v>
      </c>
    </row>
    <row r="54" spans="1:56" ht="16.5" hidden="1" customHeight="1" outlineLevel="1" x14ac:dyDescent="0.35">
      <c r="A54" s="144"/>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-7.598552796442724E-4</v>
      </c>
      <c r="AE54" s="35">
        <f>$AC$28/'Fixed data'!$C$7</f>
        <v>-7.598552796442724E-4</v>
      </c>
      <c r="AF54" s="35">
        <f>$AC$28/'Fixed data'!$C$7</f>
        <v>-7.598552796442724E-4</v>
      </c>
      <c r="AG54" s="35">
        <f>$AC$28/'Fixed data'!$C$7</f>
        <v>-7.598552796442724E-4</v>
      </c>
      <c r="AH54" s="35">
        <f>$AC$28/'Fixed data'!$C$7</f>
        <v>-7.598552796442724E-4</v>
      </c>
      <c r="AI54" s="35">
        <f>$AC$28/'Fixed data'!$C$7</f>
        <v>-7.598552796442724E-4</v>
      </c>
      <c r="AJ54" s="35">
        <f>$AC$28/'Fixed data'!$C$7</f>
        <v>-7.598552796442724E-4</v>
      </c>
      <c r="AK54" s="35">
        <f>$AC$28/'Fixed data'!$C$7</f>
        <v>-7.598552796442724E-4</v>
      </c>
      <c r="AL54" s="35">
        <f>$AC$28/'Fixed data'!$C$7</f>
        <v>-7.598552796442724E-4</v>
      </c>
      <c r="AM54" s="35">
        <f>$AC$28/'Fixed data'!$C$7</f>
        <v>-7.598552796442724E-4</v>
      </c>
      <c r="AN54" s="35">
        <f>$AC$28/'Fixed data'!$C$7</f>
        <v>-7.598552796442724E-4</v>
      </c>
      <c r="AO54" s="35">
        <f>$AC$28/'Fixed data'!$C$7</f>
        <v>-7.598552796442724E-4</v>
      </c>
      <c r="AP54" s="35">
        <f>$AC$28/'Fixed data'!$C$7</f>
        <v>-7.598552796442724E-4</v>
      </c>
      <c r="AQ54" s="35">
        <f>$AC$28/'Fixed data'!$C$7</f>
        <v>-7.598552796442724E-4</v>
      </c>
      <c r="AR54" s="35">
        <f>$AC$28/'Fixed data'!$C$7</f>
        <v>-7.598552796442724E-4</v>
      </c>
      <c r="AS54" s="35">
        <f>$AC$28/'Fixed data'!$C$7</f>
        <v>-7.598552796442724E-4</v>
      </c>
      <c r="AT54" s="35">
        <f>$AC$28/'Fixed data'!$C$7</f>
        <v>-7.598552796442724E-4</v>
      </c>
      <c r="AU54" s="35">
        <f>$AC$28/'Fixed data'!$C$7</f>
        <v>-7.598552796442724E-4</v>
      </c>
      <c r="AV54" s="35">
        <f>$AC$28/'Fixed data'!$C$7</f>
        <v>-7.598552796442724E-4</v>
      </c>
      <c r="AW54" s="35">
        <f>$AC$28/'Fixed data'!$C$7</f>
        <v>-7.598552796442724E-4</v>
      </c>
      <c r="AX54" s="35">
        <f>$AC$28/'Fixed data'!$C$7</f>
        <v>-7.598552796442724E-4</v>
      </c>
      <c r="AY54" s="35">
        <f>$AC$28/'Fixed data'!$C$7</f>
        <v>-7.598552796442724E-4</v>
      </c>
      <c r="AZ54" s="35">
        <f>$AC$28/'Fixed data'!$C$7</f>
        <v>-7.598552796442724E-4</v>
      </c>
      <c r="BA54" s="35">
        <f>$AC$28/'Fixed data'!$C$7</f>
        <v>-7.598552796442724E-4</v>
      </c>
      <c r="BB54" s="35">
        <f>$AC$28/'Fixed data'!$C$7</f>
        <v>-7.598552796442724E-4</v>
      </c>
      <c r="BC54" s="35">
        <f>$AC$28/'Fixed data'!$C$7</f>
        <v>-7.598552796442724E-4</v>
      </c>
      <c r="BD54" s="35">
        <f>$AC$28/'Fixed data'!$C$7</f>
        <v>-7.598552796442724E-4</v>
      </c>
    </row>
    <row r="55" spans="1:56" ht="16.5" hidden="1" customHeight="1" outlineLevel="1" x14ac:dyDescent="0.35">
      <c r="A55" s="144"/>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-7.598552796442724E-4</v>
      </c>
      <c r="AF55" s="35">
        <f>$AD$28/'Fixed data'!$C$7</f>
        <v>-7.598552796442724E-4</v>
      </c>
      <c r="AG55" s="35">
        <f>$AD$28/'Fixed data'!$C$7</f>
        <v>-7.598552796442724E-4</v>
      </c>
      <c r="AH55" s="35">
        <f>$AD$28/'Fixed data'!$C$7</f>
        <v>-7.598552796442724E-4</v>
      </c>
      <c r="AI55" s="35">
        <f>$AD$28/'Fixed data'!$C$7</f>
        <v>-7.598552796442724E-4</v>
      </c>
      <c r="AJ55" s="35">
        <f>$AD$28/'Fixed data'!$C$7</f>
        <v>-7.598552796442724E-4</v>
      </c>
      <c r="AK55" s="35">
        <f>$AD$28/'Fixed data'!$C$7</f>
        <v>-7.598552796442724E-4</v>
      </c>
      <c r="AL55" s="35">
        <f>$AD$28/'Fixed data'!$C$7</f>
        <v>-7.598552796442724E-4</v>
      </c>
      <c r="AM55" s="35">
        <f>$AD$28/'Fixed data'!$C$7</f>
        <v>-7.598552796442724E-4</v>
      </c>
      <c r="AN55" s="35">
        <f>$AD$28/'Fixed data'!$C$7</f>
        <v>-7.598552796442724E-4</v>
      </c>
      <c r="AO55" s="35">
        <f>$AD$28/'Fixed data'!$C$7</f>
        <v>-7.598552796442724E-4</v>
      </c>
      <c r="AP55" s="35">
        <f>$AD$28/'Fixed data'!$C$7</f>
        <v>-7.598552796442724E-4</v>
      </c>
      <c r="AQ55" s="35">
        <f>$AD$28/'Fixed data'!$C$7</f>
        <v>-7.598552796442724E-4</v>
      </c>
      <c r="AR55" s="35">
        <f>$AD$28/'Fixed data'!$C$7</f>
        <v>-7.598552796442724E-4</v>
      </c>
      <c r="AS55" s="35">
        <f>$AD$28/'Fixed data'!$C$7</f>
        <v>-7.598552796442724E-4</v>
      </c>
      <c r="AT55" s="35">
        <f>$AD$28/'Fixed data'!$C$7</f>
        <v>-7.598552796442724E-4</v>
      </c>
      <c r="AU55" s="35">
        <f>$AD$28/'Fixed data'!$C$7</f>
        <v>-7.598552796442724E-4</v>
      </c>
      <c r="AV55" s="35">
        <f>$AD$28/'Fixed data'!$C$7</f>
        <v>-7.598552796442724E-4</v>
      </c>
      <c r="AW55" s="35">
        <f>$AD$28/'Fixed data'!$C$7</f>
        <v>-7.598552796442724E-4</v>
      </c>
      <c r="AX55" s="35">
        <f>$AD$28/'Fixed data'!$C$7</f>
        <v>-7.598552796442724E-4</v>
      </c>
      <c r="AY55" s="35">
        <f>$AD$28/'Fixed data'!$C$7</f>
        <v>-7.598552796442724E-4</v>
      </c>
      <c r="AZ55" s="35">
        <f>$AD$28/'Fixed data'!$C$7</f>
        <v>-7.598552796442724E-4</v>
      </c>
      <c r="BA55" s="35">
        <f>$AD$28/'Fixed data'!$C$7</f>
        <v>-7.598552796442724E-4</v>
      </c>
      <c r="BB55" s="35">
        <f>$AD$28/'Fixed data'!$C$7</f>
        <v>-7.598552796442724E-4</v>
      </c>
      <c r="BC55" s="35">
        <f>$AD$28/'Fixed data'!$C$7</f>
        <v>-7.598552796442724E-4</v>
      </c>
      <c r="BD55" s="35">
        <f>$AD$28/'Fixed data'!$C$7</f>
        <v>-7.598552796442724E-4</v>
      </c>
    </row>
    <row r="56" spans="1:56" ht="16.5" hidden="1" customHeight="1" outlineLevel="1" x14ac:dyDescent="0.35">
      <c r="A56" s="144"/>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-7.598552796442724E-4</v>
      </c>
      <c r="AG56" s="35">
        <f>$AE$28/'Fixed data'!$C$7</f>
        <v>-7.598552796442724E-4</v>
      </c>
      <c r="AH56" s="35">
        <f>$AE$28/'Fixed data'!$C$7</f>
        <v>-7.598552796442724E-4</v>
      </c>
      <c r="AI56" s="35">
        <f>$AE$28/'Fixed data'!$C$7</f>
        <v>-7.598552796442724E-4</v>
      </c>
      <c r="AJ56" s="35">
        <f>$AE$28/'Fixed data'!$C$7</f>
        <v>-7.598552796442724E-4</v>
      </c>
      <c r="AK56" s="35">
        <f>$AE$28/'Fixed data'!$C$7</f>
        <v>-7.598552796442724E-4</v>
      </c>
      <c r="AL56" s="35">
        <f>$AE$28/'Fixed data'!$C$7</f>
        <v>-7.598552796442724E-4</v>
      </c>
      <c r="AM56" s="35">
        <f>$AE$28/'Fixed data'!$C$7</f>
        <v>-7.598552796442724E-4</v>
      </c>
      <c r="AN56" s="35">
        <f>$AE$28/'Fixed data'!$C$7</f>
        <v>-7.598552796442724E-4</v>
      </c>
      <c r="AO56" s="35">
        <f>$AE$28/'Fixed data'!$C$7</f>
        <v>-7.598552796442724E-4</v>
      </c>
      <c r="AP56" s="35">
        <f>$AE$28/'Fixed data'!$C$7</f>
        <v>-7.598552796442724E-4</v>
      </c>
      <c r="AQ56" s="35">
        <f>$AE$28/'Fixed data'!$C$7</f>
        <v>-7.598552796442724E-4</v>
      </c>
      <c r="AR56" s="35">
        <f>$AE$28/'Fixed data'!$C$7</f>
        <v>-7.598552796442724E-4</v>
      </c>
      <c r="AS56" s="35">
        <f>$AE$28/'Fixed data'!$C$7</f>
        <v>-7.598552796442724E-4</v>
      </c>
      <c r="AT56" s="35">
        <f>$AE$28/'Fixed data'!$C$7</f>
        <v>-7.598552796442724E-4</v>
      </c>
      <c r="AU56" s="35">
        <f>$AE$28/'Fixed data'!$C$7</f>
        <v>-7.598552796442724E-4</v>
      </c>
      <c r="AV56" s="35">
        <f>$AE$28/'Fixed data'!$C$7</f>
        <v>-7.598552796442724E-4</v>
      </c>
      <c r="AW56" s="35">
        <f>$AE$28/'Fixed data'!$C$7</f>
        <v>-7.598552796442724E-4</v>
      </c>
      <c r="AX56" s="35">
        <f>$AE$28/'Fixed data'!$C$7</f>
        <v>-7.598552796442724E-4</v>
      </c>
      <c r="AY56" s="35">
        <f>$AE$28/'Fixed data'!$C$7</f>
        <v>-7.598552796442724E-4</v>
      </c>
      <c r="AZ56" s="35">
        <f>$AE$28/'Fixed data'!$C$7</f>
        <v>-7.598552796442724E-4</v>
      </c>
      <c r="BA56" s="35">
        <f>$AE$28/'Fixed data'!$C$7</f>
        <v>-7.598552796442724E-4</v>
      </c>
      <c r="BB56" s="35">
        <f>$AE$28/'Fixed data'!$C$7</f>
        <v>-7.598552796442724E-4</v>
      </c>
      <c r="BC56" s="35">
        <f>$AE$28/'Fixed data'!$C$7</f>
        <v>-7.598552796442724E-4</v>
      </c>
      <c r="BD56" s="35">
        <f>$AE$28/'Fixed data'!$C$7</f>
        <v>-7.598552796442724E-4</v>
      </c>
    </row>
    <row r="57" spans="1:56" ht="16.5" hidden="1" customHeight="1" outlineLevel="1" x14ac:dyDescent="0.35">
      <c r="A57" s="144"/>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-7.598552796442724E-4</v>
      </c>
      <c r="AH57" s="35">
        <f>$AF$28/'Fixed data'!$C$7</f>
        <v>-7.598552796442724E-4</v>
      </c>
      <c r="AI57" s="35">
        <f>$AF$28/'Fixed data'!$C$7</f>
        <v>-7.598552796442724E-4</v>
      </c>
      <c r="AJ57" s="35">
        <f>$AF$28/'Fixed data'!$C$7</f>
        <v>-7.598552796442724E-4</v>
      </c>
      <c r="AK57" s="35">
        <f>$AF$28/'Fixed data'!$C$7</f>
        <v>-7.598552796442724E-4</v>
      </c>
      <c r="AL57" s="35">
        <f>$AF$28/'Fixed data'!$C$7</f>
        <v>-7.598552796442724E-4</v>
      </c>
      <c r="AM57" s="35">
        <f>$AF$28/'Fixed data'!$C$7</f>
        <v>-7.598552796442724E-4</v>
      </c>
      <c r="AN57" s="35">
        <f>$AF$28/'Fixed data'!$C$7</f>
        <v>-7.598552796442724E-4</v>
      </c>
      <c r="AO57" s="35">
        <f>$AF$28/'Fixed data'!$C$7</f>
        <v>-7.598552796442724E-4</v>
      </c>
      <c r="AP57" s="35">
        <f>$AF$28/'Fixed data'!$C$7</f>
        <v>-7.598552796442724E-4</v>
      </c>
      <c r="AQ57" s="35">
        <f>$AF$28/'Fixed data'!$C$7</f>
        <v>-7.598552796442724E-4</v>
      </c>
      <c r="AR57" s="35">
        <f>$AF$28/'Fixed data'!$C$7</f>
        <v>-7.598552796442724E-4</v>
      </c>
      <c r="AS57" s="35">
        <f>$AF$28/'Fixed data'!$C$7</f>
        <v>-7.598552796442724E-4</v>
      </c>
      <c r="AT57" s="35">
        <f>$AF$28/'Fixed data'!$C$7</f>
        <v>-7.598552796442724E-4</v>
      </c>
      <c r="AU57" s="35">
        <f>$AF$28/'Fixed data'!$C$7</f>
        <v>-7.598552796442724E-4</v>
      </c>
      <c r="AV57" s="35">
        <f>$AF$28/'Fixed data'!$C$7</f>
        <v>-7.598552796442724E-4</v>
      </c>
      <c r="AW57" s="35">
        <f>$AF$28/'Fixed data'!$C$7</f>
        <v>-7.598552796442724E-4</v>
      </c>
      <c r="AX57" s="35">
        <f>$AF$28/'Fixed data'!$C$7</f>
        <v>-7.598552796442724E-4</v>
      </c>
      <c r="AY57" s="35">
        <f>$AF$28/'Fixed data'!$C$7</f>
        <v>-7.598552796442724E-4</v>
      </c>
      <c r="AZ57" s="35">
        <f>$AF$28/'Fixed data'!$C$7</f>
        <v>-7.598552796442724E-4</v>
      </c>
      <c r="BA57" s="35">
        <f>$AF$28/'Fixed data'!$C$7</f>
        <v>-7.598552796442724E-4</v>
      </c>
      <c r="BB57" s="35">
        <f>$AF$28/'Fixed data'!$C$7</f>
        <v>-7.598552796442724E-4</v>
      </c>
      <c r="BC57" s="35">
        <f>$AF$28/'Fixed data'!$C$7</f>
        <v>-7.598552796442724E-4</v>
      </c>
      <c r="BD57" s="35">
        <f>$AF$28/'Fixed data'!$C$7</f>
        <v>-7.598552796442724E-4</v>
      </c>
    </row>
    <row r="58" spans="1:56" ht="16.5" hidden="1" customHeight="1" outlineLevel="1" x14ac:dyDescent="0.35">
      <c r="A58" s="144"/>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-7.598552796442724E-4</v>
      </c>
      <c r="AI58" s="35">
        <f>$AG$28/'Fixed data'!$C$7</f>
        <v>-7.598552796442724E-4</v>
      </c>
      <c r="AJ58" s="35">
        <f>$AG$28/'Fixed data'!$C$7</f>
        <v>-7.598552796442724E-4</v>
      </c>
      <c r="AK58" s="35">
        <f>$AG$28/'Fixed data'!$C$7</f>
        <v>-7.598552796442724E-4</v>
      </c>
      <c r="AL58" s="35">
        <f>$AG$28/'Fixed data'!$C$7</f>
        <v>-7.598552796442724E-4</v>
      </c>
      <c r="AM58" s="35">
        <f>$AG$28/'Fixed data'!$C$7</f>
        <v>-7.598552796442724E-4</v>
      </c>
      <c r="AN58" s="35">
        <f>$AG$28/'Fixed data'!$C$7</f>
        <v>-7.598552796442724E-4</v>
      </c>
      <c r="AO58" s="35">
        <f>$AG$28/'Fixed data'!$C$7</f>
        <v>-7.598552796442724E-4</v>
      </c>
      <c r="AP58" s="35">
        <f>$AG$28/'Fixed data'!$C$7</f>
        <v>-7.598552796442724E-4</v>
      </c>
      <c r="AQ58" s="35">
        <f>$AG$28/'Fixed data'!$C$7</f>
        <v>-7.598552796442724E-4</v>
      </c>
      <c r="AR58" s="35">
        <f>$AG$28/'Fixed data'!$C$7</f>
        <v>-7.598552796442724E-4</v>
      </c>
      <c r="AS58" s="35">
        <f>$AG$28/'Fixed data'!$C$7</f>
        <v>-7.598552796442724E-4</v>
      </c>
      <c r="AT58" s="35">
        <f>$AG$28/'Fixed data'!$C$7</f>
        <v>-7.598552796442724E-4</v>
      </c>
      <c r="AU58" s="35">
        <f>$AG$28/'Fixed data'!$C$7</f>
        <v>-7.598552796442724E-4</v>
      </c>
      <c r="AV58" s="35">
        <f>$AG$28/'Fixed data'!$C$7</f>
        <v>-7.598552796442724E-4</v>
      </c>
      <c r="AW58" s="35">
        <f>$AG$28/'Fixed data'!$C$7</f>
        <v>-7.598552796442724E-4</v>
      </c>
      <c r="AX58" s="35">
        <f>$AG$28/'Fixed data'!$C$7</f>
        <v>-7.598552796442724E-4</v>
      </c>
      <c r="AY58" s="35">
        <f>$AG$28/'Fixed data'!$C$7</f>
        <v>-7.598552796442724E-4</v>
      </c>
      <c r="AZ58" s="35">
        <f>$AG$28/'Fixed data'!$C$7</f>
        <v>-7.598552796442724E-4</v>
      </c>
      <c r="BA58" s="35">
        <f>$AG$28/'Fixed data'!$C$7</f>
        <v>-7.598552796442724E-4</v>
      </c>
      <c r="BB58" s="35">
        <f>$AG$28/'Fixed data'!$C$7</f>
        <v>-7.598552796442724E-4</v>
      </c>
      <c r="BC58" s="35">
        <f>$AG$28/'Fixed data'!$C$7</f>
        <v>-7.598552796442724E-4</v>
      </c>
      <c r="BD58" s="35">
        <f>$AG$28/'Fixed data'!$C$7</f>
        <v>-7.598552796442724E-4</v>
      </c>
    </row>
    <row r="59" spans="1:56" ht="16.5" hidden="1" customHeight="1" outlineLevel="1" x14ac:dyDescent="0.35">
      <c r="A59" s="144"/>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-7.598552796442724E-4</v>
      </c>
      <c r="AJ59" s="35">
        <f>$AH$28/'Fixed data'!$C$7</f>
        <v>-7.598552796442724E-4</v>
      </c>
      <c r="AK59" s="35">
        <f>$AH$28/'Fixed data'!$C$7</f>
        <v>-7.598552796442724E-4</v>
      </c>
      <c r="AL59" s="35">
        <f>$AH$28/'Fixed data'!$C$7</f>
        <v>-7.598552796442724E-4</v>
      </c>
      <c r="AM59" s="35">
        <f>$AH$28/'Fixed data'!$C$7</f>
        <v>-7.598552796442724E-4</v>
      </c>
      <c r="AN59" s="35">
        <f>$AH$28/'Fixed data'!$C$7</f>
        <v>-7.598552796442724E-4</v>
      </c>
      <c r="AO59" s="35">
        <f>$AH$28/'Fixed data'!$C$7</f>
        <v>-7.598552796442724E-4</v>
      </c>
      <c r="AP59" s="35">
        <f>$AH$28/'Fixed data'!$C$7</f>
        <v>-7.598552796442724E-4</v>
      </c>
      <c r="AQ59" s="35">
        <f>$AH$28/'Fixed data'!$C$7</f>
        <v>-7.598552796442724E-4</v>
      </c>
      <c r="AR59" s="35">
        <f>$AH$28/'Fixed data'!$C$7</f>
        <v>-7.598552796442724E-4</v>
      </c>
      <c r="AS59" s="35">
        <f>$AH$28/'Fixed data'!$C$7</f>
        <v>-7.598552796442724E-4</v>
      </c>
      <c r="AT59" s="35">
        <f>$AH$28/'Fixed data'!$C$7</f>
        <v>-7.598552796442724E-4</v>
      </c>
      <c r="AU59" s="35">
        <f>$AH$28/'Fixed data'!$C$7</f>
        <v>-7.598552796442724E-4</v>
      </c>
      <c r="AV59" s="35">
        <f>$AH$28/'Fixed data'!$C$7</f>
        <v>-7.598552796442724E-4</v>
      </c>
      <c r="AW59" s="35">
        <f>$AH$28/'Fixed data'!$C$7</f>
        <v>-7.598552796442724E-4</v>
      </c>
      <c r="AX59" s="35">
        <f>$AH$28/'Fixed data'!$C$7</f>
        <v>-7.598552796442724E-4</v>
      </c>
      <c r="AY59" s="35">
        <f>$AH$28/'Fixed data'!$C$7</f>
        <v>-7.598552796442724E-4</v>
      </c>
      <c r="AZ59" s="35">
        <f>$AH$28/'Fixed data'!$C$7</f>
        <v>-7.598552796442724E-4</v>
      </c>
      <c r="BA59" s="35">
        <f>$AH$28/'Fixed data'!$C$7</f>
        <v>-7.598552796442724E-4</v>
      </c>
      <c r="BB59" s="35">
        <f>$AH$28/'Fixed data'!$C$7</f>
        <v>-7.598552796442724E-4</v>
      </c>
      <c r="BC59" s="35">
        <f>$AH$28/'Fixed data'!$C$7</f>
        <v>-7.598552796442724E-4</v>
      </c>
      <c r="BD59" s="35">
        <f>$AH$28/'Fixed data'!$C$7</f>
        <v>-7.598552796442724E-4</v>
      </c>
    </row>
    <row r="60" spans="1:56" ht="16.5" collapsed="1" x14ac:dyDescent="0.35">
      <c r="A60" s="144"/>
      <c r="B60" s="9" t="s">
        <v>7</v>
      </c>
      <c r="C60" s="9" t="s">
        <v>61</v>
      </c>
      <c r="D60" s="9" t="s">
        <v>40</v>
      </c>
      <c r="E60" s="35">
        <f>SUM(E30:E59)</f>
        <v>0</v>
      </c>
      <c r="F60" s="35">
        <f t="shared" ref="F60:BD60" si="10">SUM(F30:F59)</f>
        <v>-7.598552796442724E-4</v>
      </c>
      <c r="G60" s="35">
        <f t="shared" si="10"/>
        <v>-1.5197105592885448E-3</v>
      </c>
      <c r="H60" s="35">
        <f t="shared" si="10"/>
        <v>-2.2795658389328172E-3</v>
      </c>
      <c r="I60" s="35">
        <f t="shared" si="10"/>
        <v>-3.0394211185770896E-3</v>
      </c>
      <c r="J60" s="35">
        <f t="shared" si="10"/>
        <v>-3.799276398221362E-3</v>
      </c>
      <c r="K60" s="35">
        <f t="shared" si="10"/>
        <v>-4.5591316778656344E-3</v>
      </c>
      <c r="L60" s="35">
        <f t="shared" si="10"/>
        <v>-5.3189869575099068E-3</v>
      </c>
      <c r="M60" s="35">
        <f t="shared" si="10"/>
        <v>-6.0788422371541792E-3</v>
      </c>
      <c r="N60" s="35">
        <f t="shared" si="10"/>
        <v>-6.8386975167984516E-3</v>
      </c>
      <c r="O60" s="35">
        <f t="shared" si="10"/>
        <v>-7.598552796442724E-3</v>
      </c>
      <c r="P60" s="35">
        <f t="shared" si="10"/>
        <v>-8.3584080760869955E-3</v>
      </c>
      <c r="Q60" s="35">
        <f t="shared" si="10"/>
        <v>-9.1182633557312688E-3</v>
      </c>
      <c r="R60" s="35">
        <f t="shared" si="10"/>
        <v>-9.8781186353755421E-3</v>
      </c>
      <c r="S60" s="35">
        <f t="shared" si="10"/>
        <v>-1.0637973915019815E-2</v>
      </c>
      <c r="T60" s="35">
        <f t="shared" si="10"/>
        <v>-1.1397829194664089E-2</v>
      </c>
      <c r="U60" s="35">
        <f t="shared" si="10"/>
        <v>-1.2157684474308362E-2</v>
      </c>
      <c r="V60" s="35">
        <f t="shared" si="10"/>
        <v>-1.2917539753952635E-2</v>
      </c>
      <c r="W60" s="35">
        <f t="shared" si="10"/>
        <v>-1.3677395033596908E-2</v>
      </c>
      <c r="X60" s="35">
        <f t="shared" si="10"/>
        <v>-1.4437250313241182E-2</v>
      </c>
      <c r="Y60" s="35">
        <f t="shared" si="10"/>
        <v>-1.5197105592885455E-2</v>
      </c>
      <c r="Z60" s="35">
        <f t="shared" si="10"/>
        <v>-1.5956960872529728E-2</v>
      </c>
      <c r="AA60" s="35">
        <f t="shared" si="10"/>
        <v>-1.6716816152174001E-2</v>
      </c>
      <c r="AB60" s="35">
        <f t="shared" si="10"/>
        <v>-1.7476671431818275E-2</v>
      </c>
      <c r="AC60" s="35">
        <f t="shared" si="10"/>
        <v>-1.8236526711462548E-2</v>
      </c>
      <c r="AD60" s="35">
        <f t="shared" si="10"/>
        <v>-1.8996381991106821E-2</v>
      </c>
      <c r="AE60" s="35">
        <f t="shared" si="10"/>
        <v>-1.9756237270751095E-2</v>
      </c>
      <c r="AF60" s="35">
        <f t="shared" si="10"/>
        <v>-2.0516092550395368E-2</v>
      </c>
      <c r="AG60" s="35">
        <f t="shared" si="10"/>
        <v>-2.1275947830039641E-2</v>
      </c>
      <c r="AH60" s="35">
        <f t="shared" si="10"/>
        <v>-2.2035803109683914E-2</v>
      </c>
      <c r="AI60" s="35">
        <f t="shared" si="10"/>
        <v>-2.2795658389328188E-2</v>
      </c>
      <c r="AJ60" s="35">
        <f t="shared" si="10"/>
        <v>-2.2795658389328188E-2</v>
      </c>
      <c r="AK60" s="35">
        <f t="shared" si="10"/>
        <v>-2.2795658389328188E-2</v>
      </c>
      <c r="AL60" s="35">
        <f t="shared" si="10"/>
        <v>-2.2795658389328188E-2</v>
      </c>
      <c r="AM60" s="35">
        <f t="shared" si="10"/>
        <v>-2.2795658389328188E-2</v>
      </c>
      <c r="AN60" s="35">
        <f t="shared" si="10"/>
        <v>-2.2795658389328188E-2</v>
      </c>
      <c r="AO60" s="35">
        <f t="shared" si="10"/>
        <v>-2.2795658389328188E-2</v>
      </c>
      <c r="AP60" s="35">
        <f t="shared" si="10"/>
        <v>-2.2795658389328188E-2</v>
      </c>
      <c r="AQ60" s="35">
        <f t="shared" si="10"/>
        <v>-2.2795658389328188E-2</v>
      </c>
      <c r="AR60" s="35">
        <f t="shared" si="10"/>
        <v>-2.2795658389328188E-2</v>
      </c>
      <c r="AS60" s="35">
        <f t="shared" si="10"/>
        <v>-2.2795658389328188E-2</v>
      </c>
      <c r="AT60" s="35">
        <f t="shared" si="10"/>
        <v>-2.2795658389328188E-2</v>
      </c>
      <c r="AU60" s="35">
        <f t="shared" si="10"/>
        <v>-2.2795658389328188E-2</v>
      </c>
      <c r="AV60" s="35">
        <f t="shared" si="10"/>
        <v>-2.2795658389328188E-2</v>
      </c>
      <c r="AW60" s="35">
        <f t="shared" si="10"/>
        <v>-2.2795658389328188E-2</v>
      </c>
      <c r="AX60" s="35">
        <f t="shared" si="10"/>
        <v>-2.2795658389328188E-2</v>
      </c>
      <c r="AY60" s="35">
        <f t="shared" si="10"/>
        <v>-2.2035803109683914E-2</v>
      </c>
      <c r="AZ60" s="35">
        <f t="shared" si="10"/>
        <v>-2.1275947830039641E-2</v>
      </c>
      <c r="BA60" s="35">
        <f t="shared" si="10"/>
        <v>-2.0516092550395368E-2</v>
      </c>
      <c r="BB60" s="35">
        <f t="shared" si="10"/>
        <v>-1.9756237270751095E-2</v>
      </c>
      <c r="BC60" s="35">
        <f t="shared" si="10"/>
        <v>-1.8996381991106821E-2</v>
      </c>
      <c r="BD60" s="35">
        <f t="shared" si="10"/>
        <v>-1.8236526711462548E-2</v>
      </c>
    </row>
    <row r="61" spans="1:56" ht="17.25" hidden="1" customHeight="1" outlineLevel="1" x14ac:dyDescent="0.35">
      <c r="A61" s="144"/>
      <c r="B61" s="9" t="s">
        <v>35</v>
      </c>
      <c r="C61" s="9" t="s">
        <v>62</v>
      </c>
      <c r="D61" s="9" t="s">
        <v>40</v>
      </c>
      <c r="E61" s="35">
        <v>0</v>
      </c>
      <c r="F61" s="35">
        <f>E62</f>
        <v>-3.4193487583992259E-2</v>
      </c>
      <c r="G61" s="35">
        <f t="shared" ref="G61:BD61" si="11">F62</f>
        <v>-6.7627119888340248E-2</v>
      </c>
      <c r="H61" s="35">
        <f t="shared" si="11"/>
        <v>-0.10030089691304396</v>
      </c>
      <c r="I61" s="35">
        <f t="shared" si="11"/>
        <v>-0.13221481865810342</v>
      </c>
      <c r="J61" s="35">
        <f t="shared" si="11"/>
        <v>-0.16336888512351858</v>
      </c>
      <c r="K61" s="35">
        <f t="shared" si="11"/>
        <v>-0.19376309630928948</v>
      </c>
      <c r="L61" s="35">
        <f t="shared" si="11"/>
        <v>-0.2233974522154161</v>
      </c>
      <c r="M61" s="35">
        <f t="shared" si="11"/>
        <v>-0.25227195284189846</v>
      </c>
      <c r="N61" s="35">
        <f t="shared" si="11"/>
        <v>-0.28038659818873657</v>
      </c>
      <c r="O61" s="35">
        <f t="shared" si="11"/>
        <v>-0.30774138825593039</v>
      </c>
      <c r="P61" s="35">
        <f t="shared" si="11"/>
        <v>-0.33433632304347993</v>
      </c>
      <c r="Q61" s="35">
        <f t="shared" si="11"/>
        <v>-0.36017140255138519</v>
      </c>
      <c r="R61" s="35">
        <f t="shared" si="11"/>
        <v>-0.38524662677964616</v>
      </c>
      <c r="S61" s="35">
        <f t="shared" si="11"/>
        <v>-0.40956199572826291</v>
      </c>
      <c r="T61" s="35">
        <f t="shared" si="11"/>
        <v>-0.43311750939723537</v>
      </c>
      <c r="U61" s="35">
        <f t="shared" si="11"/>
        <v>-0.45591316778656354</v>
      </c>
      <c r="V61" s="35">
        <f t="shared" si="11"/>
        <v>-0.47794897089624744</v>
      </c>
      <c r="W61" s="35">
        <f t="shared" si="11"/>
        <v>-0.49922491872628705</v>
      </c>
      <c r="X61" s="35">
        <f t="shared" si="11"/>
        <v>-0.51974101127668237</v>
      </c>
      <c r="Y61" s="35">
        <f t="shared" si="11"/>
        <v>-0.53949724854743342</v>
      </c>
      <c r="Z61" s="35">
        <f t="shared" si="11"/>
        <v>-0.55849363053854018</v>
      </c>
      <c r="AA61" s="35">
        <f t="shared" si="11"/>
        <v>-0.57673015725000276</v>
      </c>
      <c r="AB61" s="35">
        <f t="shared" si="11"/>
        <v>-0.59420682868182106</v>
      </c>
      <c r="AC61" s="35">
        <f t="shared" si="11"/>
        <v>-0.61092364483399508</v>
      </c>
      <c r="AD61" s="35">
        <f t="shared" si="11"/>
        <v>-0.62688060570652482</v>
      </c>
      <c r="AE61" s="35">
        <f t="shared" si="11"/>
        <v>-0.64207771129941027</v>
      </c>
      <c r="AF61" s="35">
        <f t="shared" si="11"/>
        <v>-0.65651496161265144</v>
      </c>
      <c r="AG61" s="35">
        <f t="shared" si="11"/>
        <v>-0.67019235664624832</v>
      </c>
      <c r="AH61" s="35">
        <f t="shared" si="11"/>
        <v>-0.68310989640020092</v>
      </c>
      <c r="AI61" s="35">
        <f t="shared" si="11"/>
        <v>-0.69526758087450924</v>
      </c>
      <c r="AJ61" s="35">
        <f t="shared" si="11"/>
        <v>-0.70666541006917327</v>
      </c>
      <c r="AK61" s="35">
        <f t="shared" si="11"/>
        <v>-0.71806323926383731</v>
      </c>
      <c r="AL61" s="35">
        <f t="shared" si="11"/>
        <v>-0.72946106845850134</v>
      </c>
      <c r="AM61" s="35">
        <f t="shared" si="11"/>
        <v>-0.74085889765316537</v>
      </c>
      <c r="AN61" s="35">
        <f t="shared" si="11"/>
        <v>-0.7522567268478294</v>
      </c>
      <c r="AO61" s="35">
        <f t="shared" si="11"/>
        <v>-0.76365455604249344</v>
      </c>
      <c r="AP61" s="35">
        <f t="shared" si="11"/>
        <v>-0.77505238523715747</v>
      </c>
      <c r="AQ61" s="35">
        <f t="shared" si="11"/>
        <v>-0.7864502144318215</v>
      </c>
      <c r="AR61" s="35">
        <f t="shared" si="11"/>
        <v>-0.79784804362648554</v>
      </c>
      <c r="AS61" s="35">
        <f t="shared" si="11"/>
        <v>-0.80924587282114957</v>
      </c>
      <c r="AT61" s="35">
        <f t="shared" si="11"/>
        <v>-0.8206437020158136</v>
      </c>
      <c r="AU61" s="35">
        <f t="shared" si="11"/>
        <v>-0.83204153121047764</v>
      </c>
      <c r="AV61" s="35">
        <f t="shared" si="11"/>
        <v>-0.84343936040514167</v>
      </c>
      <c r="AW61" s="35">
        <f t="shared" si="11"/>
        <v>-0.8548371895998057</v>
      </c>
      <c r="AX61" s="35">
        <f t="shared" si="11"/>
        <v>-0.86623501879446974</v>
      </c>
      <c r="AY61" s="35">
        <f t="shared" si="11"/>
        <v>-0.84343936040514156</v>
      </c>
      <c r="AZ61" s="35">
        <f t="shared" si="11"/>
        <v>-0.82140355729545766</v>
      </c>
      <c r="BA61" s="35">
        <f t="shared" si="11"/>
        <v>-0.80012760946541805</v>
      </c>
      <c r="BB61" s="35">
        <f t="shared" si="11"/>
        <v>-0.77961151691502273</v>
      </c>
      <c r="BC61" s="35">
        <f t="shared" si="11"/>
        <v>-0.75985527964427169</v>
      </c>
      <c r="BD61" s="35">
        <f t="shared" si="11"/>
        <v>-0.74085889765316482</v>
      </c>
    </row>
    <row r="62" spans="1:56" ht="16.5" hidden="1" customHeight="1" outlineLevel="1" x14ac:dyDescent="0.3">
      <c r="A62" s="144"/>
      <c r="B62" s="9" t="s">
        <v>34</v>
      </c>
      <c r="C62" s="9" t="s">
        <v>69</v>
      </c>
      <c r="D62" s="9" t="s">
        <v>40</v>
      </c>
      <c r="E62" s="35">
        <f t="shared" ref="E62:BD62" si="12">E28-E60+E61</f>
        <v>-3.4193487583992259E-2</v>
      </c>
      <c r="F62" s="35">
        <f t="shared" si="12"/>
        <v>-6.7627119888340248E-2</v>
      </c>
      <c r="G62" s="35">
        <f t="shared" si="12"/>
        <v>-0.10030089691304396</v>
      </c>
      <c r="H62" s="35">
        <f t="shared" si="12"/>
        <v>-0.13221481865810342</v>
      </c>
      <c r="I62" s="35">
        <f t="shared" si="12"/>
        <v>-0.16336888512351858</v>
      </c>
      <c r="J62" s="35">
        <f t="shared" si="12"/>
        <v>-0.19376309630928948</v>
      </c>
      <c r="K62" s="35">
        <f t="shared" si="12"/>
        <v>-0.2233974522154161</v>
      </c>
      <c r="L62" s="35">
        <f t="shared" si="12"/>
        <v>-0.25227195284189846</v>
      </c>
      <c r="M62" s="35">
        <f t="shared" si="12"/>
        <v>-0.28038659818873657</v>
      </c>
      <c r="N62" s="35">
        <f t="shared" si="12"/>
        <v>-0.30774138825593039</v>
      </c>
      <c r="O62" s="35">
        <f t="shared" si="12"/>
        <v>-0.33433632304347993</v>
      </c>
      <c r="P62" s="35">
        <f t="shared" si="12"/>
        <v>-0.36017140255138519</v>
      </c>
      <c r="Q62" s="35">
        <f t="shared" si="12"/>
        <v>-0.38524662677964616</v>
      </c>
      <c r="R62" s="35">
        <f t="shared" si="12"/>
        <v>-0.40956199572826291</v>
      </c>
      <c r="S62" s="35">
        <f t="shared" si="12"/>
        <v>-0.43311750939723537</v>
      </c>
      <c r="T62" s="35">
        <f t="shared" si="12"/>
        <v>-0.45591316778656354</v>
      </c>
      <c r="U62" s="35">
        <f t="shared" si="12"/>
        <v>-0.47794897089624744</v>
      </c>
      <c r="V62" s="35">
        <f t="shared" si="12"/>
        <v>-0.49922491872628705</v>
      </c>
      <c r="W62" s="35">
        <f t="shared" si="12"/>
        <v>-0.51974101127668237</v>
      </c>
      <c r="X62" s="35">
        <f t="shared" si="12"/>
        <v>-0.53949724854743342</v>
      </c>
      <c r="Y62" s="35">
        <f t="shared" si="12"/>
        <v>-0.55849363053854018</v>
      </c>
      <c r="Z62" s="35">
        <f t="shared" si="12"/>
        <v>-0.57673015725000276</v>
      </c>
      <c r="AA62" s="35">
        <f t="shared" si="12"/>
        <v>-0.59420682868182106</v>
      </c>
      <c r="AB62" s="35">
        <f t="shared" si="12"/>
        <v>-0.61092364483399508</v>
      </c>
      <c r="AC62" s="35">
        <f t="shared" si="12"/>
        <v>-0.62688060570652482</v>
      </c>
      <c r="AD62" s="35">
        <f t="shared" si="12"/>
        <v>-0.64207771129941027</v>
      </c>
      <c r="AE62" s="35">
        <f t="shared" si="12"/>
        <v>-0.65651496161265144</v>
      </c>
      <c r="AF62" s="35">
        <f t="shared" si="12"/>
        <v>-0.67019235664624832</v>
      </c>
      <c r="AG62" s="35">
        <f t="shared" si="12"/>
        <v>-0.68310989640020092</v>
      </c>
      <c r="AH62" s="35">
        <f t="shared" si="12"/>
        <v>-0.69526758087450924</v>
      </c>
      <c r="AI62" s="35">
        <f t="shared" si="12"/>
        <v>-0.70666541006917327</v>
      </c>
      <c r="AJ62" s="35">
        <f t="shared" si="12"/>
        <v>-0.71806323926383731</v>
      </c>
      <c r="AK62" s="35">
        <f t="shared" si="12"/>
        <v>-0.72946106845850134</v>
      </c>
      <c r="AL62" s="35">
        <f t="shared" si="12"/>
        <v>-0.74085889765316537</v>
      </c>
      <c r="AM62" s="35">
        <f t="shared" si="12"/>
        <v>-0.7522567268478294</v>
      </c>
      <c r="AN62" s="35">
        <f t="shared" si="12"/>
        <v>-0.76365455604249344</v>
      </c>
      <c r="AO62" s="35">
        <f t="shared" si="12"/>
        <v>-0.77505238523715747</v>
      </c>
      <c r="AP62" s="35">
        <f t="shared" si="12"/>
        <v>-0.7864502144318215</v>
      </c>
      <c r="AQ62" s="35">
        <f t="shared" si="12"/>
        <v>-0.79784804362648554</v>
      </c>
      <c r="AR62" s="35">
        <f t="shared" si="12"/>
        <v>-0.80924587282114957</v>
      </c>
      <c r="AS62" s="35">
        <f t="shared" si="12"/>
        <v>-0.8206437020158136</v>
      </c>
      <c r="AT62" s="35">
        <f t="shared" si="12"/>
        <v>-0.83204153121047764</v>
      </c>
      <c r="AU62" s="35">
        <f t="shared" si="12"/>
        <v>-0.84343936040514167</v>
      </c>
      <c r="AV62" s="35">
        <f t="shared" si="12"/>
        <v>-0.8548371895998057</v>
      </c>
      <c r="AW62" s="35">
        <f t="shared" si="12"/>
        <v>-0.86623501879446974</v>
      </c>
      <c r="AX62" s="35">
        <f t="shared" si="12"/>
        <v>-0.84343936040514156</v>
      </c>
      <c r="AY62" s="35">
        <f t="shared" si="12"/>
        <v>-0.82140355729545766</v>
      </c>
      <c r="AZ62" s="35">
        <f t="shared" si="12"/>
        <v>-0.80012760946541805</v>
      </c>
      <c r="BA62" s="35">
        <f t="shared" si="12"/>
        <v>-0.77961151691502273</v>
      </c>
      <c r="BB62" s="35">
        <f t="shared" si="12"/>
        <v>-0.75985527964427169</v>
      </c>
      <c r="BC62" s="35">
        <f t="shared" si="12"/>
        <v>-0.74085889765316482</v>
      </c>
      <c r="BD62" s="35">
        <f t="shared" si="12"/>
        <v>-0.72262237094170223</v>
      </c>
    </row>
    <row r="63" spans="1:56" ht="16.5" collapsed="1" x14ac:dyDescent="0.3">
      <c r="A63" s="144"/>
      <c r="B63" s="9" t="s">
        <v>8</v>
      </c>
      <c r="C63" s="11" t="s">
        <v>68</v>
      </c>
      <c r="D63" s="9" t="s">
        <v>40</v>
      </c>
      <c r="E63" s="35">
        <f>AVERAGE(E61:E62)*'Fixed data'!$C$3</f>
        <v>-8.2577272515341313E-4</v>
      </c>
      <c r="F63" s="35">
        <f>AVERAGE(F61:F62)*'Fixed data'!$C$3</f>
        <v>-2.4589676704568305E-3</v>
      </c>
      <c r="G63" s="35">
        <f>AVERAGE(G61:G62)*'Fixed data'!$C$3</f>
        <v>-4.0554616057534281E-3</v>
      </c>
      <c r="H63" s="35">
        <f>AVERAGE(H61:H62)*'Fixed data'!$C$3</f>
        <v>-5.6152545310432095E-3</v>
      </c>
      <c r="I63" s="35">
        <f>AVERAGE(I61:I62)*'Fixed data'!$C$3</f>
        <v>-7.1383464463261725E-3</v>
      </c>
      <c r="J63" s="35">
        <f>AVERAGE(J61:J62)*'Fixed data'!$C$3</f>
        <v>-8.6247373516023153E-3</v>
      </c>
      <c r="K63" s="35">
        <f>AVERAGE(K61:K62)*'Fixed data'!$C$3</f>
        <v>-1.007442724687164E-2</v>
      </c>
      <c r="L63" s="35">
        <f>AVERAGE(L61:L62)*'Fixed data'!$C$3</f>
        <v>-1.1487416132134148E-2</v>
      </c>
      <c r="M63" s="35">
        <f>AVERAGE(M61:M62)*'Fixed data'!$C$3</f>
        <v>-1.2863704007389835E-2</v>
      </c>
      <c r="N63" s="35">
        <f>AVERAGE(N61:N62)*'Fixed data'!$C$3</f>
        <v>-1.4203290872638706E-2</v>
      </c>
      <c r="O63" s="35">
        <f>AVERAGE(O61:O62)*'Fixed data'!$C$3</f>
        <v>-1.5506176727880759E-2</v>
      </c>
      <c r="P63" s="35">
        <f>AVERAGE(P61:P62)*'Fixed data'!$C$3</f>
        <v>-1.6772361573115992E-2</v>
      </c>
      <c r="Q63" s="35">
        <f>AVERAGE(Q61:Q62)*'Fixed data'!$C$3</f>
        <v>-1.8001845408344406E-2</v>
      </c>
      <c r="R63" s="35">
        <f>AVERAGE(R61:R62)*'Fixed data'!$C$3</f>
        <v>-1.9194628233566005E-2</v>
      </c>
      <c r="S63" s="35">
        <f>AVERAGE(S61:S62)*'Fixed data'!$C$3</f>
        <v>-2.0350710048780786E-2</v>
      </c>
      <c r="T63" s="35">
        <f>AVERAGE(T61:T62)*'Fixed data'!$C$3</f>
        <v>-2.1470090853988745E-2</v>
      </c>
      <c r="U63" s="35">
        <f>AVERAGE(U61:U62)*'Fixed data'!$C$3</f>
        <v>-2.2552770649189886E-2</v>
      </c>
      <c r="V63" s="35">
        <f>AVERAGE(V61:V62)*'Fixed data'!$C$3</f>
        <v>-2.3598749434384208E-2</v>
      </c>
      <c r="W63" s="35">
        <f>AVERAGE(W61:W62)*'Fixed data'!$C$3</f>
        <v>-2.4608027209571712E-2</v>
      </c>
      <c r="X63" s="35">
        <f>AVERAGE(X61:X62)*'Fixed data'!$C$3</f>
        <v>-2.5580603974752394E-2</v>
      </c>
      <c r="Y63" s="35">
        <f>AVERAGE(Y61:Y62)*'Fixed data'!$C$3</f>
        <v>-2.6516479729926264E-2</v>
      </c>
      <c r="Z63" s="35">
        <f>AVERAGE(Z61:Z62)*'Fixed data'!$C$3</f>
        <v>-2.7415654475093313E-2</v>
      </c>
      <c r="AA63" s="35">
        <f>AVERAGE(AA61:AA62)*'Fixed data'!$C$3</f>
        <v>-2.827812821025355E-2</v>
      </c>
      <c r="AB63" s="35">
        <f>AVERAGE(AB61:AB62)*'Fixed data'!$C$3</f>
        <v>-2.9103900935406962E-2</v>
      </c>
      <c r="AC63" s="35">
        <f>AVERAGE(AC61:AC62)*'Fixed data'!$C$3</f>
        <v>-2.9892972650553559E-2</v>
      </c>
      <c r="AD63" s="35">
        <f>AVERAGE(AD61:AD62)*'Fixed data'!$C$3</f>
        <v>-3.0645343355693334E-2</v>
      </c>
      <c r="AE63" s="35">
        <f>AVERAGE(AE61:AE62)*'Fixed data'!$C$3</f>
        <v>-3.1361013050826295E-2</v>
      </c>
      <c r="AF63" s="35">
        <f>AVERAGE(AF61:AF62)*'Fixed data'!$C$3</f>
        <v>-3.2039981735952433E-2</v>
      </c>
      <c r="AG63" s="35">
        <f>AVERAGE(AG61:AG62)*'Fixed data'!$C$3</f>
        <v>-3.2682249411071757E-2</v>
      </c>
      <c r="AH63" s="35">
        <f>AVERAGE(AH61:AH62)*'Fixed data'!$C$3</f>
        <v>-3.3287816076184251E-2</v>
      </c>
      <c r="AI63" s="35">
        <f>AVERAGE(AI61:AI62)*'Fixed data'!$C$3</f>
        <v>-3.3856681731289938E-2</v>
      </c>
      <c r="AJ63" s="35">
        <f>AVERAGE(AJ61:AJ62)*'Fixed data'!$C$3</f>
        <v>-3.4407196881392203E-2</v>
      </c>
      <c r="AK63" s="35">
        <f>AVERAGE(AK61:AK62)*'Fixed data'!$C$3</f>
        <v>-3.4957712031494483E-2</v>
      </c>
      <c r="AL63" s="35">
        <f>AVERAGE(AL61:AL62)*'Fixed data'!$C$3</f>
        <v>-3.5508227181596748E-2</v>
      </c>
      <c r="AM63" s="35">
        <f>AVERAGE(AM61:AM62)*'Fixed data'!$C$3</f>
        <v>-3.6058742331699027E-2</v>
      </c>
      <c r="AN63" s="35">
        <f>AVERAGE(AN61:AN62)*'Fixed data'!$C$3</f>
        <v>-3.6609257481801293E-2</v>
      </c>
      <c r="AO63" s="35">
        <f>AVERAGE(AO61:AO62)*'Fixed data'!$C$3</f>
        <v>-3.7159772631903572E-2</v>
      </c>
      <c r="AP63" s="35">
        <f>AVERAGE(AP61:AP62)*'Fixed data'!$C$3</f>
        <v>-3.7710287782005844E-2</v>
      </c>
      <c r="AQ63" s="35">
        <f>AVERAGE(AQ61:AQ62)*'Fixed data'!$C$3</f>
        <v>-3.8260802932108116E-2</v>
      </c>
      <c r="AR63" s="35">
        <f>AVERAGE(AR61:AR62)*'Fixed data'!$C$3</f>
        <v>-3.8811318082210389E-2</v>
      </c>
      <c r="AS63" s="35">
        <f>AVERAGE(AS61:AS62)*'Fixed data'!$C$3</f>
        <v>-3.9361833232312668E-2</v>
      </c>
      <c r="AT63" s="35">
        <f>AVERAGE(AT61:AT62)*'Fixed data'!$C$3</f>
        <v>-3.9912348382414933E-2</v>
      </c>
      <c r="AU63" s="35">
        <f>AVERAGE(AU61:AU62)*'Fixed data'!$C$3</f>
        <v>-4.0462863532517213E-2</v>
      </c>
      <c r="AV63" s="35">
        <f>AVERAGE(AV61:AV62)*'Fixed data'!$C$3</f>
        <v>-4.1013378682619478E-2</v>
      </c>
      <c r="AW63" s="35">
        <f>AVERAGE(AW61:AW62)*'Fixed data'!$C$3</f>
        <v>-4.1563893832721757E-2</v>
      </c>
      <c r="AX63" s="35">
        <f>AVERAGE(AX61:AX62)*'Fixed data'!$C$3</f>
        <v>-4.1288636257670618E-2</v>
      </c>
      <c r="AY63" s="35">
        <f>AVERAGE(AY61:AY62)*'Fixed data'!$C$3</f>
        <v>-4.0205956462469473E-2</v>
      </c>
      <c r="AZ63" s="35">
        <f>AVERAGE(AZ61:AZ62)*'Fixed data'!$C$3</f>
        <v>-3.9159977677275151E-2</v>
      </c>
      <c r="BA63" s="35">
        <f>AVERAGE(BA61:BA62)*'Fixed data'!$C$3</f>
        <v>-3.8150699902087644E-2</v>
      </c>
      <c r="BB63" s="35">
        <f>AVERAGE(BB61:BB62)*'Fixed data'!$C$3</f>
        <v>-3.7178123136906965E-2</v>
      </c>
      <c r="BC63" s="35">
        <f>AVERAGE(BC61:BC62)*'Fixed data'!$C$3</f>
        <v>-3.6242247381733095E-2</v>
      </c>
      <c r="BD63" s="35">
        <f>AVERAGE(BD61:BD62)*'Fixed data'!$C$3</f>
        <v>-3.5343072636566039E-2</v>
      </c>
    </row>
    <row r="64" spans="1:56" ht="15.75" thickBot="1" x14ac:dyDescent="0.35">
      <c r="A64" s="143"/>
      <c r="B64" s="12" t="s">
        <v>95</v>
      </c>
      <c r="C64" s="12" t="s">
        <v>45</v>
      </c>
      <c r="D64" s="12" t="s">
        <v>40</v>
      </c>
      <c r="E64" s="54">
        <f t="shared" ref="E64:BD64" si="13">E29+E60+E63</f>
        <v>-9.3741446211514732E-3</v>
      </c>
      <c r="F64" s="54">
        <f t="shared" si="13"/>
        <v>-1.1767194846099163E-2</v>
      </c>
      <c r="G64" s="54">
        <f t="shared" si="13"/>
        <v>-1.4123544061040032E-2</v>
      </c>
      <c r="H64" s="54">
        <f t="shared" si="13"/>
        <v>-1.6443192265974085E-2</v>
      </c>
      <c r="I64" s="54">
        <f t="shared" si="13"/>
        <v>-1.872613946090132E-2</v>
      </c>
      <c r="J64" s="54">
        <f t="shared" si="13"/>
        <v>-2.0972385645821739E-2</v>
      </c>
      <c r="K64" s="54">
        <f t="shared" si="13"/>
        <v>-2.3181930820735334E-2</v>
      </c>
      <c r="L64" s="54">
        <f t="shared" si="13"/>
        <v>-2.5354774985642113E-2</v>
      </c>
      <c r="M64" s="54">
        <f t="shared" si="13"/>
        <v>-2.7490918140542074E-2</v>
      </c>
      <c r="N64" s="54">
        <f t="shared" si="13"/>
        <v>-2.959036028543522E-2</v>
      </c>
      <c r="O64" s="54">
        <f t="shared" si="13"/>
        <v>-3.1653101420321544E-2</v>
      </c>
      <c r="P64" s="54">
        <f t="shared" si="13"/>
        <v>-3.3679141545201047E-2</v>
      </c>
      <c r="Q64" s="54">
        <f t="shared" si="13"/>
        <v>-3.5668480660073734E-2</v>
      </c>
      <c r="R64" s="54">
        <f t="shared" si="13"/>
        <v>-3.7621118764939607E-2</v>
      </c>
      <c r="S64" s="54">
        <f t="shared" si="13"/>
        <v>-3.9537055859798664E-2</v>
      </c>
      <c r="T64" s="54">
        <f t="shared" si="13"/>
        <v>-4.1416291944650893E-2</v>
      </c>
      <c r="U64" s="54">
        <f t="shared" si="13"/>
        <v>-4.3258827019496307E-2</v>
      </c>
      <c r="V64" s="54">
        <f t="shared" si="13"/>
        <v>-4.5064661084334906E-2</v>
      </c>
      <c r="W64" s="54">
        <f t="shared" si="13"/>
        <v>-4.6833794139166676E-2</v>
      </c>
      <c r="X64" s="54">
        <f t="shared" si="13"/>
        <v>-4.8566226183991631E-2</v>
      </c>
      <c r="Y64" s="54">
        <f t="shared" si="13"/>
        <v>-5.0261957218809779E-2</v>
      </c>
      <c r="Z64" s="54">
        <f t="shared" si="13"/>
        <v>-5.1920987243621097E-2</v>
      </c>
      <c r="AA64" s="54">
        <f t="shared" si="13"/>
        <v>-5.3543316258425608E-2</v>
      </c>
      <c r="AB64" s="54">
        <f t="shared" si="13"/>
        <v>-5.5128944263223296E-2</v>
      </c>
      <c r="AC64" s="54">
        <f t="shared" si="13"/>
        <v>-5.667787125801417E-2</v>
      </c>
      <c r="AD64" s="54">
        <f t="shared" si="13"/>
        <v>-5.8190097242798215E-2</v>
      </c>
      <c r="AE64" s="54">
        <f t="shared" si="13"/>
        <v>-5.9665622217575445E-2</v>
      </c>
      <c r="AF64" s="54">
        <f t="shared" si="13"/>
        <v>-6.110444618234586E-2</v>
      </c>
      <c r="AG64" s="54">
        <f t="shared" si="13"/>
        <v>-6.2506569137109461E-2</v>
      </c>
      <c r="AH64" s="54">
        <f t="shared" si="13"/>
        <v>-6.3871991081866225E-2</v>
      </c>
      <c r="AI64" s="54">
        <f t="shared" si="13"/>
        <v>-6.5200712016616175E-2</v>
      </c>
      <c r="AJ64" s="54">
        <f t="shared" si="13"/>
        <v>-6.575122716671844E-2</v>
      </c>
      <c r="AK64" s="54">
        <f t="shared" si="13"/>
        <v>-6.6301742316820733E-2</v>
      </c>
      <c r="AL64" s="54">
        <f t="shared" si="13"/>
        <v>-6.6852257466922999E-2</v>
      </c>
      <c r="AM64" s="54">
        <f t="shared" si="13"/>
        <v>-6.7402772617025264E-2</v>
      </c>
      <c r="AN64" s="54">
        <f t="shared" si="13"/>
        <v>-6.7953287767127529E-2</v>
      </c>
      <c r="AO64" s="54">
        <f t="shared" si="13"/>
        <v>-6.8503802917229822E-2</v>
      </c>
      <c r="AP64" s="54">
        <f t="shared" si="13"/>
        <v>-6.9054318067332088E-2</v>
      </c>
      <c r="AQ64" s="54">
        <f t="shared" si="13"/>
        <v>-6.9604833217434353E-2</v>
      </c>
      <c r="AR64" s="54">
        <f t="shared" si="13"/>
        <v>-7.0155348367536632E-2</v>
      </c>
      <c r="AS64" s="54">
        <f t="shared" si="13"/>
        <v>-7.0705863517638912E-2</v>
      </c>
      <c r="AT64" s="54">
        <f t="shared" si="13"/>
        <v>-7.1256378667741177E-2</v>
      </c>
      <c r="AU64" s="54">
        <f t="shared" si="13"/>
        <v>-7.1806893817843456E-2</v>
      </c>
      <c r="AV64" s="54">
        <f t="shared" si="13"/>
        <v>-7.2357408967945722E-2</v>
      </c>
      <c r="AW64" s="54">
        <f t="shared" si="13"/>
        <v>-7.2907924118048001E-2</v>
      </c>
      <c r="AX64" s="54">
        <f t="shared" si="13"/>
        <v>-6.4084294646998802E-2</v>
      </c>
      <c r="AY64" s="54">
        <f t="shared" si="13"/>
        <v>-6.2241759572153388E-2</v>
      </c>
      <c r="AZ64" s="54">
        <f t="shared" si="13"/>
        <v>-6.0435925507314789E-2</v>
      </c>
      <c r="BA64" s="54">
        <f t="shared" si="13"/>
        <v>-5.8666792452483012E-2</v>
      </c>
      <c r="BB64" s="54">
        <f t="shared" si="13"/>
        <v>-5.6934360407658063E-2</v>
      </c>
      <c r="BC64" s="54">
        <f t="shared" si="13"/>
        <v>-5.5238629372839916E-2</v>
      </c>
      <c r="BD64" s="54">
        <f t="shared" si="13"/>
        <v>-5.3579599348028584E-2</v>
      </c>
    </row>
    <row r="65" spans="1:56" ht="12.75" customHeight="1" x14ac:dyDescent="0.3">
      <c r="A65" s="19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9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91"/>
      <c r="B67" s="9" t="s">
        <v>298</v>
      </c>
      <c r="C67" s="11"/>
      <c r="D67" s="11" t="s">
        <v>40</v>
      </c>
      <c r="E67" s="82">
        <f>'Fixed data'!$G$7*E$88/1000000</f>
        <v>0</v>
      </c>
      <c r="F67" s="82">
        <f>'Fixed data'!$G$7*F$88/1000000</f>
        <v>5.7046718652725001E-3</v>
      </c>
      <c r="G67" s="82">
        <f>'Fixed data'!$G$7*G$88/1000000</f>
        <v>5.7046718652725001E-3</v>
      </c>
      <c r="H67" s="82">
        <f>'Fixed data'!$G$7*H$88/1000000</f>
        <v>5.7046718652725001E-3</v>
      </c>
      <c r="I67" s="82">
        <f>'Fixed data'!$G$7*I$88/1000000</f>
        <v>5.7046718652725001E-3</v>
      </c>
      <c r="J67" s="82">
        <f>'Fixed data'!$G$7*J$88/1000000</f>
        <v>5.7046718652725001E-3</v>
      </c>
      <c r="K67" s="82">
        <f>'Fixed data'!$G$7*K$88/1000000</f>
        <v>5.7046718652725001E-3</v>
      </c>
      <c r="L67" s="82">
        <f>'Fixed data'!$G$7*L$88/1000000</f>
        <v>5.7046718652725001E-3</v>
      </c>
      <c r="M67" s="82">
        <f>'Fixed data'!$G$7*M$88/1000000</f>
        <v>5.7046718652725001E-3</v>
      </c>
      <c r="N67" s="82">
        <f>'Fixed data'!$G$7*N$88/1000000</f>
        <v>5.7046718652725001E-3</v>
      </c>
      <c r="O67" s="82">
        <f>'Fixed data'!$G$7*O$88/1000000</f>
        <v>5.7046718652725001E-3</v>
      </c>
      <c r="P67" s="82">
        <f>'Fixed data'!$G$7*P$88/1000000</f>
        <v>5.7046718652725001E-3</v>
      </c>
      <c r="Q67" s="82">
        <f>'Fixed data'!$G$7*Q$88/1000000</f>
        <v>5.7046718652725001E-3</v>
      </c>
      <c r="R67" s="82">
        <f>'Fixed data'!$G$7*R$88/1000000</f>
        <v>5.7046718652725001E-3</v>
      </c>
      <c r="S67" s="82">
        <f>'Fixed data'!$G$7*S$88/1000000</f>
        <v>5.7046718652725001E-3</v>
      </c>
      <c r="T67" s="82">
        <f>'Fixed data'!$G$7*T$88/1000000</f>
        <v>5.7046718652725001E-3</v>
      </c>
      <c r="U67" s="82">
        <f>'Fixed data'!$G$7*U$88/1000000</f>
        <v>5.7046718652725001E-3</v>
      </c>
      <c r="V67" s="82">
        <f>'Fixed data'!$G$7*V$88/1000000</f>
        <v>5.7046718652725001E-3</v>
      </c>
      <c r="W67" s="82">
        <f>'Fixed data'!$G$7*W$88/1000000</f>
        <v>5.7046718652725001E-3</v>
      </c>
      <c r="X67" s="82">
        <f>'Fixed data'!$G$7*X$88/1000000</f>
        <v>5.7046718652725001E-3</v>
      </c>
      <c r="Y67" s="82">
        <f>'Fixed data'!$G$7*Y$88/1000000</f>
        <v>5.7046718652725001E-3</v>
      </c>
      <c r="Z67" s="82">
        <f>'Fixed data'!$G$7*Z$88/1000000</f>
        <v>5.7046718652725001E-3</v>
      </c>
      <c r="AA67" s="82">
        <f>'Fixed data'!$G$7*AA$88/1000000</f>
        <v>5.7046718652725001E-3</v>
      </c>
      <c r="AB67" s="82">
        <f>'Fixed data'!$G$7*AB$88/1000000</f>
        <v>5.7046718652725001E-3</v>
      </c>
      <c r="AC67" s="82">
        <f>'Fixed data'!$G$7*AC$88/1000000</f>
        <v>5.7046718652725001E-3</v>
      </c>
      <c r="AD67" s="82">
        <f>'Fixed data'!$G$7*AD$88/1000000</f>
        <v>5.7046718652725001E-3</v>
      </c>
      <c r="AE67" s="82">
        <f>'Fixed data'!$G$7*AE$88/1000000</f>
        <v>5.7046718652725001E-3</v>
      </c>
      <c r="AF67" s="82">
        <f>'Fixed data'!$G$7*AF$88/1000000</f>
        <v>5.7046718652725001E-3</v>
      </c>
      <c r="AG67" s="82">
        <f>'Fixed data'!$G$7*AG$88/1000000</f>
        <v>5.7046718652725001E-3</v>
      </c>
      <c r="AH67" s="82">
        <f>'Fixed data'!$G$7*AH$88/1000000</f>
        <v>5.7046718652725001E-3</v>
      </c>
      <c r="AI67" s="82">
        <f>'Fixed data'!$G$7*AI$88/1000000</f>
        <v>5.7046718652725001E-3</v>
      </c>
      <c r="AJ67" s="82">
        <f>'Fixed data'!$G$7*AJ$88/1000000</f>
        <v>5.7046718652725001E-3</v>
      </c>
      <c r="AK67" s="82">
        <f>'Fixed data'!$G$7*AK$88/1000000</f>
        <v>5.7046718652725001E-3</v>
      </c>
      <c r="AL67" s="82">
        <f>'Fixed data'!$G$7*AL$88/1000000</f>
        <v>5.7046718652725001E-3</v>
      </c>
      <c r="AM67" s="82">
        <f>'Fixed data'!$G$7*AM$88/1000000</f>
        <v>5.7046718652725001E-3</v>
      </c>
      <c r="AN67" s="82">
        <f>'Fixed data'!$G$7*AN$88/1000000</f>
        <v>5.7046718652725001E-3</v>
      </c>
      <c r="AO67" s="82">
        <f>'Fixed data'!$G$7*AO$88/1000000</f>
        <v>5.7046718652725001E-3</v>
      </c>
      <c r="AP67" s="82">
        <f>'Fixed data'!$G$7*AP$88/1000000</f>
        <v>5.7046718652725001E-3</v>
      </c>
      <c r="AQ67" s="82">
        <f>'Fixed data'!$G$7*AQ$88/1000000</f>
        <v>5.7046718652725001E-3</v>
      </c>
      <c r="AR67" s="82">
        <f>'Fixed data'!$G$7*AR$88/1000000</f>
        <v>5.7046718652725001E-3</v>
      </c>
      <c r="AS67" s="82">
        <f>'Fixed data'!$G$7*AS$88/1000000</f>
        <v>5.7046718652725001E-3</v>
      </c>
      <c r="AT67" s="82">
        <f>'Fixed data'!$G$7*AT$88/1000000</f>
        <v>5.7046718652725001E-3</v>
      </c>
      <c r="AU67" s="82">
        <f>'Fixed data'!$G$7*AU$88/1000000</f>
        <v>5.7046718652725001E-3</v>
      </c>
      <c r="AV67" s="82">
        <f>'Fixed data'!$G$7*AV$88/1000000</f>
        <v>5.7046718652725001E-3</v>
      </c>
      <c r="AW67" s="82">
        <f>'Fixed data'!$G$7*AW$88/1000000</f>
        <v>5.7046718652725001E-3</v>
      </c>
      <c r="AX67" s="82">
        <f>'Fixed data'!$G$7*AX$88/1000000</f>
        <v>5.7046718652725001E-3</v>
      </c>
      <c r="AY67" s="82">
        <f>'Fixed data'!$G$7*AY$88/1000000</f>
        <v>5.7046718652725001E-3</v>
      </c>
      <c r="AZ67" s="82">
        <f>'Fixed data'!$G$7*AZ$88/1000000</f>
        <v>5.7046718652725001E-3</v>
      </c>
      <c r="BA67" s="82">
        <f>'Fixed data'!$G$7*BA$88/1000000</f>
        <v>5.7046718652725001E-3</v>
      </c>
      <c r="BB67" s="82">
        <f>'Fixed data'!$G$7*BB$88/1000000</f>
        <v>5.7046718652725001E-3</v>
      </c>
      <c r="BC67" s="82">
        <f>'Fixed data'!$G$7*BC$88/1000000</f>
        <v>5.7046718652725001E-3</v>
      </c>
      <c r="BD67" s="82">
        <f>'Fixed data'!$G$7*BD$88/1000000</f>
        <v>5.7046718652725001E-3</v>
      </c>
    </row>
    <row r="68" spans="1:56" ht="15" customHeight="1" x14ac:dyDescent="0.3">
      <c r="A68" s="191"/>
      <c r="B68" s="9" t="s">
        <v>299</v>
      </c>
      <c r="C68" s="9"/>
      <c r="D68" s="9" t="s">
        <v>40</v>
      </c>
      <c r="E68" s="82">
        <f>'Fixed data'!$G$8*E89/1000000</f>
        <v>0</v>
      </c>
      <c r="F68" s="82">
        <f>'Fixed data'!$G$8*F89/1000000</f>
        <v>6.0833495015620506E-3</v>
      </c>
      <c r="G68" s="82">
        <f>'Fixed data'!$G$8*G89/1000000</f>
        <v>6.0833495015620506E-3</v>
      </c>
      <c r="H68" s="82">
        <f>'Fixed data'!$G$8*H89/1000000</f>
        <v>6.0833495015620506E-3</v>
      </c>
      <c r="I68" s="82">
        <f>'Fixed data'!$G$8*I89/1000000</f>
        <v>6.0833495015620506E-3</v>
      </c>
      <c r="J68" s="82">
        <f>'Fixed data'!$G$8*J89/1000000</f>
        <v>6.0833495015620506E-3</v>
      </c>
      <c r="K68" s="82">
        <f>'Fixed data'!$G$8*K89/1000000</f>
        <v>6.0833495015620506E-3</v>
      </c>
      <c r="L68" s="82">
        <f>'Fixed data'!$G$8*L89/1000000</f>
        <v>6.0833495015620506E-3</v>
      </c>
      <c r="M68" s="82">
        <f>'Fixed data'!$G$8*M89/1000000</f>
        <v>6.0833495015620506E-3</v>
      </c>
      <c r="N68" s="82">
        <f>'Fixed data'!$G$8*N89/1000000</f>
        <v>6.0833495015620506E-3</v>
      </c>
      <c r="O68" s="82">
        <f>'Fixed data'!$G$8*O89/1000000</f>
        <v>6.0833495015620506E-3</v>
      </c>
      <c r="P68" s="82">
        <f>'Fixed data'!$G$8*P89/1000000</f>
        <v>6.0833495015620506E-3</v>
      </c>
      <c r="Q68" s="82">
        <f>'Fixed data'!$G$8*Q89/1000000</f>
        <v>6.0833495015620506E-3</v>
      </c>
      <c r="R68" s="82">
        <f>'Fixed data'!$G$8*R89/1000000</f>
        <v>6.0833495015620506E-3</v>
      </c>
      <c r="S68" s="82">
        <f>'Fixed data'!$G$8*S89/1000000</f>
        <v>6.0833495015620506E-3</v>
      </c>
      <c r="T68" s="82">
        <f>'Fixed data'!$G$8*T89/1000000</f>
        <v>6.0833495015620506E-3</v>
      </c>
      <c r="U68" s="82">
        <f>'Fixed data'!$G$8*U89/1000000</f>
        <v>6.0833495015620506E-3</v>
      </c>
      <c r="V68" s="82">
        <f>'Fixed data'!$G$8*V89/1000000</f>
        <v>6.0833495015620506E-3</v>
      </c>
      <c r="W68" s="82">
        <f>'Fixed data'!$G$8*W89/1000000</f>
        <v>6.0833495015620506E-3</v>
      </c>
      <c r="X68" s="82">
        <f>'Fixed data'!$G$8*X89/1000000</f>
        <v>6.0833495015620506E-3</v>
      </c>
      <c r="Y68" s="82">
        <f>'Fixed data'!$G$8*Y89/1000000</f>
        <v>6.0833495015620506E-3</v>
      </c>
      <c r="Z68" s="82">
        <f>'Fixed data'!$G$8*Z89/1000000</f>
        <v>6.0833495015620506E-3</v>
      </c>
      <c r="AA68" s="82">
        <f>'Fixed data'!$G$8*AA89/1000000</f>
        <v>6.0833495015620506E-3</v>
      </c>
      <c r="AB68" s="82">
        <f>'Fixed data'!$G$8*AB89/1000000</f>
        <v>6.0833495015620506E-3</v>
      </c>
      <c r="AC68" s="82">
        <f>'Fixed data'!$G$8*AC89/1000000</f>
        <v>6.0833495015620506E-3</v>
      </c>
      <c r="AD68" s="82">
        <f>'Fixed data'!$G$8*AD89/1000000</f>
        <v>6.0833495015620506E-3</v>
      </c>
      <c r="AE68" s="82">
        <f>'Fixed data'!$G$8*AE89/1000000</f>
        <v>6.0833495015620506E-3</v>
      </c>
      <c r="AF68" s="82">
        <f>'Fixed data'!$G$8*AF89/1000000</f>
        <v>6.0833495015620506E-3</v>
      </c>
      <c r="AG68" s="82">
        <f>'Fixed data'!$G$8*AG89/1000000</f>
        <v>6.0833495015620506E-3</v>
      </c>
      <c r="AH68" s="82">
        <f>'Fixed data'!$G$8*AH89/1000000</f>
        <v>6.0833495015620506E-3</v>
      </c>
      <c r="AI68" s="82">
        <f>'Fixed data'!$G$8*AI89/1000000</f>
        <v>6.0833495015620506E-3</v>
      </c>
      <c r="AJ68" s="82">
        <f>'Fixed data'!$G$8*AJ89/1000000</f>
        <v>6.0833495015620506E-3</v>
      </c>
      <c r="AK68" s="82">
        <f>'Fixed data'!$G$8*AK89/1000000</f>
        <v>6.0833495015620506E-3</v>
      </c>
      <c r="AL68" s="82">
        <f>'Fixed data'!$G$8*AL89/1000000</f>
        <v>6.0833495015620506E-3</v>
      </c>
      <c r="AM68" s="82">
        <f>'Fixed data'!$G$8*AM89/1000000</f>
        <v>6.0833495015620506E-3</v>
      </c>
      <c r="AN68" s="82">
        <f>'Fixed data'!$G$8*AN89/1000000</f>
        <v>6.0833495015620506E-3</v>
      </c>
      <c r="AO68" s="82">
        <f>'Fixed data'!$G$8*AO89/1000000</f>
        <v>6.0833495015620506E-3</v>
      </c>
      <c r="AP68" s="82">
        <f>'Fixed data'!$G$8*AP89/1000000</f>
        <v>6.0833495015620506E-3</v>
      </c>
      <c r="AQ68" s="82">
        <f>'Fixed data'!$G$8*AQ89/1000000</f>
        <v>6.0833495015620506E-3</v>
      </c>
      <c r="AR68" s="82">
        <f>'Fixed data'!$G$8*AR89/1000000</f>
        <v>6.0833495015620506E-3</v>
      </c>
      <c r="AS68" s="82">
        <f>'Fixed data'!$G$8*AS89/1000000</f>
        <v>6.0833495015620506E-3</v>
      </c>
      <c r="AT68" s="82">
        <f>'Fixed data'!$G$8*AT89/1000000</f>
        <v>6.0833495015620506E-3</v>
      </c>
      <c r="AU68" s="82">
        <f>'Fixed data'!$G$8*AU89/1000000</f>
        <v>6.0833495015620506E-3</v>
      </c>
      <c r="AV68" s="82">
        <f>'Fixed data'!$G$8*AV89/1000000</f>
        <v>6.0833495015620506E-3</v>
      </c>
      <c r="AW68" s="82">
        <f>'Fixed data'!$G$8*AW89/1000000</f>
        <v>6.0833495015620506E-3</v>
      </c>
      <c r="AX68" s="82">
        <f>'Fixed data'!$G$8*AX89/1000000</f>
        <v>6.0833495015620506E-3</v>
      </c>
      <c r="AY68" s="82">
        <f>'Fixed data'!$G$8*AY89/1000000</f>
        <v>6.0833495015620506E-3</v>
      </c>
      <c r="AZ68" s="82">
        <f>'Fixed data'!$G$8*AZ89/1000000</f>
        <v>6.0833495015620506E-3</v>
      </c>
      <c r="BA68" s="82">
        <f>'Fixed data'!$G$8*BA89/1000000</f>
        <v>6.0833495015620506E-3</v>
      </c>
      <c r="BB68" s="82">
        <f>'Fixed data'!$G$8*BB89/1000000</f>
        <v>6.0833495015620506E-3</v>
      </c>
      <c r="BC68" s="82">
        <f>'Fixed data'!$G$8*BC89/1000000</f>
        <v>6.0833495015620506E-3</v>
      </c>
      <c r="BD68" s="82">
        <f>'Fixed data'!$G$8*BD89/1000000</f>
        <v>6.0833495015620506E-3</v>
      </c>
    </row>
    <row r="69" spans="1:56" ht="15" customHeight="1" x14ac:dyDescent="0.3">
      <c r="A69" s="19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9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9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9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9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9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9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92"/>
      <c r="B76" s="13" t="s">
        <v>101</v>
      </c>
      <c r="C76" s="13"/>
      <c r="D76" s="13" t="s">
        <v>40</v>
      </c>
      <c r="E76" s="54">
        <f>SUM(E65:E75)</f>
        <v>0</v>
      </c>
      <c r="F76" s="54">
        <f t="shared" ref="F76:BD76" si="14">SUM(F65:F75)</f>
        <v>1.1788021366834552E-2</v>
      </c>
      <c r="G76" s="54">
        <f t="shared" si="14"/>
        <v>1.1788021366834552E-2</v>
      </c>
      <c r="H76" s="54">
        <f t="shared" si="14"/>
        <v>1.1788021366834552E-2</v>
      </c>
      <c r="I76" s="54">
        <f t="shared" si="14"/>
        <v>1.1788021366834552E-2</v>
      </c>
      <c r="J76" s="54">
        <f t="shared" si="14"/>
        <v>1.1788021366834552E-2</v>
      </c>
      <c r="K76" s="54">
        <f t="shared" si="14"/>
        <v>1.1788021366834552E-2</v>
      </c>
      <c r="L76" s="54">
        <f t="shared" si="14"/>
        <v>1.1788021366834552E-2</v>
      </c>
      <c r="M76" s="54">
        <f t="shared" si="14"/>
        <v>1.1788021366834552E-2</v>
      </c>
      <c r="N76" s="54">
        <f t="shared" si="14"/>
        <v>1.1788021366834552E-2</v>
      </c>
      <c r="O76" s="54">
        <f t="shared" si="14"/>
        <v>1.1788021366834552E-2</v>
      </c>
      <c r="P76" s="54">
        <f t="shared" si="14"/>
        <v>1.1788021366834552E-2</v>
      </c>
      <c r="Q76" s="54">
        <f t="shared" si="14"/>
        <v>1.1788021366834552E-2</v>
      </c>
      <c r="R76" s="54">
        <f t="shared" si="14"/>
        <v>1.1788021366834552E-2</v>
      </c>
      <c r="S76" s="54">
        <f t="shared" si="14"/>
        <v>1.1788021366834552E-2</v>
      </c>
      <c r="T76" s="54">
        <f t="shared" si="14"/>
        <v>1.1788021366834552E-2</v>
      </c>
      <c r="U76" s="54">
        <f t="shared" si="14"/>
        <v>1.1788021366834552E-2</v>
      </c>
      <c r="V76" s="54">
        <f t="shared" si="14"/>
        <v>1.1788021366834552E-2</v>
      </c>
      <c r="W76" s="54">
        <f t="shared" si="14"/>
        <v>1.1788021366834552E-2</v>
      </c>
      <c r="X76" s="54">
        <f t="shared" si="14"/>
        <v>1.1788021366834552E-2</v>
      </c>
      <c r="Y76" s="54">
        <f t="shared" si="14"/>
        <v>1.1788021366834552E-2</v>
      </c>
      <c r="Z76" s="54">
        <f t="shared" si="14"/>
        <v>1.1788021366834552E-2</v>
      </c>
      <c r="AA76" s="54">
        <f t="shared" si="14"/>
        <v>1.1788021366834552E-2</v>
      </c>
      <c r="AB76" s="54">
        <f t="shared" si="14"/>
        <v>1.1788021366834552E-2</v>
      </c>
      <c r="AC76" s="54">
        <f t="shared" si="14"/>
        <v>1.1788021366834552E-2</v>
      </c>
      <c r="AD76" s="54">
        <f t="shared" si="14"/>
        <v>1.1788021366834552E-2</v>
      </c>
      <c r="AE76" s="54">
        <f t="shared" si="14"/>
        <v>1.1788021366834552E-2</v>
      </c>
      <c r="AF76" s="54">
        <f t="shared" si="14"/>
        <v>1.1788021366834552E-2</v>
      </c>
      <c r="AG76" s="54">
        <f t="shared" si="14"/>
        <v>1.1788021366834552E-2</v>
      </c>
      <c r="AH76" s="54">
        <f t="shared" si="14"/>
        <v>1.1788021366834552E-2</v>
      </c>
      <c r="AI76" s="54">
        <f t="shared" si="14"/>
        <v>1.1788021366834552E-2</v>
      </c>
      <c r="AJ76" s="54">
        <f t="shared" si="14"/>
        <v>1.1788021366834552E-2</v>
      </c>
      <c r="AK76" s="54">
        <f t="shared" si="14"/>
        <v>1.1788021366834552E-2</v>
      </c>
      <c r="AL76" s="54">
        <f t="shared" si="14"/>
        <v>1.1788021366834552E-2</v>
      </c>
      <c r="AM76" s="54">
        <f t="shared" si="14"/>
        <v>1.1788021366834552E-2</v>
      </c>
      <c r="AN76" s="54">
        <f t="shared" si="14"/>
        <v>1.1788021366834552E-2</v>
      </c>
      <c r="AO76" s="54">
        <f t="shared" si="14"/>
        <v>1.1788021366834552E-2</v>
      </c>
      <c r="AP76" s="54">
        <f t="shared" si="14"/>
        <v>1.1788021366834552E-2</v>
      </c>
      <c r="AQ76" s="54">
        <f t="shared" si="14"/>
        <v>1.1788021366834552E-2</v>
      </c>
      <c r="AR76" s="54">
        <f t="shared" si="14"/>
        <v>1.1788021366834552E-2</v>
      </c>
      <c r="AS76" s="54">
        <f t="shared" si="14"/>
        <v>1.1788021366834552E-2</v>
      </c>
      <c r="AT76" s="54">
        <f t="shared" si="14"/>
        <v>1.1788021366834552E-2</v>
      </c>
      <c r="AU76" s="54">
        <f t="shared" si="14"/>
        <v>1.1788021366834552E-2</v>
      </c>
      <c r="AV76" s="54">
        <f t="shared" si="14"/>
        <v>1.1788021366834552E-2</v>
      </c>
      <c r="AW76" s="54">
        <f t="shared" si="14"/>
        <v>1.1788021366834552E-2</v>
      </c>
      <c r="AX76" s="54">
        <f t="shared" si="14"/>
        <v>1.1788021366834552E-2</v>
      </c>
      <c r="AY76" s="54">
        <f t="shared" si="14"/>
        <v>1.1788021366834552E-2</v>
      </c>
      <c r="AZ76" s="54">
        <f t="shared" si="14"/>
        <v>1.1788021366834552E-2</v>
      </c>
      <c r="BA76" s="54">
        <f t="shared" si="14"/>
        <v>1.1788021366834552E-2</v>
      </c>
      <c r="BB76" s="54">
        <f t="shared" si="14"/>
        <v>1.1788021366834552E-2</v>
      </c>
      <c r="BC76" s="54">
        <f t="shared" si="14"/>
        <v>1.1788021366834552E-2</v>
      </c>
      <c r="BD76" s="54">
        <f t="shared" si="14"/>
        <v>1.1788021366834552E-2</v>
      </c>
    </row>
    <row r="77" spans="1:56" x14ac:dyDescent="0.3">
      <c r="B77" s="14" t="s">
        <v>16</v>
      </c>
      <c r="C77" s="14"/>
      <c r="D77" s="14" t="s">
        <v>40</v>
      </c>
      <c r="E77" s="55">
        <f>IF('Fixed data'!$G$19=FALSE,E64+E76,E64)</f>
        <v>-9.3741446211514732E-3</v>
      </c>
      <c r="F77" s="55">
        <f>IF('Fixed data'!$G$19=FALSE,F64+F76,F64)</f>
        <v>2.0826520735388668E-5</v>
      </c>
      <c r="G77" s="55">
        <f>IF('Fixed data'!$G$19=FALSE,G64+G76,G64)</f>
        <v>-2.3355226942054809E-3</v>
      </c>
      <c r="H77" s="55">
        <f>IF('Fixed data'!$G$19=FALSE,H64+H76,H64)</f>
        <v>-4.6551708991395338E-3</v>
      </c>
      <c r="I77" s="55">
        <f>IF('Fixed data'!$G$19=FALSE,I64+I76,I64)</f>
        <v>-6.9381180940667683E-3</v>
      </c>
      <c r="J77" s="55">
        <f>IF('Fixed data'!$G$19=FALSE,J64+J76,J64)</f>
        <v>-9.1843642789871879E-3</v>
      </c>
      <c r="K77" s="55">
        <f>IF('Fixed data'!$G$19=FALSE,K64+K76,K64)</f>
        <v>-1.1393909453900782E-2</v>
      </c>
      <c r="L77" s="55">
        <f>IF('Fixed data'!$G$19=FALSE,L64+L76,L64)</f>
        <v>-1.3566753618807562E-2</v>
      </c>
      <c r="M77" s="55">
        <f>IF('Fixed data'!$G$19=FALSE,M64+M76,M64)</f>
        <v>-1.5702896773707523E-2</v>
      </c>
      <c r="N77" s="55">
        <f>IF('Fixed data'!$G$19=FALSE,N64+N76,N64)</f>
        <v>-1.7802338918600669E-2</v>
      </c>
      <c r="O77" s="55">
        <f>IF('Fixed data'!$G$19=FALSE,O64+O76,O64)</f>
        <v>-1.9865080053486993E-2</v>
      </c>
      <c r="P77" s="55">
        <f>IF('Fixed data'!$G$19=FALSE,P64+P76,P64)</f>
        <v>-2.1891120178366495E-2</v>
      </c>
      <c r="Q77" s="55">
        <f>IF('Fixed data'!$G$19=FALSE,Q64+Q76,Q64)</f>
        <v>-2.3880459293239183E-2</v>
      </c>
      <c r="R77" s="55">
        <f>IF('Fixed data'!$G$19=FALSE,R64+R76,R64)</f>
        <v>-2.5833097398105055E-2</v>
      </c>
      <c r="S77" s="55">
        <f>IF('Fixed data'!$G$19=FALSE,S64+S76,S64)</f>
        <v>-2.7749034492964113E-2</v>
      </c>
      <c r="T77" s="55">
        <f>IF('Fixed data'!$G$19=FALSE,T64+T76,T64)</f>
        <v>-2.9628270577816342E-2</v>
      </c>
      <c r="U77" s="55">
        <f>IF('Fixed data'!$G$19=FALSE,U64+U76,U64)</f>
        <v>-3.1470805652661756E-2</v>
      </c>
      <c r="V77" s="55">
        <f>IF('Fixed data'!$G$19=FALSE,V64+V76,V64)</f>
        <v>-3.3276639717500354E-2</v>
      </c>
      <c r="W77" s="55">
        <f>IF('Fixed data'!$G$19=FALSE,W64+W76,W64)</f>
        <v>-3.5045772772332125E-2</v>
      </c>
      <c r="X77" s="55">
        <f>IF('Fixed data'!$G$19=FALSE,X64+X76,X64)</f>
        <v>-3.677820481715708E-2</v>
      </c>
      <c r="Y77" s="55">
        <f>IF('Fixed data'!$G$19=FALSE,Y64+Y76,Y64)</f>
        <v>-3.8473935851975227E-2</v>
      </c>
      <c r="Z77" s="55">
        <f>IF('Fixed data'!$G$19=FALSE,Z64+Z76,Z64)</f>
        <v>-4.0132965876786546E-2</v>
      </c>
      <c r="AA77" s="55">
        <f>IF('Fixed data'!$G$19=FALSE,AA64+AA76,AA64)</f>
        <v>-4.1755294891591056E-2</v>
      </c>
      <c r="AB77" s="55">
        <f>IF('Fixed data'!$G$19=FALSE,AB64+AB76,AB64)</f>
        <v>-4.3340922896388745E-2</v>
      </c>
      <c r="AC77" s="55">
        <f>IF('Fixed data'!$G$19=FALSE,AC64+AC76,AC64)</f>
        <v>-4.4889849891179619E-2</v>
      </c>
      <c r="AD77" s="55">
        <f>IF('Fixed data'!$G$19=FALSE,AD64+AD76,AD64)</f>
        <v>-4.6402075875963664E-2</v>
      </c>
      <c r="AE77" s="55">
        <f>IF('Fixed data'!$G$19=FALSE,AE64+AE76,AE64)</f>
        <v>-4.7877600850740894E-2</v>
      </c>
      <c r="AF77" s="55">
        <f>IF('Fixed data'!$G$19=FALSE,AF64+AF76,AF64)</f>
        <v>-4.9316424815511309E-2</v>
      </c>
      <c r="AG77" s="55">
        <f>IF('Fixed data'!$G$19=FALSE,AG64+AG76,AG64)</f>
        <v>-5.0718547770274909E-2</v>
      </c>
      <c r="AH77" s="55">
        <f>IF('Fixed data'!$G$19=FALSE,AH64+AH76,AH64)</f>
        <v>-5.2083969715031674E-2</v>
      </c>
      <c r="AI77" s="55">
        <f>IF('Fixed data'!$G$19=FALSE,AI64+AI76,AI64)</f>
        <v>-5.3412690649781623E-2</v>
      </c>
      <c r="AJ77" s="55">
        <f>IF('Fixed data'!$G$19=FALSE,AJ64+AJ76,AJ64)</f>
        <v>-5.3963205799883888E-2</v>
      </c>
      <c r="AK77" s="55">
        <f>IF('Fixed data'!$G$19=FALSE,AK64+AK76,AK64)</f>
        <v>-5.4513720949986182E-2</v>
      </c>
      <c r="AL77" s="55">
        <f>IF('Fixed data'!$G$19=FALSE,AL64+AL76,AL64)</f>
        <v>-5.5064236100088447E-2</v>
      </c>
      <c r="AM77" s="55">
        <f>IF('Fixed data'!$G$19=FALSE,AM64+AM76,AM64)</f>
        <v>-5.5614751250190712E-2</v>
      </c>
      <c r="AN77" s="55">
        <f>IF('Fixed data'!$G$19=FALSE,AN64+AN76,AN64)</f>
        <v>-5.6165266400292978E-2</v>
      </c>
      <c r="AO77" s="55">
        <f>IF('Fixed data'!$G$19=FALSE,AO64+AO76,AO64)</f>
        <v>-5.6715781550395271E-2</v>
      </c>
      <c r="AP77" s="55">
        <f>IF('Fixed data'!$G$19=FALSE,AP64+AP76,AP64)</f>
        <v>-5.7266296700497536E-2</v>
      </c>
      <c r="AQ77" s="55">
        <f>IF('Fixed data'!$G$19=FALSE,AQ64+AQ76,AQ64)</f>
        <v>-5.7816811850599802E-2</v>
      </c>
      <c r="AR77" s="55">
        <f>IF('Fixed data'!$G$19=FALSE,AR64+AR76,AR64)</f>
        <v>-5.8367327000702081E-2</v>
      </c>
      <c r="AS77" s="55">
        <f>IF('Fixed data'!$G$19=FALSE,AS64+AS76,AS64)</f>
        <v>-5.891784215080436E-2</v>
      </c>
      <c r="AT77" s="55">
        <f>IF('Fixed data'!$G$19=FALSE,AT64+AT76,AT64)</f>
        <v>-5.9468357300906625E-2</v>
      </c>
      <c r="AU77" s="55">
        <f>IF('Fixed data'!$G$19=FALSE,AU64+AU76,AU64)</f>
        <v>-6.0018872451008905E-2</v>
      </c>
      <c r="AV77" s="55">
        <f>IF('Fixed data'!$G$19=FALSE,AV64+AV76,AV64)</f>
        <v>-6.056938760111117E-2</v>
      </c>
      <c r="AW77" s="55">
        <f>IF('Fixed data'!$G$19=FALSE,AW64+AW76,AW64)</f>
        <v>-6.1119902751213449E-2</v>
      </c>
      <c r="AX77" s="55">
        <f>IF('Fixed data'!$G$19=FALSE,AX64+AX76,AX64)</f>
        <v>-5.229627328016425E-2</v>
      </c>
      <c r="AY77" s="55">
        <f>IF('Fixed data'!$G$19=FALSE,AY64+AY76,AY64)</f>
        <v>-5.0453738205318836E-2</v>
      </c>
      <c r="AZ77" s="55">
        <f>IF('Fixed data'!$G$19=FALSE,AZ64+AZ76,AZ64)</f>
        <v>-4.8647904140480237E-2</v>
      </c>
      <c r="BA77" s="55">
        <f>IF('Fixed data'!$G$19=FALSE,BA64+BA76,BA64)</f>
        <v>-4.687877108564846E-2</v>
      </c>
      <c r="BB77" s="55">
        <f>IF('Fixed data'!$G$19=FALSE,BB64+BB76,BB64)</f>
        <v>-4.5146339040823512E-2</v>
      </c>
      <c r="BC77" s="55">
        <f>IF('Fixed data'!$G$19=FALSE,BC64+BC76,BC64)</f>
        <v>-4.3450608006005365E-2</v>
      </c>
      <c r="BD77" s="55">
        <f>IF('Fixed data'!$G$19=FALSE,BD64+BD76,BD64)</f>
        <v>-4.1791577981194032E-2</v>
      </c>
    </row>
    <row r="78" spans="1:56" ht="15.75" outlineLevel="1" x14ac:dyDescent="0.3">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B80" s="11" t="s">
        <v>17</v>
      </c>
      <c r="C80" s="14"/>
      <c r="D80" s="9" t="s">
        <v>40</v>
      </c>
      <c r="E80" s="56">
        <f>IF('Fixed data'!$G$19=TRUE,(E77-SUM(E70:E71))*E78+SUM(E70:E71)*E79,E77*E78)</f>
        <v>-9.0571445614990084E-3</v>
      </c>
      <c r="F80" s="56">
        <f t="shared" ref="F80:BD80" si="15">F77*F78</f>
        <v>1.9441779957888089E-5</v>
      </c>
      <c r="G80" s="56">
        <f t="shared" si="15"/>
        <v>-2.1065076579607606E-3</v>
      </c>
      <c r="H80" s="56">
        <f t="shared" si="15"/>
        <v>-4.0567124986637219E-3</v>
      </c>
      <c r="I80" s="56">
        <f t="shared" si="15"/>
        <v>-5.8417092636998246E-3</v>
      </c>
      <c r="J80" s="56">
        <f t="shared" si="15"/>
        <v>-7.4714862585131868E-3</v>
      </c>
      <c r="K80" s="56">
        <f t="shared" si="15"/>
        <v>-8.9555098376159249E-3</v>
      </c>
      <c r="L80" s="56">
        <f t="shared" si="15"/>
        <v>-1.0302749478461099E-2</v>
      </c>
      <c r="M80" s="56">
        <f t="shared" si="15"/>
        <v>-1.1521701715965576E-2</v>
      </c>
      <c r="N80" s="56">
        <f t="shared" si="15"/>
        <v>-1.2620412987433695E-2</v>
      </c>
      <c r="O80" s="56">
        <f t="shared" si="15"/>
        <v>-1.3606501435524306E-2</v>
      </c>
      <c r="P80" s="56">
        <f t="shared" si="15"/>
        <v>-1.4487177714883084E-2</v>
      </c>
      <c r="Q80" s="56">
        <f t="shared" si="15"/>
        <v>-1.5269264846124746E-2</v>
      </c>
      <c r="R80" s="56">
        <f t="shared" si="15"/>
        <v>-1.5959217158993004E-2</v>
      </c>
      <c r="S80" s="56">
        <f t="shared" si="15"/>
        <v>-1.6563138364746401E-2</v>
      </c>
      <c r="T80" s="56">
        <f t="shared" si="15"/>
        <v>-1.7086798796111986E-2</v>
      </c>
      <c r="U80" s="56">
        <f t="shared" si="15"/>
        <v>-1.7535651851514192E-2</v>
      </c>
      <c r="V80" s="56">
        <f t="shared" si="15"/>
        <v>-1.7914849678718807E-2</v>
      </c>
      <c r="W80" s="56">
        <f t="shared" si="15"/>
        <v>-1.8229258131530601E-2</v>
      </c>
      <c r="X80" s="56">
        <f t="shared" si="15"/>
        <v>-1.8483471031743675E-2</v>
      </c>
      <c r="Y80" s="56">
        <f t="shared" si="15"/>
        <v>-1.8681823767164537E-2</v>
      </c>
      <c r="Z80" s="56">
        <f t="shared" si="15"/>
        <v>-1.882840625520623E-2</v>
      </c>
      <c r="AA80" s="56">
        <f t="shared" si="15"/>
        <v>-1.8927075300285642E-2</v>
      </c>
      <c r="AB80" s="56">
        <f t="shared" si="15"/>
        <v>-1.8981466372042257E-2</v>
      </c>
      <c r="AC80" s="56">
        <f t="shared" si="15"/>
        <v>-1.8995004830234391E-2</v>
      </c>
      <c r="AD80" s="56">
        <f t="shared" si="15"/>
        <v>-1.8970916621054691E-2</v>
      </c>
      <c r="AE80" s="56">
        <f t="shared" si="15"/>
        <v>-1.8912238468539535E-2</v>
      </c>
      <c r="AF80" s="56">
        <f t="shared" si="15"/>
        <v>-1.8821827583724467E-2</v>
      </c>
      <c r="AG80" s="56">
        <f t="shared" si="15"/>
        <v>-1.8702370913218261E-2</v>
      </c>
      <c r="AH80" s="56">
        <f t="shared" si="15"/>
        <v>-1.8556393947929937E-2</v>
      </c>
      <c r="AI80" s="56">
        <f t="shared" si="15"/>
        <v>-2.1364389648377773E-2</v>
      </c>
      <c r="AJ80" s="56">
        <f t="shared" si="15"/>
        <v>-2.0955911292849613E-2</v>
      </c>
      <c r="AK80" s="56">
        <f t="shared" si="15"/>
        <v>-2.0553103605327964E-2</v>
      </c>
      <c r="AL80" s="56">
        <f t="shared" si="15"/>
        <v>-2.0155982782661883E-2</v>
      </c>
      <c r="AM80" s="56">
        <f t="shared" si="15"/>
        <v>-1.9764559267561033E-2</v>
      </c>
      <c r="AN80" s="56">
        <f t="shared" si="15"/>
        <v>-1.9378838070047932E-2</v>
      </c>
      <c r="AO80" s="56">
        <f t="shared" si="15"/>
        <v>-1.8998819075066189E-2</v>
      </c>
      <c r="AP80" s="56">
        <f t="shared" si="15"/>
        <v>-1.8624497336778591E-2</v>
      </c>
      <c r="AQ80" s="56">
        <f t="shared" si="15"/>
        <v>-1.8255863360069471E-2</v>
      </c>
      <c r="AR80" s="56">
        <f t="shared" si="15"/>
        <v>-1.7892903369746947E-2</v>
      </c>
      <c r="AS80" s="56">
        <f t="shared" si="15"/>
        <v>-1.7535599567922736E-2</v>
      </c>
      <c r="AT80" s="56">
        <f t="shared" si="15"/>
        <v>-1.7183930380030053E-2</v>
      </c>
      <c r="AU80" s="56">
        <f t="shared" si="15"/>
        <v>-1.6837870689922881E-2</v>
      </c>
      <c r="AV80" s="56">
        <f t="shared" si="15"/>
        <v>-1.6497392064483998E-2</v>
      </c>
      <c r="AW80" s="56">
        <f t="shared" si="15"/>
        <v>-1.6162462968153605E-2</v>
      </c>
      <c r="AX80" s="56">
        <f t="shared" si="15"/>
        <v>-1.3426363625457368E-2</v>
      </c>
      <c r="AY80" s="56">
        <f t="shared" si="15"/>
        <v>-1.2576036473551766E-2</v>
      </c>
      <c r="AZ80" s="56">
        <f t="shared" si="15"/>
        <v>-1.1772734470675675E-2</v>
      </c>
      <c r="BA80" s="56">
        <f t="shared" si="15"/>
        <v>-1.1014180963774014E-2</v>
      </c>
      <c r="BB80" s="56">
        <f t="shared" si="15"/>
        <v>-1.0298199561800414E-2</v>
      </c>
      <c r="BC80" s="56">
        <f t="shared" si="15"/>
        <v>-9.6227100071254266E-3</v>
      </c>
      <c r="BD80" s="56">
        <f t="shared" si="15"/>
        <v>-8.9857242087811786E-3</v>
      </c>
    </row>
    <row r="81" spans="1:56" x14ac:dyDescent="0.3">
      <c r="B81" s="15" t="s">
        <v>18</v>
      </c>
      <c r="C81" s="15"/>
      <c r="D81" s="14" t="s">
        <v>40</v>
      </c>
      <c r="E81" s="57">
        <f>+E80</f>
        <v>-9.0571445614990084E-3</v>
      </c>
      <c r="F81" s="57">
        <f t="shared" ref="F81:BD81" si="16">+E81+F80</f>
        <v>-9.0377027815411199E-3</v>
      </c>
      <c r="G81" s="57">
        <f t="shared" si="16"/>
        <v>-1.1144210439501881E-2</v>
      </c>
      <c r="H81" s="57">
        <f t="shared" si="16"/>
        <v>-1.5200922938165603E-2</v>
      </c>
      <c r="I81" s="57">
        <f t="shared" si="16"/>
        <v>-2.1042632201865426E-2</v>
      </c>
      <c r="J81" s="57">
        <f t="shared" si="16"/>
        <v>-2.8514118460378612E-2</v>
      </c>
      <c r="K81" s="57">
        <f t="shared" si="16"/>
        <v>-3.7469628297994537E-2</v>
      </c>
      <c r="L81" s="57">
        <f t="shared" si="16"/>
        <v>-4.7772377776455634E-2</v>
      </c>
      <c r="M81" s="57">
        <f t="shared" si="16"/>
        <v>-5.9294079492421208E-2</v>
      </c>
      <c r="N81" s="57">
        <f t="shared" si="16"/>
        <v>-7.1914492479854902E-2</v>
      </c>
      <c r="O81" s="57">
        <f t="shared" si="16"/>
        <v>-8.5520993915379206E-2</v>
      </c>
      <c r="P81" s="57">
        <f t="shared" si="16"/>
        <v>-0.10000817163026229</v>
      </c>
      <c r="Q81" s="57">
        <f t="shared" si="16"/>
        <v>-0.11527743647638704</v>
      </c>
      <c r="R81" s="57">
        <f t="shared" si="16"/>
        <v>-0.13123665363538004</v>
      </c>
      <c r="S81" s="57">
        <f t="shared" si="16"/>
        <v>-0.14779979200012644</v>
      </c>
      <c r="T81" s="57">
        <f t="shared" si="16"/>
        <v>-0.16488659079623844</v>
      </c>
      <c r="U81" s="57">
        <f t="shared" si="16"/>
        <v>-0.18242224264775264</v>
      </c>
      <c r="V81" s="57">
        <f t="shared" si="16"/>
        <v>-0.20033709232647146</v>
      </c>
      <c r="W81" s="57">
        <f t="shared" si="16"/>
        <v>-0.21856635045800205</v>
      </c>
      <c r="X81" s="57">
        <f t="shared" si="16"/>
        <v>-0.23704982148974571</v>
      </c>
      <c r="Y81" s="57">
        <f t="shared" si="16"/>
        <v>-0.25573164525691022</v>
      </c>
      <c r="Z81" s="57">
        <f t="shared" si="16"/>
        <v>-0.27456005151211643</v>
      </c>
      <c r="AA81" s="57">
        <f t="shared" si="16"/>
        <v>-0.29348712681240208</v>
      </c>
      <c r="AB81" s="57">
        <f t="shared" si="16"/>
        <v>-0.31246859318444431</v>
      </c>
      <c r="AC81" s="57">
        <f t="shared" si="16"/>
        <v>-0.33146359801467873</v>
      </c>
      <c r="AD81" s="57">
        <f t="shared" si="16"/>
        <v>-0.35043451463573344</v>
      </c>
      <c r="AE81" s="57">
        <f t="shared" si="16"/>
        <v>-0.36934675310427295</v>
      </c>
      <c r="AF81" s="57">
        <f t="shared" si="16"/>
        <v>-0.38816858068799742</v>
      </c>
      <c r="AG81" s="57">
        <f t="shared" si="16"/>
        <v>-0.40687095160121567</v>
      </c>
      <c r="AH81" s="57">
        <f t="shared" si="16"/>
        <v>-0.42542734554914563</v>
      </c>
      <c r="AI81" s="57">
        <f t="shared" si="16"/>
        <v>-0.44679173519752341</v>
      </c>
      <c r="AJ81" s="57">
        <f t="shared" si="16"/>
        <v>-0.46774764649037304</v>
      </c>
      <c r="AK81" s="57">
        <f t="shared" si="16"/>
        <v>-0.48830075009570101</v>
      </c>
      <c r="AL81" s="57">
        <f t="shared" si="16"/>
        <v>-0.5084567328783629</v>
      </c>
      <c r="AM81" s="57">
        <f t="shared" si="16"/>
        <v>-0.52822129214592395</v>
      </c>
      <c r="AN81" s="57">
        <f t="shared" si="16"/>
        <v>-0.54760013021597187</v>
      </c>
      <c r="AO81" s="57">
        <f t="shared" si="16"/>
        <v>-0.56659894929103805</v>
      </c>
      <c r="AP81" s="57">
        <f t="shared" si="16"/>
        <v>-0.58522344662781667</v>
      </c>
      <c r="AQ81" s="57">
        <f t="shared" si="16"/>
        <v>-0.60347930998788613</v>
      </c>
      <c r="AR81" s="57">
        <f t="shared" si="16"/>
        <v>-0.62137221335763304</v>
      </c>
      <c r="AS81" s="57">
        <f t="shared" si="16"/>
        <v>-0.63890781292555576</v>
      </c>
      <c r="AT81" s="57">
        <f t="shared" si="16"/>
        <v>-0.65609174330558584</v>
      </c>
      <c r="AU81" s="57">
        <f t="shared" si="16"/>
        <v>-0.67292961399550877</v>
      </c>
      <c r="AV81" s="57">
        <f t="shared" si="16"/>
        <v>-0.68942700605999274</v>
      </c>
      <c r="AW81" s="57">
        <f t="shared" si="16"/>
        <v>-0.70558946902814634</v>
      </c>
      <c r="AX81" s="57">
        <f t="shared" si="16"/>
        <v>-0.71901583265360369</v>
      </c>
      <c r="AY81" s="57">
        <f t="shared" si="16"/>
        <v>-0.73159186912715546</v>
      </c>
      <c r="AZ81" s="57">
        <f t="shared" si="16"/>
        <v>-0.74336460359783119</v>
      </c>
      <c r="BA81" s="57">
        <f t="shared" si="16"/>
        <v>-0.75437878456160523</v>
      </c>
      <c r="BB81" s="57">
        <f t="shared" si="16"/>
        <v>-0.76467698412340568</v>
      </c>
      <c r="BC81" s="57">
        <f t="shared" si="16"/>
        <v>-0.77429969413053112</v>
      </c>
      <c r="BD81" s="57">
        <f t="shared" si="16"/>
        <v>-0.78328541833931231</v>
      </c>
    </row>
    <row r="82" spans="1:56" x14ac:dyDescent="0.3">
      <c r="B82" s="14"/>
    </row>
    <row r="84" spans="1:56" x14ac:dyDescent="0.3">
      <c r="A84" s="119"/>
      <c r="B84" s="118"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3"/>
      <c r="B85" s="142"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9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9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94"/>
      <c r="B88" s="4" t="s">
        <v>214</v>
      </c>
      <c r="D88" s="4" t="s">
        <v>209</v>
      </c>
      <c r="E88" s="44"/>
      <c r="F88" s="44">
        <v>369.38933333333335</v>
      </c>
      <c r="G88" s="44">
        <f t="shared" ref="G88:V89" si="17">F88</f>
        <v>369.38933333333335</v>
      </c>
      <c r="H88" s="44">
        <f t="shared" si="17"/>
        <v>369.38933333333335</v>
      </c>
      <c r="I88" s="44">
        <f t="shared" si="17"/>
        <v>369.38933333333335</v>
      </c>
      <c r="J88" s="44">
        <f t="shared" si="17"/>
        <v>369.38933333333335</v>
      </c>
      <c r="K88" s="44">
        <f t="shared" si="17"/>
        <v>369.38933333333335</v>
      </c>
      <c r="L88" s="44">
        <f t="shared" si="17"/>
        <v>369.38933333333335</v>
      </c>
      <c r="M88" s="44">
        <f t="shared" si="17"/>
        <v>369.38933333333335</v>
      </c>
      <c r="N88" s="44">
        <f t="shared" si="17"/>
        <v>369.38933333333335</v>
      </c>
      <c r="O88" s="44">
        <f t="shared" si="17"/>
        <v>369.38933333333335</v>
      </c>
      <c r="P88" s="44">
        <f t="shared" si="17"/>
        <v>369.38933333333335</v>
      </c>
      <c r="Q88" s="44">
        <f t="shared" si="17"/>
        <v>369.38933333333335</v>
      </c>
      <c r="R88" s="44">
        <f t="shared" si="17"/>
        <v>369.38933333333335</v>
      </c>
      <c r="S88" s="44">
        <f t="shared" si="17"/>
        <v>369.38933333333335</v>
      </c>
      <c r="T88" s="44">
        <f t="shared" si="17"/>
        <v>369.38933333333335</v>
      </c>
      <c r="U88" s="44">
        <f t="shared" si="17"/>
        <v>369.38933333333335</v>
      </c>
      <c r="V88" s="44">
        <f t="shared" si="17"/>
        <v>369.38933333333335</v>
      </c>
      <c r="W88" s="44">
        <f t="shared" ref="W88:AL89" si="18">V88</f>
        <v>369.38933333333335</v>
      </c>
      <c r="X88" s="44">
        <f t="shared" si="18"/>
        <v>369.38933333333335</v>
      </c>
      <c r="Y88" s="44">
        <f t="shared" si="18"/>
        <v>369.38933333333335</v>
      </c>
      <c r="Z88" s="44">
        <f t="shared" si="18"/>
        <v>369.38933333333335</v>
      </c>
      <c r="AA88" s="44">
        <f t="shared" si="18"/>
        <v>369.38933333333335</v>
      </c>
      <c r="AB88" s="44">
        <f t="shared" si="18"/>
        <v>369.38933333333335</v>
      </c>
      <c r="AC88" s="44">
        <f t="shared" si="18"/>
        <v>369.38933333333335</v>
      </c>
      <c r="AD88" s="44">
        <f t="shared" si="18"/>
        <v>369.38933333333335</v>
      </c>
      <c r="AE88" s="44">
        <f t="shared" si="18"/>
        <v>369.38933333333335</v>
      </c>
      <c r="AF88" s="44">
        <f t="shared" si="18"/>
        <v>369.38933333333335</v>
      </c>
      <c r="AG88" s="44">
        <f t="shared" si="18"/>
        <v>369.38933333333335</v>
      </c>
      <c r="AH88" s="44">
        <f t="shared" si="18"/>
        <v>369.38933333333335</v>
      </c>
      <c r="AI88" s="44">
        <f t="shared" si="18"/>
        <v>369.38933333333335</v>
      </c>
      <c r="AJ88" s="44">
        <f t="shared" si="18"/>
        <v>369.38933333333335</v>
      </c>
      <c r="AK88" s="44">
        <f t="shared" si="18"/>
        <v>369.38933333333335</v>
      </c>
      <c r="AL88" s="44">
        <f t="shared" si="18"/>
        <v>369.38933333333335</v>
      </c>
      <c r="AM88" s="44">
        <f t="shared" ref="AM88:BB89" si="19">AL88</f>
        <v>369.38933333333335</v>
      </c>
      <c r="AN88" s="44">
        <f t="shared" si="19"/>
        <v>369.38933333333335</v>
      </c>
      <c r="AO88" s="44">
        <f t="shared" si="19"/>
        <v>369.38933333333335</v>
      </c>
      <c r="AP88" s="44">
        <f t="shared" si="19"/>
        <v>369.38933333333335</v>
      </c>
      <c r="AQ88" s="44">
        <f t="shared" si="19"/>
        <v>369.38933333333335</v>
      </c>
      <c r="AR88" s="44">
        <f t="shared" si="19"/>
        <v>369.38933333333335</v>
      </c>
      <c r="AS88" s="44">
        <f t="shared" si="19"/>
        <v>369.38933333333335</v>
      </c>
      <c r="AT88" s="44">
        <f t="shared" si="19"/>
        <v>369.38933333333335</v>
      </c>
      <c r="AU88" s="44">
        <f t="shared" si="19"/>
        <v>369.38933333333335</v>
      </c>
      <c r="AV88" s="44">
        <f t="shared" si="19"/>
        <v>369.38933333333335</v>
      </c>
      <c r="AW88" s="44">
        <f t="shared" si="19"/>
        <v>369.38933333333335</v>
      </c>
      <c r="AX88" s="44">
        <f t="shared" si="19"/>
        <v>369.38933333333335</v>
      </c>
      <c r="AY88" s="44">
        <f t="shared" si="19"/>
        <v>369.38933333333335</v>
      </c>
      <c r="AZ88" s="44">
        <f t="shared" si="19"/>
        <v>369.38933333333335</v>
      </c>
      <c r="BA88" s="44">
        <f t="shared" si="19"/>
        <v>369.38933333333335</v>
      </c>
      <c r="BB88" s="44">
        <f t="shared" si="19"/>
        <v>369.38933333333335</v>
      </c>
      <c r="BC88" s="44">
        <f t="shared" ref="BC88:BD89" si="20">BB88</f>
        <v>369.38933333333335</v>
      </c>
      <c r="BD88" s="44">
        <f t="shared" si="20"/>
        <v>369.38933333333335</v>
      </c>
    </row>
    <row r="89" spans="1:56" x14ac:dyDescent="0.3">
      <c r="A89" s="194"/>
      <c r="B89" s="4" t="s">
        <v>215</v>
      </c>
      <c r="D89" s="4" t="s">
        <v>89</v>
      </c>
      <c r="E89" s="44"/>
      <c r="F89" s="44">
        <v>16150.28931818182</v>
      </c>
      <c r="G89" s="44">
        <f t="shared" si="17"/>
        <v>16150.28931818182</v>
      </c>
      <c r="H89" s="44">
        <f t="shared" si="17"/>
        <v>16150.28931818182</v>
      </c>
      <c r="I89" s="44">
        <f t="shared" si="17"/>
        <v>16150.28931818182</v>
      </c>
      <c r="J89" s="44">
        <f t="shared" si="17"/>
        <v>16150.28931818182</v>
      </c>
      <c r="K89" s="44">
        <f t="shared" si="17"/>
        <v>16150.28931818182</v>
      </c>
      <c r="L89" s="44">
        <f t="shared" si="17"/>
        <v>16150.28931818182</v>
      </c>
      <c r="M89" s="44">
        <f t="shared" si="17"/>
        <v>16150.28931818182</v>
      </c>
      <c r="N89" s="44">
        <f t="shared" si="17"/>
        <v>16150.28931818182</v>
      </c>
      <c r="O89" s="44">
        <f t="shared" si="17"/>
        <v>16150.28931818182</v>
      </c>
      <c r="P89" s="44">
        <f t="shared" si="17"/>
        <v>16150.28931818182</v>
      </c>
      <c r="Q89" s="44">
        <f t="shared" si="17"/>
        <v>16150.28931818182</v>
      </c>
      <c r="R89" s="44">
        <f t="shared" si="17"/>
        <v>16150.28931818182</v>
      </c>
      <c r="S89" s="44">
        <f t="shared" si="17"/>
        <v>16150.28931818182</v>
      </c>
      <c r="T89" s="44">
        <f t="shared" si="17"/>
        <v>16150.28931818182</v>
      </c>
      <c r="U89" s="44">
        <f t="shared" si="17"/>
        <v>16150.28931818182</v>
      </c>
      <c r="V89" s="44">
        <f t="shared" si="17"/>
        <v>16150.28931818182</v>
      </c>
      <c r="W89" s="44">
        <f t="shared" si="18"/>
        <v>16150.28931818182</v>
      </c>
      <c r="X89" s="44">
        <f t="shared" si="18"/>
        <v>16150.28931818182</v>
      </c>
      <c r="Y89" s="44">
        <f t="shared" si="18"/>
        <v>16150.28931818182</v>
      </c>
      <c r="Z89" s="44">
        <f t="shared" si="18"/>
        <v>16150.28931818182</v>
      </c>
      <c r="AA89" s="44">
        <f t="shared" si="18"/>
        <v>16150.28931818182</v>
      </c>
      <c r="AB89" s="44">
        <f t="shared" si="18"/>
        <v>16150.28931818182</v>
      </c>
      <c r="AC89" s="44">
        <f t="shared" si="18"/>
        <v>16150.28931818182</v>
      </c>
      <c r="AD89" s="44">
        <f t="shared" si="18"/>
        <v>16150.28931818182</v>
      </c>
      <c r="AE89" s="44">
        <f t="shared" si="18"/>
        <v>16150.28931818182</v>
      </c>
      <c r="AF89" s="44">
        <f t="shared" si="18"/>
        <v>16150.28931818182</v>
      </c>
      <c r="AG89" s="44">
        <f t="shared" si="18"/>
        <v>16150.28931818182</v>
      </c>
      <c r="AH89" s="44">
        <f t="shared" si="18"/>
        <v>16150.28931818182</v>
      </c>
      <c r="AI89" s="44">
        <f t="shared" si="18"/>
        <v>16150.28931818182</v>
      </c>
      <c r="AJ89" s="44">
        <f t="shared" si="18"/>
        <v>16150.28931818182</v>
      </c>
      <c r="AK89" s="44">
        <f t="shared" si="18"/>
        <v>16150.28931818182</v>
      </c>
      <c r="AL89" s="44">
        <f t="shared" si="18"/>
        <v>16150.28931818182</v>
      </c>
      <c r="AM89" s="44">
        <f t="shared" si="19"/>
        <v>16150.28931818182</v>
      </c>
      <c r="AN89" s="44">
        <f t="shared" si="19"/>
        <v>16150.28931818182</v>
      </c>
      <c r="AO89" s="44">
        <f t="shared" si="19"/>
        <v>16150.28931818182</v>
      </c>
      <c r="AP89" s="44">
        <f t="shared" si="19"/>
        <v>16150.28931818182</v>
      </c>
      <c r="AQ89" s="44">
        <f t="shared" si="19"/>
        <v>16150.28931818182</v>
      </c>
      <c r="AR89" s="44">
        <f t="shared" si="19"/>
        <v>16150.28931818182</v>
      </c>
      <c r="AS89" s="44">
        <f t="shared" si="19"/>
        <v>16150.28931818182</v>
      </c>
      <c r="AT89" s="44">
        <f t="shared" si="19"/>
        <v>16150.28931818182</v>
      </c>
      <c r="AU89" s="44">
        <f t="shared" si="19"/>
        <v>16150.28931818182</v>
      </c>
      <c r="AV89" s="44">
        <f t="shared" si="19"/>
        <v>16150.28931818182</v>
      </c>
      <c r="AW89" s="44">
        <f t="shared" si="19"/>
        <v>16150.28931818182</v>
      </c>
      <c r="AX89" s="44">
        <f t="shared" si="19"/>
        <v>16150.28931818182</v>
      </c>
      <c r="AY89" s="44">
        <f t="shared" si="19"/>
        <v>16150.28931818182</v>
      </c>
      <c r="AZ89" s="44">
        <f t="shared" si="19"/>
        <v>16150.28931818182</v>
      </c>
      <c r="BA89" s="44">
        <f t="shared" si="19"/>
        <v>16150.28931818182</v>
      </c>
      <c r="BB89" s="44">
        <f t="shared" si="19"/>
        <v>16150.28931818182</v>
      </c>
      <c r="BC89" s="44">
        <f t="shared" si="20"/>
        <v>16150.28931818182</v>
      </c>
      <c r="BD89" s="44">
        <f t="shared" si="20"/>
        <v>16150.28931818182</v>
      </c>
    </row>
    <row r="90" spans="1:56" ht="16.5" x14ac:dyDescent="0.3">
      <c r="A90" s="19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9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9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9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15"/>
    </row>
    <row r="95" spans="1:56" ht="16.5" x14ac:dyDescent="0.3">
      <c r="A95" s="86"/>
      <c r="C95" s="15"/>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15"/>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efb98dbe-6680-48eb-ac67-85b3a61e7855"/>
    <ds:schemaRef ds:uri="http://schemas.openxmlformats.org/package/2006/metadata/core-properties"/>
    <ds:schemaRef ds:uri="http://purl.org/dc/dcmitype/"/>
    <ds:schemaRef ds:uri="http://purl.org/dc/elements/1.1/"/>
    <ds:schemaRef ds:uri="http://schemas.microsoft.com/office/2006/metadata/properties"/>
    <ds:schemaRef ds:uri="http://purl.org/dc/terms/"/>
    <ds:schemaRef ds:uri="http://www.w3.org/XML/1998/namespace"/>
    <ds:schemaRef ds:uri="http://schemas.microsoft.com/office/2006/documentManagement/types"/>
    <ds:schemaRef ds:uri="http://schemas.microsoft.com/sharepoint/v3/fields"/>
    <ds:schemaRef ds:uri="eecedeb9-13b3-4e62-b003-046c92e166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2013-06-26T14:26:14Z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