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3" r:id="rId9"/>
    <sheet name="Workings 2" sheetId="34" r:id="rId10"/>
  </sheets>
  <calcPr calcId="145621"/>
</workbook>
</file>

<file path=xl/calcChain.xml><?xml version="1.0" encoding="utf-8"?>
<calcChain xmlns="http://schemas.openxmlformats.org/spreadsheetml/2006/main">
  <c r="AM14" i="33" l="1"/>
  <c r="AC14" i="31" l="1"/>
  <c r="D11" i="29" l="1"/>
  <c r="C30" i="29" s="1"/>
  <c r="O19" i="31" l="1"/>
  <c r="J19" i="31"/>
  <c r="F19" i="33" l="1"/>
  <c r="G19" i="33"/>
  <c r="H19" i="33"/>
  <c r="I19" i="33"/>
  <c r="J19" i="33"/>
  <c r="K19" i="33"/>
  <c r="L19" i="33"/>
  <c r="M19" i="33"/>
  <c r="N19" i="33"/>
  <c r="O19" i="33"/>
  <c r="O25" i="33" s="1"/>
  <c r="P19" i="33"/>
  <c r="Q19" i="33"/>
  <c r="R19" i="33"/>
  <c r="S19" i="33"/>
  <c r="S25" i="33" s="1"/>
  <c r="T19" i="33"/>
  <c r="U19" i="33"/>
  <c r="V19" i="33"/>
  <c r="W19" i="33"/>
  <c r="X19" i="33"/>
  <c r="Y19" i="33"/>
  <c r="Z19" i="33"/>
  <c r="AA19" i="33"/>
  <c r="AB19" i="33"/>
  <c r="AC19" i="33"/>
  <c r="AD19" i="33"/>
  <c r="AE19" i="33"/>
  <c r="AF19" i="33"/>
  <c r="AG19" i="33"/>
  <c r="AH19" i="33"/>
  <c r="AI19" i="33"/>
  <c r="AJ19" i="33"/>
  <c r="AK19" i="33"/>
  <c r="AL19" i="33"/>
  <c r="AM19" i="33"/>
  <c r="AN19" i="33"/>
  <c r="AO19" i="33"/>
  <c r="AP19" i="33"/>
  <c r="AQ19" i="33"/>
  <c r="AR19" i="33"/>
  <c r="AS19" i="33"/>
  <c r="AT19" i="33"/>
  <c r="AU19" i="33"/>
  <c r="AV19" i="33"/>
  <c r="AW19" i="33"/>
  <c r="E19" i="33"/>
  <c r="F19" i="31"/>
  <c r="G19" i="31"/>
  <c r="H19" i="31"/>
  <c r="I19" i="31"/>
  <c r="K19" i="31"/>
  <c r="L19" i="31"/>
  <c r="M19" i="31"/>
  <c r="N19" i="31"/>
  <c r="P19" i="31"/>
  <c r="Q19" i="31"/>
  <c r="R19" i="31"/>
  <c r="S19" i="31"/>
  <c r="T19" i="31"/>
  <c r="U19" i="31"/>
  <c r="V19" i="31"/>
  <c r="W19" i="31"/>
  <c r="X19" i="31"/>
  <c r="Y19" i="31"/>
  <c r="Z19" i="31"/>
  <c r="AA19" i="31"/>
  <c r="AB19" i="31"/>
  <c r="AC19" i="31"/>
  <c r="AD19" i="31"/>
  <c r="AE19" i="31"/>
  <c r="AF19" i="31"/>
  <c r="AG19" i="31"/>
  <c r="AH19" i="31"/>
  <c r="AI19" i="31"/>
  <c r="AJ19" i="31"/>
  <c r="AK19" i="31"/>
  <c r="AL19" i="31"/>
  <c r="AM19" i="31"/>
  <c r="AN19" i="31"/>
  <c r="AO19" i="31"/>
  <c r="AP19" i="31"/>
  <c r="AQ19" i="31"/>
  <c r="AR19" i="31"/>
  <c r="AS19" i="31"/>
  <c r="AT19" i="31"/>
  <c r="AU19" i="31"/>
  <c r="AV19" i="31"/>
  <c r="AW19" i="31"/>
  <c r="E19" i="31"/>
  <c r="E18" i="33"/>
  <c r="C9" i="33" s="1"/>
  <c r="BD87" i="33"/>
  <c r="BC87" i="33"/>
  <c r="BB87" i="33"/>
  <c r="BB66" i="33" s="1"/>
  <c r="BA87" i="33"/>
  <c r="BA66" i="33" s="1"/>
  <c r="BA76" i="33" s="1"/>
  <c r="AZ87" i="33"/>
  <c r="AY87" i="33"/>
  <c r="AX87" i="33"/>
  <c r="AW87" i="33"/>
  <c r="AW66" i="33" s="1"/>
  <c r="AW76" i="33" s="1"/>
  <c r="AV87" i="33"/>
  <c r="AU87" i="33"/>
  <c r="AT87" i="33"/>
  <c r="AT66" i="33" s="1"/>
  <c r="AS87" i="33"/>
  <c r="AS66" i="33" s="1"/>
  <c r="AS76" i="33" s="1"/>
  <c r="AR87" i="33"/>
  <c r="AQ87" i="33"/>
  <c r="AP87" i="33"/>
  <c r="AP66" i="33" s="1"/>
  <c r="AO87" i="33"/>
  <c r="AO66" i="33" s="1"/>
  <c r="AN87" i="33"/>
  <c r="AM87" i="33"/>
  <c r="AL87" i="33"/>
  <c r="AL66" i="33" s="1"/>
  <c r="AK87" i="33"/>
  <c r="AK66" i="33" s="1"/>
  <c r="AK76" i="33" s="1"/>
  <c r="AJ87" i="33"/>
  <c r="AI87" i="33"/>
  <c r="AH87" i="33"/>
  <c r="AH66" i="33" s="1"/>
  <c r="AG87" i="33"/>
  <c r="AG66" i="33" s="1"/>
  <c r="AF87" i="33"/>
  <c r="AE87" i="33"/>
  <c r="AD87" i="33"/>
  <c r="AD66" i="33" s="1"/>
  <c r="AC87" i="33"/>
  <c r="AC66" i="33" s="1"/>
  <c r="AC76" i="33" s="1"/>
  <c r="AB87" i="33"/>
  <c r="AA87" i="33"/>
  <c r="Z87" i="33"/>
  <c r="Y87" i="33"/>
  <c r="Y66" i="33" s="1"/>
  <c r="X87" i="33"/>
  <c r="W87" i="33"/>
  <c r="V87" i="33"/>
  <c r="V66" i="33" s="1"/>
  <c r="U87" i="33"/>
  <c r="U66" i="33" s="1"/>
  <c r="U76" i="33" s="1"/>
  <c r="T87" i="33"/>
  <c r="S87" i="33"/>
  <c r="R87" i="33"/>
  <c r="R66" i="33" s="1"/>
  <c r="Q87" i="33"/>
  <c r="Q66" i="33" s="1"/>
  <c r="Q76" i="33" s="1"/>
  <c r="P87" i="33"/>
  <c r="O87" i="33"/>
  <c r="N87" i="33"/>
  <c r="M87" i="33"/>
  <c r="M66" i="33" s="1"/>
  <c r="M76" i="33" s="1"/>
  <c r="L87" i="33"/>
  <c r="K87" i="33"/>
  <c r="J87" i="33"/>
  <c r="I87" i="33"/>
  <c r="I66" i="33" s="1"/>
  <c r="H87" i="33"/>
  <c r="G87" i="33"/>
  <c r="F87" i="33"/>
  <c r="F66" i="33" s="1"/>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6" i="33"/>
  <c r="AV76" i="33"/>
  <c r="AR76" i="33"/>
  <c r="AN76" i="33"/>
  <c r="AF76" i="33"/>
  <c r="AB76" i="33"/>
  <c r="X76" i="33"/>
  <c r="P76" i="33"/>
  <c r="L76" i="33"/>
  <c r="J76" i="33"/>
  <c r="H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AZ66" i="33"/>
  <c r="AY66" i="33"/>
  <c r="AX66" i="33"/>
  <c r="AV66" i="33"/>
  <c r="AU66" i="33"/>
  <c r="AR66" i="33"/>
  <c r="AQ66" i="33"/>
  <c r="AN66" i="33"/>
  <c r="AM66" i="33"/>
  <c r="AJ66" i="33"/>
  <c r="AI66" i="33"/>
  <c r="AF66" i="33"/>
  <c r="AE66" i="33"/>
  <c r="AB66" i="33"/>
  <c r="AA66" i="33"/>
  <c r="Z66" i="33"/>
  <c r="X66" i="33"/>
  <c r="W66" i="33"/>
  <c r="T66" i="33"/>
  <c r="S66" i="33"/>
  <c r="P66" i="33"/>
  <c r="O66" i="33"/>
  <c r="N66" i="33"/>
  <c r="L66" i="33"/>
  <c r="K66" i="33"/>
  <c r="J66" i="33"/>
  <c r="H66" i="33"/>
  <c r="G66" i="33"/>
  <c r="BD65" i="33"/>
  <c r="BC65" i="33"/>
  <c r="BC76" i="33" s="1"/>
  <c r="BB65" i="33"/>
  <c r="BB76" i="33" s="1"/>
  <c r="BA65" i="33"/>
  <c r="AZ65" i="33"/>
  <c r="AZ76" i="33" s="1"/>
  <c r="AY65" i="33"/>
  <c r="AY76" i="33" s="1"/>
  <c r="AX65" i="33"/>
  <c r="AX76" i="33" s="1"/>
  <c r="AW65" i="33"/>
  <c r="AV65" i="33"/>
  <c r="AU65" i="33"/>
  <c r="AU76" i="33" s="1"/>
  <c r="AT65" i="33"/>
  <c r="AS65" i="33"/>
  <c r="AR65" i="33"/>
  <c r="AQ65" i="33"/>
  <c r="AQ76" i="33" s="1"/>
  <c r="AP65" i="33"/>
  <c r="AO65" i="33"/>
  <c r="AN65" i="33"/>
  <c r="AM65" i="33"/>
  <c r="AM76" i="33" s="1"/>
  <c r="AL65" i="33"/>
  <c r="AL76" i="33" s="1"/>
  <c r="AK65" i="33"/>
  <c r="AJ65" i="33"/>
  <c r="AJ76" i="33" s="1"/>
  <c r="AI65" i="33"/>
  <c r="AI76" i="33" s="1"/>
  <c r="AH65" i="33"/>
  <c r="AG65" i="33"/>
  <c r="AF65" i="33"/>
  <c r="AE65" i="33"/>
  <c r="AE76" i="33" s="1"/>
  <c r="AD65" i="33"/>
  <c r="AC65" i="33"/>
  <c r="AB65" i="33"/>
  <c r="AA65" i="33"/>
  <c r="AA76" i="33" s="1"/>
  <c r="Z65" i="33"/>
  <c r="Y65" i="33"/>
  <c r="X65" i="33"/>
  <c r="W65" i="33"/>
  <c r="W76" i="33" s="1"/>
  <c r="V65" i="33"/>
  <c r="V76" i="33" s="1"/>
  <c r="U65" i="33"/>
  <c r="T65" i="33"/>
  <c r="T76" i="33" s="1"/>
  <c r="S65" i="33"/>
  <c r="S76" i="33" s="1"/>
  <c r="R65" i="33"/>
  <c r="Q65" i="33"/>
  <c r="P65" i="33"/>
  <c r="O65" i="33"/>
  <c r="O76" i="33" s="1"/>
  <c r="N65" i="33"/>
  <c r="N76" i="33" s="1"/>
  <c r="M65" i="33"/>
  <c r="L65" i="33"/>
  <c r="K65" i="33"/>
  <c r="K76" i="33" s="1"/>
  <c r="J65" i="33"/>
  <c r="I65" i="33"/>
  <c r="H65" i="33"/>
  <c r="G65" i="33"/>
  <c r="G76" i="33" s="1"/>
  <c r="F65" i="33"/>
  <c r="F76" i="33" s="1"/>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BC26" i="33"/>
  <c r="AV26" i="33"/>
  <c r="P26" i="33"/>
  <c r="BD25" i="33"/>
  <c r="BD26" i="33" s="1"/>
  <c r="BC25" i="33"/>
  <c r="BB25" i="33"/>
  <c r="BB26" i="33" s="1"/>
  <c r="BA25" i="33"/>
  <c r="BA26" i="33" s="1"/>
  <c r="AZ25" i="33"/>
  <c r="AZ26" i="33" s="1"/>
  <c r="AY25" i="33"/>
  <c r="AY26" i="33" s="1"/>
  <c r="AX25" i="33"/>
  <c r="AX26" i="33" s="1"/>
  <c r="AW25" i="33"/>
  <c r="AV25" i="33"/>
  <c r="AU25" i="33"/>
  <c r="AT25" i="33"/>
  <c r="AS25" i="33"/>
  <c r="AR25" i="33"/>
  <c r="AR26" i="33" s="1"/>
  <c r="AQ25" i="33"/>
  <c r="AP25" i="33"/>
  <c r="AO25" i="33"/>
  <c r="AN25" i="33"/>
  <c r="AM25" i="33"/>
  <c r="AL25" i="33"/>
  <c r="AK25" i="33"/>
  <c r="AJ25" i="33"/>
  <c r="AJ26" i="33" s="1"/>
  <c r="AI25" i="33"/>
  <c r="AH25" i="33"/>
  <c r="AG25" i="33"/>
  <c r="AF25" i="33"/>
  <c r="AF26" i="33" s="1"/>
  <c r="AE25" i="33"/>
  <c r="AD25" i="33"/>
  <c r="AC25" i="33"/>
  <c r="AB25" i="33"/>
  <c r="AB26" i="33" s="1"/>
  <c r="AA25" i="33"/>
  <c r="Z25" i="33"/>
  <c r="Y25" i="33"/>
  <c r="X25" i="33"/>
  <c r="W25" i="33"/>
  <c r="V25" i="33"/>
  <c r="U25" i="33"/>
  <c r="T25" i="33"/>
  <c r="T26" i="33" s="1"/>
  <c r="R25" i="33"/>
  <c r="Q25" i="33"/>
  <c r="P25" i="33"/>
  <c r="N25" i="33"/>
  <c r="M25" i="33"/>
  <c r="L25" i="33"/>
  <c r="L26" i="33" s="1"/>
  <c r="K25" i="33"/>
  <c r="J25" i="33"/>
  <c r="I25" i="33"/>
  <c r="H25" i="33"/>
  <c r="G25" i="33"/>
  <c r="F25" i="33"/>
  <c r="E25" i="33"/>
  <c r="AW18" i="33"/>
  <c r="AV18" i="33"/>
  <c r="AU18" i="33"/>
  <c r="AT18" i="33"/>
  <c r="AT26" i="33" s="1"/>
  <c r="AS18" i="33"/>
  <c r="AR18" i="33"/>
  <c r="AQ18" i="33"/>
  <c r="AP18" i="33"/>
  <c r="AP26" i="33" s="1"/>
  <c r="AO18" i="33"/>
  <c r="AN18" i="33"/>
  <c r="AN26" i="33" s="1"/>
  <c r="AM18" i="33"/>
  <c r="AL18" i="33"/>
  <c r="AL26" i="33" s="1"/>
  <c r="AK18" i="33"/>
  <c r="AJ18" i="33"/>
  <c r="AI18" i="33"/>
  <c r="AH18" i="33"/>
  <c r="AH26" i="33" s="1"/>
  <c r="AG18" i="33"/>
  <c r="AF18" i="33"/>
  <c r="AE18" i="33"/>
  <c r="AC18" i="33"/>
  <c r="AB18" i="33"/>
  <c r="AA18" i="33"/>
  <c r="AA26" i="33" s="1"/>
  <c r="Z18" i="33"/>
  <c r="Z26" i="33" s="1"/>
  <c r="Y18" i="33"/>
  <c r="X18" i="33"/>
  <c r="X26" i="33" s="1"/>
  <c r="W18" i="33"/>
  <c r="W26" i="33" s="1"/>
  <c r="V18" i="33"/>
  <c r="V26" i="33" s="1"/>
  <c r="U18" i="33"/>
  <c r="T18" i="33"/>
  <c r="S18" i="33"/>
  <c r="R18" i="33"/>
  <c r="R26" i="33" s="1"/>
  <c r="Q18" i="33"/>
  <c r="P18" i="33"/>
  <c r="O18" i="33"/>
  <c r="N18" i="33"/>
  <c r="N26" i="33" s="1"/>
  <c r="M18" i="33"/>
  <c r="L18" i="33"/>
  <c r="K18" i="33"/>
  <c r="K26" i="33" s="1"/>
  <c r="J18" i="33"/>
  <c r="J26" i="33" s="1"/>
  <c r="I18" i="33"/>
  <c r="H18" i="33"/>
  <c r="H26" i="33" s="1"/>
  <c r="G18" i="33"/>
  <c r="G26" i="33" s="1"/>
  <c r="G28" i="33" s="1"/>
  <c r="AT32" i="33" s="1"/>
  <c r="F18" i="33"/>
  <c r="F26" i="33" s="1"/>
  <c r="S26" i="33" l="1"/>
  <c r="O26" i="33"/>
  <c r="AE26" i="33"/>
  <c r="AI26" i="33"/>
  <c r="AM26" i="33"/>
  <c r="AM28" i="33" s="1"/>
  <c r="AQ26" i="33"/>
  <c r="AU26" i="33"/>
  <c r="AD18" i="33"/>
  <c r="AD26" i="33" s="1"/>
  <c r="AD28" i="33" s="1"/>
  <c r="N32" i="33"/>
  <c r="X32" i="33"/>
  <c r="AI32" i="33"/>
  <c r="I26" i="33"/>
  <c r="I28" i="33" s="1"/>
  <c r="M26" i="33"/>
  <c r="Q26" i="33"/>
  <c r="U26" i="33"/>
  <c r="U28" i="33" s="1"/>
  <c r="Y26" i="33"/>
  <c r="Y28" i="33" s="1"/>
  <c r="AC26" i="33"/>
  <c r="AC28" i="33" s="1"/>
  <c r="AG26" i="33"/>
  <c r="AK26" i="33"/>
  <c r="AO26" i="33"/>
  <c r="AO28" i="33" s="1"/>
  <c r="AS26" i="33"/>
  <c r="AW26" i="33"/>
  <c r="AW28" i="33" s="1"/>
  <c r="G29" i="33"/>
  <c r="E26" i="33"/>
  <c r="E28" i="33" s="1"/>
  <c r="L28" i="33"/>
  <c r="L29" i="33"/>
  <c r="T28" i="33"/>
  <c r="AB28" i="33"/>
  <c r="AB29" i="33" s="1"/>
  <c r="AJ28" i="33"/>
  <c r="AF27" i="33"/>
  <c r="AG27" i="33" s="1"/>
  <c r="AH27" i="33" s="1"/>
  <c r="AI27" i="33" s="1"/>
  <c r="AJ27" i="33" s="1"/>
  <c r="AK27" i="33" s="1"/>
  <c r="AL27" i="33" s="1"/>
  <c r="AM27" i="33" s="1"/>
  <c r="AN27" i="33" s="1"/>
  <c r="AO27" i="33" s="1"/>
  <c r="AP27" i="33" s="1"/>
  <c r="AQ27" i="33" s="1"/>
  <c r="AR27" i="33" s="1"/>
  <c r="AS27" i="33" s="1"/>
  <c r="AT27" i="33" s="1"/>
  <c r="AU27" i="33" s="1"/>
  <c r="AV27" i="33" s="1"/>
  <c r="AW27" i="33" s="1"/>
  <c r="AE28" i="33"/>
  <c r="M28" i="33"/>
  <c r="Q28" i="33"/>
  <c r="AG28" i="33"/>
  <c r="F28" i="33"/>
  <c r="F29" i="33" s="1"/>
  <c r="J28" i="33"/>
  <c r="J29" i="33" s="1"/>
  <c r="N28" i="33"/>
  <c r="R28" i="33"/>
  <c r="R29" i="33" s="1"/>
  <c r="V28" i="33"/>
  <c r="V29" i="33" s="1"/>
  <c r="Z28" i="33"/>
  <c r="Z29" i="33" s="1"/>
  <c r="AH28" i="33"/>
  <c r="AP28" i="33"/>
  <c r="AP29" i="33" s="1"/>
  <c r="AW32" i="33"/>
  <c r="AS32" i="33"/>
  <c r="AO32" i="33"/>
  <c r="AK32" i="33"/>
  <c r="AG32" i="33"/>
  <c r="AC32" i="33"/>
  <c r="Y32" i="33"/>
  <c r="U32" i="33"/>
  <c r="Q32" i="33"/>
  <c r="M32" i="33"/>
  <c r="I32" i="33"/>
  <c r="AX32" i="33"/>
  <c r="AR32" i="33"/>
  <c r="AM32" i="33"/>
  <c r="AH32" i="33"/>
  <c r="AB32" i="33"/>
  <c r="W32" i="33"/>
  <c r="R32" i="33"/>
  <c r="L32" i="33"/>
  <c r="AV32" i="33"/>
  <c r="AQ32" i="33"/>
  <c r="AL32" i="33"/>
  <c r="AF32" i="33"/>
  <c r="AA32" i="33"/>
  <c r="V32" i="33"/>
  <c r="P32" i="33"/>
  <c r="K32" i="33"/>
  <c r="S28" i="33"/>
  <c r="S29" i="33" s="1"/>
  <c r="W28" i="33"/>
  <c r="H28" i="33"/>
  <c r="H29" i="33" s="1"/>
  <c r="X28" i="33"/>
  <c r="K28" i="33"/>
  <c r="O32" i="33"/>
  <c r="Z32" i="33"/>
  <c r="AJ32" i="33"/>
  <c r="AU32" i="33"/>
  <c r="O28" i="33"/>
  <c r="AU28" i="33"/>
  <c r="H32" i="33"/>
  <c r="S32" i="33"/>
  <c r="AD32" i="33"/>
  <c r="AN32" i="33"/>
  <c r="AY32" i="33"/>
  <c r="R76" i="33"/>
  <c r="Z76" i="33"/>
  <c r="AD76" i="33"/>
  <c r="AH76" i="33"/>
  <c r="AP76" i="33"/>
  <c r="AT76" i="33"/>
  <c r="P28" i="33"/>
  <c r="AA28" i="33"/>
  <c r="AA29" i="33" s="1"/>
  <c r="N29" i="33"/>
  <c r="X29" i="33"/>
  <c r="J32" i="33"/>
  <c r="T32" i="33"/>
  <c r="AE32" i="33"/>
  <c r="AP32" i="33"/>
  <c r="AZ32" i="33"/>
  <c r="E76" i="33"/>
  <c r="AG76" i="33"/>
  <c r="I76" i="33"/>
  <c r="Y76" i="33"/>
  <c r="AO76" i="33"/>
  <c r="BC41" i="33" l="1"/>
  <c r="AY41" i="33"/>
  <c r="AU41" i="33"/>
  <c r="AQ41" i="33"/>
  <c r="AM41" i="33"/>
  <c r="AI41" i="33"/>
  <c r="AE41" i="33"/>
  <c r="AA41" i="33"/>
  <c r="W41" i="33"/>
  <c r="S41" i="33"/>
  <c r="BA41" i="33"/>
  <c r="AV41" i="33"/>
  <c r="AP41" i="33"/>
  <c r="AK41" i="33"/>
  <c r="AF41" i="33"/>
  <c r="Z41" i="33"/>
  <c r="U41" i="33"/>
  <c r="AZ41" i="33"/>
  <c r="AT41" i="33"/>
  <c r="AO41" i="33"/>
  <c r="AJ41" i="33"/>
  <c r="AD41" i="33"/>
  <c r="Y41" i="33"/>
  <c r="T41" i="33"/>
  <c r="BD41" i="33"/>
  <c r="AX41" i="33"/>
  <c r="AS41" i="33"/>
  <c r="AN41" i="33"/>
  <c r="AH41" i="33"/>
  <c r="AC41" i="33"/>
  <c r="X41" i="33"/>
  <c r="R41" i="33"/>
  <c r="BB41" i="33"/>
  <c r="AG41" i="33"/>
  <c r="AW41" i="33"/>
  <c r="AB41" i="33"/>
  <c r="AR41" i="33"/>
  <c r="V41" i="33"/>
  <c r="AL41" i="33"/>
  <c r="Q41" i="33"/>
  <c r="BA36" i="33"/>
  <c r="AW36" i="33"/>
  <c r="AS36" i="33"/>
  <c r="AO36" i="33"/>
  <c r="AK36" i="33"/>
  <c r="AG36" i="33"/>
  <c r="AC36" i="33"/>
  <c r="Y36" i="33"/>
  <c r="U36" i="33"/>
  <c r="Q36" i="33"/>
  <c r="M36" i="33"/>
  <c r="BC36" i="33"/>
  <c r="AX36" i="33"/>
  <c r="AR36" i="33"/>
  <c r="AM36" i="33"/>
  <c r="AH36" i="33"/>
  <c r="AB36" i="33"/>
  <c r="W36" i="33"/>
  <c r="R36" i="33"/>
  <c r="L36" i="33"/>
  <c r="BB36" i="33"/>
  <c r="AV36" i="33"/>
  <c r="AQ36" i="33"/>
  <c r="AL36" i="33"/>
  <c r="AF36" i="33"/>
  <c r="AA36" i="33"/>
  <c r="V36" i="33"/>
  <c r="P36" i="33"/>
  <c r="AU36" i="33"/>
  <c r="AJ36" i="33"/>
  <c r="Z36" i="33"/>
  <c r="O36" i="33"/>
  <c r="BD36" i="33"/>
  <c r="AT36" i="33"/>
  <c r="AI36" i="33"/>
  <c r="X36" i="33"/>
  <c r="N36" i="33"/>
  <c r="AZ36" i="33"/>
  <c r="AP36" i="33"/>
  <c r="AE36" i="33"/>
  <c r="T36" i="33"/>
  <c r="AY36" i="33"/>
  <c r="AN36" i="33"/>
  <c r="AD36" i="33"/>
  <c r="S36" i="33"/>
  <c r="BB49" i="33"/>
  <c r="AX49" i="33"/>
  <c r="AT49" i="33"/>
  <c r="AP49" i="33"/>
  <c r="AL49" i="33"/>
  <c r="AH49" i="33"/>
  <c r="AD49" i="33"/>
  <c r="Z49" i="33"/>
  <c r="BD49" i="33"/>
  <c r="AY49" i="33"/>
  <c r="AS49" i="33"/>
  <c r="AN49" i="33"/>
  <c r="AI49" i="33"/>
  <c r="AC49" i="33"/>
  <c r="AZ49" i="33"/>
  <c r="AR49" i="33"/>
  <c r="AK49" i="33"/>
  <c r="AE49" i="33"/>
  <c r="AW49" i="33"/>
  <c r="AQ49" i="33"/>
  <c r="AJ49" i="33"/>
  <c r="AB49" i="33"/>
  <c r="BC49" i="33"/>
  <c r="AV49" i="33"/>
  <c r="AO49" i="33"/>
  <c r="AG49" i="33"/>
  <c r="AA49" i="33"/>
  <c r="AM49" i="33"/>
  <c r="AF49" i="33"/>
  <c r="BA49" i="33"/>
  <c r="Y49" i="33"/>
  <c r="AU49" i="33"/>
  <c r="K29" i="33"/>
  <c r="BA59" i="33"/>
  <c r="AW59" i="33"/>
  <c r="AS59" i="33"/>
  <c r="AO59" i="33"/>
  <c r="AK59" i="33"/>
  <c r="AZ59" i="33"/>
  <c r="AU59" i="33"/>
  <c r="AP59" i="33"/>
  <c r="AJ59" i="33"/>
  <c r="BD59" i="33"/>
  <c r="AX59" i="33"/>
  <c r="AQ59" i="33"/>
  <c r="AI59" i="33"/>
  <c r="BC59" i="33"/>
  <c r="AV59" i="33"/>
  <c r="AN59" i="33"/>
  <c r="BB59" i="33"/>
  <c r="AT59" i="33"/>
  <c r="AM59" i="33"/>
  <c r="AY59" i="33"/>
  <c r="AR59" i="33"/>
  <c r="AL59" i="33"/>
  <c r="BC58" i="33"/>
  <c r="AY58" i="33"/>
  <c r="AU58" i="33"/>
  <c r="AQ58" i="33"/>
  <c r="AM58" i="33"/>
  <c r="AI58" i="33"/>
  <c r="BA58" i="33"/>
  <c r="AV58" i="33"/>
  <c r="AP58" i="33"/>
  <c r="AK58" i="33"/>
  <c r="AX58" i="33"/>
  <c r="AR58" i="33"/>
  <c r="AJ58" i="33"/>
  <c r="BD58" i="33"/>
  <c r="AW58" i="33"/>
  <c r="AO58" i="33"/>
  <c r="AH58" i="33"/>
  <c r="BB58" i="33"/>
  <c r="AT58" i="33"/>
  <c r="AN58" i="33"/>
  <c r="AZ58" i="33"/>
  <c r="AS58" i="33"/>
  <c r="AL58" i="33"/>
  <c r="BC50" i="33"/>
  <c r="AY50" i="33"/>
  <c r="AU50" i="33"/>
  <c r="AQ50" i="33"/>
  <c r="AM50" i="33"/>
  <c r="AI50" i="33"/>
  <c r="AE50" i="33"/>
  <c r="AA50" i="33"/>
  <c r="AZ50" i="33"/>
  <c r="AT50" i="33"/>
  <c r="AO50" i="33"/>
  <c r="AJ50" i="33"/>
  <c r="AD50" i="33"/>
  <c r="BD50" i="33"/>
  <c r="AW50" i="33"/>
  <c r="AP50" i="33"/>
  <c r="AH50" i="33"/>
  <c r="AB50" i="33"/>
  <c r="BB50" i="33"/>
  <c r="AV50" i="33"/>
  <c r="AN50" i="33"/>
  <c r="AG50" i="33"/>
  <c r="Z50" i="33"/>
  <c r="BA50" i="33"/>
  <c r="AS50" i="33"/>
  <c r="AL50" i="33"/>
  <c r="AF50" i="33"/>
  <c r="AK50" i="33"/>
  <c r="AC50" i="33"/>
  <c r="AX50" i="33"/>
  <c r="AR50" i="33"/>
  <c r="BD42" i="33"/>
  <c r="AZ42" i="33"/>
  <c r="AV42" i="33"/>
  <c r="AR42" i="33"/>
  <c r="AN42" i="33"/>
  <c r="AJ42" i="33"/>
  <c r="AF42" i="33"/>
  <c r="AB42" i="33"/>
  <c r="X42" i="33"/>
  <c r="T42" i="33"/>
  <c r="AY42" i="33"/>
  <c r="AT42" i="33"/>
  <c r="AO42" i="33"/>
  <c r="AI42" i="33"/>
  <c r="AD42" i="33"/>
  <c r="Y42" i="33"/>
  <c r="S42" i="33"/>
  <c r="BC42" i="33"/>
  <c r="AX42" i="33"/>
  <c r="AS42" i="33"/>
  <c r="AM42" i="33"/>
  <c r="AH42" i="33"/>
  <c r="AC42" i="33"/>
  <c r="W42" i="33"/>
  <c r="R42" i="33"/>
  <c r="BB42" i="33"/>
  <c r="AW42" i="33"/>
  <c r="AQ42" i="33"/>
  <c r="AL42" i="33"/>
  <c r="AG42" i="33"/>
  <c r="AA42" i="33"/>
  <c r="V42" i="33"/>
  <c r="AK42" i="33"/>
  <c r="BA42" i="33"/>
  <c r="AE42" i="33"/>
  <c r="AU42" i="33"/>
  <c r="Z42" i="33"/>
  <c r="AP42" i="33"/>
  <c r="U42" i="33"/>
  <c r="BA34" i="33"/>
  <c r="AW34" i="33"/>
  <c r="AS34" i="33"/>
  <c r="AO34" i="33"/>
  <c r="AK34" i="33"/>
  <c r="AG34" i="33"/>
  <c r="AC34" i="33"/>
  <c r="Y34" i="33"/>
  <c r="U34" i="33"/>
  <c r="Q34" i="33"/>
  <c r="M34" i="33"/>
  <c r="AZ34" i="33"/>
  <c r="AU34" i="33"/>
  <c r="AP34" i="33"/>
  <c r="AJ34" i="33"/>
  <c r="AE34" i="33"/>
  <c r="Z34" i="33"/>
  <c r="T34" i="33"/>
  <c r="O34" i="33"/>
  <c r="J34" i="33"/>
  <c r="AY34" i="33"/>
  <c r="AT34" i="33"/>
  <c r="AN34" i="33"/>
  <c r="AI34" i="33"/>
  <c r="AD34" i="33"/>
  <c r="X34" i="33"/>
  <c r="S34" i="33"/>
  <c r="N34" i="33"/>
  <c r="AX34" i="33"/>
  <c r="AM34" i="33"/>
  <c r="AB34" i="33"/>
  <c r="R34" i="33"/>
  <c r="AV34" i="33"/>
  <c r="AL34" i="33"/>
  <c r="AA34" i="33"/>
  <c r="P34" i="33"/>
  <c r="AR34" i="33"/>
  <c r="AH34" i="33"/>
  <c r="W34" i="33"/>
  <c r="L34" i="33"/>
  <c r="BB34" i="33"/>
  <c r="AQ34" i="33"/>
  <c r="AF34" i="33"/>
  <c r="V34" i="33"/>
  <c r="K34" i="33"/>
  <c r="BB56" i="33"/>
  <c r="AX56" i="33"/>
  <c r="AT56" i="33"/>
  <c r="AP56" i="33"/>
  <c r="AL56" i="33"/>
  <c r="AH56" i="33"/>
  <c r="AZ56" i="33"/>
  <c r="AU56" i="33"/>
  <c r="AO56" i="33"/>
  <c r="AJ56" i="33"/>
  <c r="BC56" i="33"/>
  <c r="AV56" i="33"/>
  <c r="AN56" i="33"/>
  <c r="AG56" i="33"/>
  <c r="BA56" i="33"/>
  <c r="AS56" i="33"/>
  <c r="AM56" i="33"/>
  <c r="AF56" i="33"/>
  <c r="AY56" i="33"/>
  <c r="AR56" i="33"/>
  <c r="AK56" i="33"/>
  <c r="AQ56" i="33"/>
  <c r="AI56" i="33"/>
  <c r="BD56" i="33"/>
  <c r="AW56" i="33"/>
  <c r="BA45" i="33"/>
  <c r="AW45" i="33"/>
  <c r="AS45" i="33"/>
  <c r="AO45" i="33"/>
  <c r="AK45" i="33"/>
  <c r="AG45" i="33"/>
  <c r="AC45" i="33"/>
  <c r="Y45" i="33"/>
  <c r="U45" i="33"/>
  <c r="AZ45" i="33"/>
  <c r="AU45" i="33"/>
  <c r="AP45" i="33"/>
  <c r="AJ45" i="33"/>
  <c r="AE45" i="33"/>
  <c r="Z45" i="33"/>
  <c r="BD45" i="33"/>
  <c r="AY45" i="33"/>
  <c r="AT45" i="33"/>
  <c r="AN45" i="33"/>
  <c r="AI45" i="33"/>
  <c r="AD45" i="33"/>
  <c r="X45" i="33"/>
  <c r="BC45" i="33"/>
  <c r="AX45" i="33"/>
  <c r="AR45" i="33"/>
  <c r="AM45" i="33"/>
  <c r="AH45" i="33"/>
  <c r="AB45" i="33"/>
  <c r="W45" i="33"/>
  <c r="BB45" i="33"/>
  <c r="AF45" i="33"/>
  <c r="AV45" i="33"/>
  <c r="AA45" i="33"/>
  <c r="AQ45" i="33"/>
  <c r="V45" i="33"/>
  <c r="AL45" i="33"/>
  <c r="BC40" i="33"/>
  <c r="AY40" i="33"/>
  <c r="AU40" i="33"/>
  <c r="AQ40" i="33"/>
  <c r="AM40" i="33"/>
  <c r="AI40" i="33"/>
  <c r="AE40" i="33"/>
  <c r="AA40" i="33"/>
  <c r="W40" i="33"/>
  <c r="S40" i="33"/>
  <c r="BD40" i="33"/>
  <c r="AX40" i="33"/>
  <c r="AS40" i="33"/>
  <c r="AN40" i="33"/>
  <c r="AH40" i="33"/>
  <c r="AC40" i="33"/>
  <c r="X40" i="33"/>
  <c r="R40" i="33"/>
  <c r="BB40" i="33"/>
  <c r="AW40" i="33"/>
  <c r="AR40" i="33"/>
  <c r="AL40" i="33"/>
  <c r="AG40" i="33"/>
  <c r="AB40" i="33"/>
  <c r="V40" i="33"/>
  <c r="Q40" i="33"/>
  <c r="BA40" i="33"/>
  <c r="AV40" i="33"/>
  <c r="AP40" i="33"/>
  <c r="AK40" i="33"/>
  <c r="AF40" i="33"/>
  <c r="Z40" i="33"/>
  <c r="U40" i="33"/>
  <c r="P40" i="33"/>
  <c r="AZ40" i="33"/>
  <c r="AD40" i="33"/>
  <c r="AT40" i="33"/>
  <c r="Y40" i="33"/>
  <c r="AO40" i="33"/>
  <c r="T40" i="33"/>
  <c r="AJ40" i="33"/>
  <c r="P29" i="33"/>
  <c r="AM29" i="33"/>
  <c r="BB48" i="33"/>
  <c r="AX48" i="33"/>
  <c r="AT48" i="33"/>
  <c r="AP48" i="33"/>
  <c r="AL48" i="33"/>
  <c r="AH48" i="33"/>
  <c r="AD48" i="33"/>
  <c r="Z48" i="33"/>
  <c r="BD48" i="33"/>
  <c r="AY48" i="33"/>
  <c r="AS48" i="33"/>
  <c r="AN48" i="33"/>
  <c r="AI48" i="33"/>
  <c r="AC48" i="33"/>
  <c r="X48" i="33"/>
  <c r="BC48" i="33"/>
  <c r="AV48" i="33"/>
  <c r="AO48" i="33"/>
  <c r="AG48" i="33"/>
  <c r="AA48" i="33"/>
  <c r="BA48" i="33"/>
  <c r="AU48" i="33"/>
  <c r="AM48" i="33"/>
  <c r="AF48" i="33"/>
  <c r="Y48" i="33"/>
  <c r="AZ48" i="33"/>
  <c r="AR48" i="33"/>
  <c r="AK48" i="33"/>
  <c r="AE48" i="33"/>
  <c r="AQ48" i="33"/>
  <c r="AJ48" i="33"/>
  <c r="AB48" i="33"/>
  <c r="AW48" i="33"/>
  <c r="BC55" i="33"/>
  <c r="AY55" i="33"/>
  <c r="AU55" i="33"/>
  <c r="AQ55" i="33"/>
  <c r="AM55" i="33"/>
  <c r="AI55" i="33"/>
  <c r="AE55" i="33"/>
  <c r="BD55" i="33"/>
  <c r="AX55" i="33"/>
  <c r="AS55" i="33"/>
  <c r="AN55" i="33"/>
  <c r="AH55" i="33"/>
  <c r="AZ55" i="33"/>
  <c r="AR55" i="33"/>
  <c r="AK55" i="33"/>
  <c r="AW55" i="33"/>
  <c r="AP55" i="33"/>
  <c r="AJ55" i="33"/>
  <c r="BB55" i="33"/>
  <c r="AV55" i="33"/>
  <c r="AO55" i="33"/>
  <c r="AG55" i="33"/>
  <c r="AL55" i="33"/>
  <c r="AF55" i="33"/>
  <c r="BA55" i="33"/>
  <c r="AT55" i="33"/>
  <c r="BC47" i="33"/>
  <c r="AZ47" i="33"/>
  <c r="AV47" i="33"/>
  <c r="AR47" i="33"/>
  <c r="AN47" i="33"/>
  <c r="AJ47" i="33"/>
  <c r="AF47" i="33"/>
  <c r="AB47" i="33"/>
  <c r="X47" i="33"/>
  <c r="BA47" i="33"/>
  <c r="AU47" i="33"/>
  <c r="AP47" i="33"/>
  <c r="AK47" i="33"/>
  <c r="AE47" i="33"/>
  <c r="Z47" i="33"/>
  <c r="AY47" i="33"/>
  <c r="AT47" i="33"/>
  <c r="AO47" i="33"/>
  <c r="AI47" i="33"/>
  <c r="AD47" i="33"/>
  <c r="Y47" i="33"/>
  <c r="BD47" i="33"/>
  <c r="AX47" i="33"/>
  <c r="AS47" i="33"/>
  <c r="AM47" i="33"/>
  <c r="AH47" i="33"/>
  <c r="AC47" i="33"/>
  <c r="W47" i="33"/>
  <c r="AW47" i="33"/>
  <c r="AA47" i="33"/>
  <c r="AQ47" i="33"/>
  <c r="AL47" i="33"/>
  <c r="BB47" i="33"/>
  <c r="AG47" i="33"/>
  <c r="BA35" i="33"/>
  <c r="AW35" i="33"/>
  <c r="AS35" i="33"/>
  <c r="AO35" i="33"/>
  <c r="AK35" i="33"/>
  <c r="AG35" i="33"/>
  <c r="AC35" i="33"/>
  <c r="Y35" i="33"/>
  <c r="U35" i="33"/>
  <c r="Q35" i="33"/>
  <c r="M35" i="33"/>
  <c r="AY35" i="33"/>
  <c r="AT35" i="33"/>
  <c r="AN35" i="33"/>
  <c r="AI35" i="33"/>
  <c r="AD35" i="33"/>
  <c r="X35" i="33"/>
  <c r="S35" i="33"/>
  <c r="N35" i="33"/>
  <c r="BC35" i="33"/>
  <c r="AX35" i="33"/>
  <c r="AR35" i="33"/>
  <c r="AM35" i="33"/>
  <c r="AH35" i="33"/>
  <c r="AB35" i="33"/>
  <c r="W35" i="33"/>
  <c r="R35" i="33"/>
  <c r="L35" i="33"/>
  <c r="AV35" i="33"/>
  <c r="AL35" i="33"/>
  <c r="AA35" i="33"/>
  <c r="P35" i="33"/>
  <c r="AU35" i="33"/>
  <c r="AJ35" i="33"/>
  <c r="Z35" i="33"/>
  <c r="O35" i="33"/>
  <c r="BB35" i="33"/>
  <c r="AQ35" i="33"/>
  <c r="AF35" i="33"/>
  <c r="V35" i="33"/>
  <c r="K35" i="33"/>
  <c r="AZ35" i="33"/>
  <c r="AP35" i="33"/>
  <c r="AE35" i="33"/>
  <c r="T35" i="33"/>
  <c r="AW29" i="33"/>
  <c r="AO29" i="33"/>
  <c r="AG29" i="33"/>
  <c r="Y29" i="33"/>
  <c r="Q29" i="33"/>
  <c r="I29" i="33"/>
  <c r="AJ29" i="33"/>
  <c r="T29" i="33"/>
  <c r="AV28" i="33"/>
  <c r="AH29" i="33"/>
  <c r="AQ28" i="33"/>
  <c r="AN28" i="33"/>
  <c r="BA33" i="33"/>
  <c r="AW33" i="33"/>
  <c r="AS33" i="33"/>
  <c r="AO33" i="33"/>
  <c r="AK33" i="33"/>
  <c r="AG33" i="33"/>
  <c r="AC33" i="33"/>
  <c r="Y33" i="33"/>
  <c r="U33" i="33"/>
  <c r="Q33" i="33"/>
  <c r="M33" i="33"/>
  <c r="I33" i="33"/>
  <c r="AV33" i="33"/>
  <c r="AQ33" i="33"/>
  <c r="AL33" i="33"/>
  <c r="AF33" i="33"/>
  <c r="AA33" i="33"/>
  <c r="V33" i="33"/>
  <c r="P33" i="33"/>
  <c r="K33" i="33"/>
  <c r="AZ33" i="33"/>
  <c r="AU33" i="33"/>
  <c r="AP33" i="33"/>
  <c r="AJ33" i="33"/>
  <c r="AE33" i="33"/>
  <c r="Z33" i="33"/>
  <c r="T33" i="33"/>
  <c r="O33" i="33"/>
  <c r="J33" i="33"/>
  <c r="AY33" i="33"/>
  <c r="AN33" i="33"/>
  <c r="AD33" i="33"/>
  <c r="S33" i="33"/>
  <c r="AX33" i="33"/>
  <c r="AM33" i="33"/>
  <c r="AB33" i="33"/>
  <c r="R33" i="33"/>
  <c r="AT33" i="33"/>
  <c r="AI33" i="33"/>
  <c r="X33" i="33"/>
  <c r="N33" i="33"/>
  <c r="AR33" i="33"/>
  <c r="AH33" i="33"/>
  <c r="W33" i="33"/>
  <c r="L33" i="33"/>
  <c r="AI28" i="33"/>
  <c r="BA44" i="33"/>
  <c r="AW44" i="33"/>
  <c r="AS44" i="33"/>
  <c r="AO44" i="33"/>
  <c r="AK44" i="33"/>
  <c r="AG44" i="33"/>
  <c r="AC44" i="33"/>
  <c r="Y44" i="33"/>
  <c r="U44" i="33"/>
  <c r="BD44" i="33"/>
  <c r="AY44" i="33"/>
  <c r="AT44" i="33"/>
  <c r="AN44" i="33"/>
  <c r="AI44" i="33"/>
  <c r="AD44" i="33"/>
  <c r="X44" i="33"/>
  <c r="BC44" i="33"/>
  <c r="AX44" i="33"/>
  <c r="AR44" i="33"/>
  <c r="AM44" i="33"/>
  <c r="AH44" i="33"/>
  <c r="AB44" i="33"/>
  <c r="W44" i="33"/>
  <c r="BB44" i="33"/>
  <c r="AV44" i="33"/>
  <c r="AQ44" i="33"/>
  <c r="AL44" i="33"/>
  <c r="AF44" i="33"/>
  <c r="AA44" i="33"/>
  <c r="V44" i="33"/>
  <c r="AU44" i="33"/>
  <c r="Z44" i="33"/>
  <c r="AP44" i="33"/>
  <c r="T44" i="33"/>
  <c r="AJ44" i="33"/>
  <c r="AZ44" i="33"/>
  <c r="AE44" i="33"/>
  <c r="BB43" i="33"/>
  <c r="AX43" i="33"/>
  <c r="AT43" i="33"/>
  <c r="AP43" i="33"/>
  <c r="AL43" i="33"/>
  <c r="AH43" i="33"/>
  <c r="AD43" i="33"/>
  <c r="Z43" i="33"/>
  <c r="V43" i="33"/>
  <c r="BD43" i="33"/>
  <c r="AY43" i="33"/>
  <c r="AS43" i="33"/>
  <c r="AN43" i="33"/>
  <c r="AI43" i="33"/>
  <c r="AC43" i="33"/>
  <c r="X43" i="33"/>
  <c r="S43" i="33"/>
  <c r="BC43" i="33"/>
  <c r="AW43" i="33"/>
  <c r="AR43" i="33"/>
  <c r="AM43" i="33"/>
  <c r="AG43" i="33"/>
  <c r="AB43" i="33"/>
  <c r="W43" i="33"/>
  <c r="BA43" i="33"/>
  <c r="AV43" i="33"/>
  <c r="AQ43" i="33"/>
  <c r="AK43" i="33"/>
  <c r="AF43" i="33"/>
  <c r="AA43" i="33"/>
  <c r="U43" i="33"/>
  <c r="AO43" i="33"/>
  <c r="T43" i="33"/>
  <c r="AJ43" i="33"/>
  <c r="AZ43" i="33"/>
  <c r="AE43" i="33"/>
  <c r="AU43" i="33"/>
  <c r="Y43" i="33"/>
  <c r="AS28" i="33"/>
  <c r="AK28" i="33"/>
  <c r="BA54" i="33"/>
  <c r="AW54" i="33"/>
  <c r="AS54" i="33"/>
  <c r="AO54" i="33"/>
  <c r="AK54" i="33"/>
  <c r="AG54" i="33"/>
  <c r="BC54" i="33"/>
  <c r="AX54" i="33"/>
  <c r="AR54" i="33"/>
  <c r="AM54" i="33"/>
  <c r="AH54" i="33"/>
  <c r="BD54" i="33"/>
  <c r="AV54" i="33"/>
  <c r="AP54" i="33"/>
  <c r="AI54" i="33"/>
  <c r="BB54" i="33"/>
  <c r="AU54" i="33"/>
  <c r="AN54" i="33"/>
  <c r="AF54" i="33"/>
  <c r="AZ54" i="33"/>
  <c r="AT54" i="33"/>
  <c r="AL54" i="33"/>
  <c r="AE54" i="33"/>
  <c r="AJ54" i="33"/>
  <c r="AD54" i="33"/>
  <c r="AY54" i="33"/>
  <c r="AQ54" i="33"/>
  <c r="BB46" i="33"/>
  <c r="AX46" i="33"/>
  <c r="AT46" i="33"/>
  <c r="AP46" i="33"/>
  <c r="AL46" i="33"/>
  <c r="AH46" i="33"/>
  <c r="AD46" i="33"/>
  <c r="Z46" i="33"/>
  <c r="V46" i="33"/>
  <c r="BC46" i="33"/>
  <c r="AW46" i="33"/>
  <c r="AR46" i="33"/>
  <c r="AM46" i="33"/>
  <c r="AG46" i="33"/>
  <c r="AB46" i="33"/>
  <c r="W46" i="33"/>
  <c r="BA46" i="33"/>
  <c r="AV46" i="33"/>
  <c r="AQ46" i="33"/>
  <c r="AK46" i="33"/>
  <c r="AF46" i="33"/>
  <c r="AA46" i="33"/>
  <c r="AZ46" i="33"/>
  <c r="AU46" i="33"/>
  <c r="AO46" i="33"/>
  <c r="AJ46" i="33"/>
  <c r="AE46" i="33"/>
  <c r="Y46" i="33"/>
  <c r="AN46" i="33"/>
  <c r="BD46" i="33"/>
  <c r="AI46" i="33"/>
  <c r="AY46" i="33"/>
  <c r="AC46" i="33"/>
  <c r="AS46" i="33"/>
  <c r="X46" i="33"/>
  <c r="BB38" i="33"/>
  <c r="AX38" i="33"/>
  <c r="AT38" i="33"/>
  <c r="AP38" i="33"/>
  <c r="AL38" i="33"/>
  <c r="AH38" i="33"/>
  <c r="AD38" i="33"/>
  <c r="Z38" i="33"/>
  <c r="V38" i="33"/>
  <c r="R38" i="33"/>
  <c r="N38" i="33"/>
  <c r="BA38" i="33"/>
  <c r="AV38" i="33"/>
  <c r="AQ38" i="33"/>
  <c r="AK38" i="33"/>
  <c r="AF38" i="33"/>
  <c r="AA38" i="33"/>
  <c r="U38" i="33"/>
  <c r="P38" i="33"/>
  <c r="AZ38" i="33"/>
  <c r="AU38" i="33"/>
  <c r="AO38" i="33"/>
  <c r="AJ38" i="33"/>
  <c r="AE38" i="33"/>
  <c r="Y38" i="33"/>
  <c r="T38" i="33"/>
  <c r="O38" i="33"/>
  <c r="BD38" i="33"/>
  <c r="AS38" i="33"/>
  <c r="AI38" i="33"/>
  <c r="X38" i="33"/>
  <c r="BC38" i="33"/>
  <c r="AR38" i="33"/>
  <c r="AG38" i="33"/>
  <c r="W38" i="33"/>
  <c r="AY38" i="33"/>
  <c r="AN38" i="33"/>
  <c r="AC38" i="33"/>
  <c r="S38" i="33"/>
  <c r="AW38" i="33"/>
  <c r="AM38" i="33"/>
  <c r="AB38" i="33"/>
  <c r="Q38" i="33"/>
  <c r="E62" i="33"/>
  <c r="AW30" i="33"/>
  <c r="AS30" i="33"/>
  <c r="AO30" i="33"/>
  <c r="AK30" i="33"/>
  <c r="AG30" i="33"/>
  <c r="AC30" i="33"/>
  <c r="Y30" i="33"/>
  <c r="U30" i="33"/>
  <c r="Q30" i="33"/>
  <c r="M30" i="33"/>
  <c r="I30" i="33"/>
  <c r="AU30" i="33"/>
  <c r="AP30" i="33"/>
  <c r="AJ30" i="33"/>
  <c r="AE30" i="33"/>
  <c r="Z30" i="33"/>
  <c r="T30" i="33"/>
  <c r="O30" i="33"/>
  <c r="J30" i="33"/>
  <c r="AT30" i="33"/>
  <c r="AN30" i="33"/>
  <c r="AI30" i="33"/>
  <c r="AD30" i="33"/>
  <c r="X30" i="33"/>
  <c r="S30" i="33"/>
  <c r="N30" i="33"/>
  <c r="H30" i="33"/>
  <c r="AR30" i="33"/>
  <c r="AH30" i="33"/>
  <c r="W30" i="33"/>
  <c r="L30" i="33"/>
  <c r="AQ30" i="33"/>
  <c r="AF30" i="33"/>
  <c r="V30" i="33"/>
  <c r="K30" i="33"/>
  <c r="AX30" i="33"/>
  <c r="AM30" i="33"/>
  <c r="AB30" i="33"/>
  <c r="R30" i="33"/>
  <c r="G30" i="33"/>
  <c r="AV30" i="33"/>
  <c r="AL30" i="33"/>
  <c r="AA30" i="33"/>
  <c r="P30" i="33"/>
  <c r="F30" i="33"/>
  <c r="F60" i="33" s="1"/>
  <c r="BD52" i="33"/>
  <c r="AZ52" i="33"/>
  <c r="AV52" i="33"/>
  <c r="AR52" i="33"/>
  <c r="AN52" i="33"/>
  <c r="AJ52" i="33"/>
  <c r="AF52" i="33"/>
  <c r="AB52" i="33"/>
  <c r="AY52" i="33"/>
  <c r="AT52" i="33"/>
  <c r="AO52" i="33"/>
  <c r="AI52" i="33"/>
  <c r="AD52" i="33"/>
  <c r="BB52" i="33"/>
  <c r="AU52" i="33"/>
  <c r="AM52" i="33"/>
  <c r="AG52" i="33"/>
  <c r="BA52" i="33"/>
  <c r="AS52" i="33"/>
  <c r="AL52" i="33"/>
  <c r="AE52" i="33"/>
  <c r="AX52" i="33"/>
  <c r="AQ52" i="33"/>
  <c r="AK52" i="33"/>
  <c r="AC52" i="33"/>
  <c r="AH52" i="33"/>
  <c r="BC52" i="33"/>
  <c r="AW52" i="33"/>
  <c r="AP52" i="33"/>
  <c r="W29" i="33"/>
  <c r="AD29" i="33"/>
  <c r="AF28" i="33"/>
  <c r="AU29" i="33"/>
  <c r="AE29" i="33"/>
  <c r="O29" i="33"/>
  <c r="AT28" i="33"/>
  <c r="AL28" i="33"/>
  <c r="BA51" i="33"/>
  <c r="AW51" i="33"/>
  <c r="AS51" i="33"/>
  <c r="AO51" i="33"/>
  <c r="AK51" i="33"/>
  <c r="AG51" i="33"/>
  <c r="AC51" i="33"/>
  <c r="BB51" i="33"/>
  <c r="AV51" i="33"/>
  <c r="AQ51" i="33"/>
  <c r="AL51" i="33"/>
  <c r="AF51" i="33"/>
  <c r="AA51" i="33"/>
  <c r="BC51" i="33"/>
  <c r="AU51" i="33"/>
  <c r="AN51" i="33"/>
  <c r="AH51" i="33"/>
  <c r="AZ51" i="33"/>
  <c r="AT51" i="33"/>
  <c r="AM51" i="33"/>
  <c r="AE51" i="33"/>
  <c r="AY51" i="33"/>
  <c r="AR51" i="33"/>
  <c r="AJ51" i="33"/>
  <c r="AD51" i="33"/>
  <c r="AI51" i="33"/>
  <c r="BD51" i="33"/>
  <c r="AB51" i="33"/>
  <c r="AX51" i="33"/>
  <c r="AP51" i="33"/>
  <c r="BD39" i="33"/>
  <c r="AZ39" i="33"/>
  <c r="AV39" i="33"/>
  <c r="AR39" i="33"/>
  <c r="AN39" i="33"/>
  <c r="AJ39" i="33"/>
  <c r="AF39" i="33"/>
  <c r="AB39" i="33"/>
  <c r="X39" i="33"/>
  <c r="T39" i="33"/>
  <c r="P39" i="33"/>
  <c r="BB39" i="33"/>
  <c r="AW39" i="33"/>
  <c r="AQ39" i="33"/>
  <c r="AL39" i="33"/>
  <c r="AG39" i="33"/>
  <c r="AA39" i="33"/>
  <c r="V39" i="33"/>
  <c r="Q39" i="33"/>
  <c r="BA39" i="33"/>
  <c r="AU39" i="33"/>
  <c r="AP39" i="33"/>
  <c r="AK39" i="33"/>
  <c r="AE39" i="33"/>
  <c r="Z39" i="33"/>
  <c r="U39" i="33"/>
  <c r="O39" i="33"/>
  <c r="AY39" i="33"/>
  <c r="AT39" i="33"/>
  <c r="AX39" i="33"/>
  <c r="AI39" i="33"/>
  <c r="Y39" i="33"/>
  <c r="AS39" i="33"/>
  <c r="AH39" i="33"/>
  <c r="W39" i="33"/>
  <c r="AO39" i="33"/>
  <c r="AD39" i="33"/>
  <c r="S39" i="33"/>
  <c r="BC39" i="33"/>
  <c r="AM39" i="33"/>
  <c r="AC39" i="33"/>
  <c r="R39" i="33"/>
  <c r="AW31" i="33"/>
  <c r="AS31" i="33"/>
  <c r="AO31" i="33"/>
  <c r="AK31" i="33"/>
  <c r="AG31" i="33"/>
  <c r="AC31" i="33"/>
  <c r="Y31" i="33"/>
  <c r="U31" i="33"/>
  <c r="Q31" i="33"/>
  <c r="M31" i="33"/>
  <c r="I31" i="33"/>
  <c r="AY31" i="33"/>
  <c r="AT31" i="33"/>
  <c r="AN31" i="33"/>
  <c r="AI31" i="33"/>
  <c r="AD31" i="33"/>
  <c r="X31" i="33"/>
  <c r="S31" i="33"/>
  <c r="N31" i="33"/>
  <c r="H31" i="33"/>
  <c r="AX31" i="33"/>
  <c r="AR31" i="33"/>
  <c r="AM31" i="33"/>
  <c r="AH31" i="33"/>
  <c r="AB31" i="33"/>
  <c r="W31" i="33"/>
  <c r="R31" i="33"/>
  <c r="L31" i="33"/>
  <c r="G31" i="33"/>
  <c r="AQ31" i="33"/>
  <c r="AF31" i="33"/>
  <c r="V31" i="33"/>
  <c r="K31" i="33"/>
  <c r="AP31" i="33"/>
  <c r="AE31" i="33"/>
  <c r="T31" i="33"/>
  <c r="J31" i="33"/>
  <c r="AV31" i="33"/>
  <c r="AL31" i="33"/>
  <c r="AA31" i="33"/>
  <c r="P31" i="33"/>
  <c r="AU31" i="33"/>
  <c r="AJ31" i="33"/>
  <c r="Z31" i="33"/>
  <c r="O31" i="33"/>
  <c r="AC29" i="33"/>
  <c r="U29" i="33"/>
  <c r="M29" i="33"/>
  <c r="E29" i="33"/>
  <c r="AR28" i="33"/>
  <c r="BD53" i="33"/>
  <c r="AZ53" i="33"/>
  <c r="AV53" i="33"/>
  <c r="AR53" i="33"/>
  <c r="AN53" i="33"/>
  <c r="AJ53" i="33"/>
  <c r="AF53" i="33"/>
  <c r="BC53" i="33"/>
  <c r="AX53" i="33"/>
  <c r="AS53" i="33"/>
  <c r="AM53" i="33"/>
  <c r="AH53" i="33"/>
  <c r="AC53" i="33"/>
  <c r="BB53" i="33"/>
  <c r="AU53" i="33"/>
  <c r="AO53" i="33"/>
  <c r="AG53" i="33"/>
  <c r="BA53" i="33"/>
  <c r="AT53" i="33"/>
  <c r="AL53" i="33"/>
  <c r="AE53" i="33"/>
  <c r="AY53" i="33"/>
  <c r="AQ53" i="33"/>
  <c r="AK53" i="33"/>
  <c r="AD53" i="33"/>
  <c r="AI53" i="33"/>
  <c r="AW53" i="33"/>
  <c r="AP53" i="33"/>
  <c r="BA37" i="33"/>
  <c r="AW37" i="33"/>
  <c r="AS37" i="33"/>
  <c r="AO37" i="33"/>
  <c r="AK37" i="33"/>
  <c r="AG37" i="33"/>
  <c r="AC37" i="33"/>
  <c r="Y37" i="33"/>
  <c r="U37" i="33"/>
  <c r="Q37" i="33"/>
  <c r="M37" i="33"/>
  <c r="BB37" i="33"/>
  <c r="AV37" i="33"/>
  <c r="AQ37" i="33"/>
  <c r="AL37" i="33"/>
  <c r="AF37" i="33"/>
  <c r="AA37" i="33"/>
  <c r="V37" i="33"/>
  <c r="P37" i="33"/>
  <c r="AZ37" i="33"/>
  <c r="AU37" i="33"/>
  <c r="AP37" i="33"/>
  <c r="AJ37" i="33"/>
  <c r="AE37" i="33"/>
  <c r="Z37" i="33"/>
  <c r="T37" i="33"/>
  <c r="O37" i="33"/>
  <c r="BD37" i="33"/>
  <c r="AT37" i="33"/>
  <c r="AI37" i="33"/>
  <c r="X37" i="33"/>
  <c r="N37" i="33"/>
  <c r="BC37" i="33"/>
  <c r="AR37" i="33"/>
  <c r="AH37" i="33"/>
  <c r="W37" i="33"/>
  <c r="AY37" i="33"/>
  <c r="AN37" i="33"/>
  <c r="AD37" i="33"/>
  <c r="S37" i="33"/>
  <c r="AX37" i="33"/>
  <c r="AM37" i="33"/>
  <c r="AB37" i="33"/>
  <c r="R37" i="33"/>
  <c r="J60" i="33" l="1"/>
  <c r="G60" i="33"/>
  <c r="X60" i="33"/>
  <c r="AT29" i="33"/>
  <c r="BB57" i="33"/>
  <c r="BB60" i="33" s="1"/>
  <c r="AX57" i="33"/>
  <c r="AT57" i="33"/>
  <c r="AT60" i="33" s="1"/>
  <c r="AP57" i="33"/>
  <c r="AP60" i="33" s="1"/>
  <c r="AL57" i="33"/>
  <c r="AL60" i="33" s="1"/>
  <c r="AH57" i="33"/>
  <c r="AH60" i="33" s="1"/>
  <c r="BC57" i="33"/>
  <c r="BC60" i="33" s="1"/>
  <c r="AW57" i="33"/>
  <c r="AW60" i="33" s="1"/>
  <c r="AR57" i="33"/>
  <c r="AR60" i="33" s="1"/>
  <c r="AM57" i="33"/>
  <c r="AG57" i="33"/>
  <c r="AG60" i="33" s="1"/>
  <c r="AZ57" i="33"/>
  <c r="AZ60" i="33" s="1"/>
  <c r="AS57" i="33"/>
  <c r="AS60" i="33" s="1"/>
  <c r="AK57" i="33"/>
  <c r="AK60" i="33" s="1"/>
  <c r="AY57" i="33"/>
  <c r="AY60" i="33" s="1"/>
  <c r="AQ57" i="33"/>
  <c r="AQ60" i="33" s="1"/>
  <c r="AJ57" i="33"/>
  <c r="BD57" i="33"/>
  <c r="BD60" i="33" s="1"/>
  <c r="AV57" i="33"/>
  <c r="AV60" i="33" s="1"/>
  <c r="AO57" i="33"/>
  <c r="AO60" i="33" s="1"/>
  <c r="AI57" i="33"/>
  <c r="AI60" i="33" s="1"/>
  <c r="AU57" i="33"/>
  <c r="AN57" i="33"/>
  <c r="AN60" i="33" s="1"/>
  <c r="BA57" i="33"/>
  <c r="BA60" i="33" s="1"/>
  <c r="AF29" i="33"/>
  <c r="P60" i="33"/>
  <c r="AX60" i="33"/>
  <c r="Z60" i="33"/>
  <c r="AU60" i="33"/>
  <c r="U60" i="33"/>
  <c r="E63" i="33"/>
  <c r="E64" i="33" s="1"/>
  <c r="E77" i="33" s="1"/>
  <c r="E80" i="33" s="1"/>
  <c r="E81" i="33" s="1"/>
  <c r="F61" i="33"/>
  <c r="AV29" i="33"/>
  <c r="AA60" i="33"/>
  <c r="R60" i="33"/>
  <c r="K60" i="33"/>
  <c r="L60" i="33"/>
  <c r="H60" i="33"/>
  <c r="AD60" i="33"/>
  <c r="AE60" i="33"/>
  <c r="I60" i="33"/>
  <c r="Y60" i="33"/>
  <c r="AK29" i="33"/>
  <c r="AN29" i="33"/>
  <c r="AR29" i="33"/>
  <c r="AB60" i="33"/>
  <c r="V60" i="33"/>
  <c r="W60" i="33"/>
  <c r="N60" i="33"/>
  <c r="O60" i="33"/>
  <c r="AJ60" i="33"/>
  <c r="M60" i="33"/>
  <c r="AC60" i="33"/>
  <c r="AS29" i="33"/>
  <c r="AI29" i="33"/>
  <c r="AQ29" i="33"/>
  <c r="AL29" i="33"/>
  <c r="AM60" i="33"/>
  <c r="AF60" i="33"/>
  <c r="S60" i="33"/>
  <c r="T60" i="33"/>
  <c r="Q60" i="33"/>
  <c r="F62" i="33" l="1"/>
  <c r="G61" i="33" s="1"/>
  <c r="D10" i="29"/>
  <c r="C29" i="29" s="1"/>
  <c r="D9" i="29"/>
  <c r="C28" i="29" s="1"/>
  <c r="G62" i="33" l="1"/>
  <c r="H61" i="33" s="1"/>
  <c r="F63" i="33"/>
  <c r="F64" i="33" s="1"/>
  <c r="F77" i="33" s="1"/>
  <c r="F80" i="33" s="1"/>
  <c r="F81" i="33" s="1"/>
  <c r="F27" i="3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G63" i="33" l="1"/>
  <c r="G64" i="33" s="1"/>
  <c r="G77" i="33" s="1"/>
  <c r="G80" i="33" s="1"/>
  <c r="G81" i="33" s="1"/>
  <c r="H62" i="33"/>
  <c r="I61"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I26" i="31" l="1"/>
  <c r="M26" i="31"/>
  <c r="M28" i="31" s="1"/>
  <c r="M29" i="31" s="1"/>
  <c r="Q26" i="31"/>
  <c r="U26" i="31"/>
  <c r="U28" i="31" s="1"/>
  <c r="U29" i="31" s="1"/>
  <c r="AC26" i="31"/>
  <c r="AG26" i="31"/>
  <c r="AG28" i="31" s="1"/>
  <c r="AG29" i="31" s="1"/>
  <c r="AK26" i="31"/>
  <c r="AO26" i="31"/>
  <c r="AO28" i="31" s="1"/>
  <c r="AS26" i="31"/>
  <c r="AW26" i="31"/>
  <c r="AW28" i="31" s="1"/>
  <c r="G26" i="31"/>
  <c r="K26" i="31"/>
  <c r="O26" i="31"/>
  <c r="O28" i="31" s="1"/>
  <c r="O29" i="31" s="1"/>
  <c r="S26" i="31"/>
  <c r="S28" i="31" s="1"/>
  <c r="S29" i="31" s="1"/>
  <c r="W26" i="31"/>
  <c r="AA26" i="31"/>
  <c r="AE26" i="31"/>
  <c r="AI26" i="31"/>
  <c r="AM26" i="31"/>
  <c r="AQ26" i="31"/>
  <c r="AU26" i="31"/>
  <c r="I62" i="33"/>
  <c r="J61" i="33" s="1"/>
  <c r="H63" i="33"/>
  <c r="H64" i="33" s="1"/>
  <c r="H77" i="33" s="1"/>
  <c r="H80" i="33" s="1"/>
  <c r="H81" i="33" s="1"/>
  <c r="F26" i="31"/>
  <c r="J26" i="31"/>
  <c r="N26" i="31"/>
  <c r="N28" i="31" s="1"/>
  <c r="N29" i="31" s="1"/>
  <c r="R26" i="31"/>
  <c r="R28" i="31" s="1"/>
  <c r="R29" i="31" s="1"/>
  <c r="V26" i="31"/>
  <c r="V28" i="31" s="1"/>
  <c r="V29" i="31" s="1"/>
  <c r="Z26" i="31"/>
  <c r="AD26" i="31"/>
  <c r="AD28" i="31" s="1"/>
  <c r="AD29" i="31" s="1"/>
  <c r="AH26" i="31"/>
  <c r="AH28" i="31" s="1"/>
  <c r="AH29" i="31" s="1"/>
  <c r="AL26" i="31"/>
  <c r="AP26" i="31"/>
  <c r="AT26" i="31"/>
  <c r="AT28" i="31" s="1"/>
  <c r="AT29" i="31" s="1"/>
  <c r="H26" i="31"/>
  <c r="H28" i="31" s="1"/>
  <c r="H29" i="31" s="1"/>
  <c r="L26" i="31"/>
  <c r="P26" i="31"/>
  <c r="T26" i="31"/>
  <c r="X26" i="31"/>
  <c r="X28" i="31" s="1"/>
  <c r="X29" i="31" s="1"/>
  <c r="AB26" i="31"/>
  <c r="AB28" i="31" s="1"/>
  <c r="AB29" i="31" s="1"/>
  <c r="AF26" i="31"/>
  <c r="AJ26" i="31"/>
  <c r="AJ28" i="31" s="1"/>
  <c r="AJ29" i="31" s="1"/>
  <c r="AN26" i="31"/>
  <c r="AN28" i="31" s="1"/>
  <c r="AN29" i="31" s="1"/>
  <c r="AR26" i="31"/>
  <c r="AV26"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J28" i="31"/>
  <c r="J29" i="31" s="1"/>
  <c r="L28" i="31"/>
  <c r="L29" i="31" s="1"/>
  <c r="P28" i="31"/>
  <c r="P29" i="31" s="1"/>
  <c r="T28" i="31"/>
  <c r="T29" i="31" s="1"/>
  <c r="Z28" i="31"/>
  <c r="Z29" i="31" s="1"/>
  <c r="AF28" i="31"/>
  <c r="AF29" i="31" s="1"/>
  <c r="AL28" i="31"/>
  <c r="AL29" i="31" s="1"/>
  <c r="AP28" i="31"/>
  <c r="AP29" i="31" s="1"/>
  <c r="AR28" i="31"/>
  <c r="AR29" i="31" s="1"/>
  <c r="AV28" i="31"/>
  <c r="AV29" i="31" s="1"/>
  <c r="G28" i="31"/>
  <c r="G29" i="31" s="1"/>
  <c r="I28" i="31"/>
  <c r="I29" i="31" s="1"/>
  <c r="K28" i="31"/>
  <c r="K29" i="31" s="1"/>
  <c r="Q28" i="31"/>
  <c r="Q29" i="31" s="1"/>
  <c r="W28" i="31"/>
  <c r="W29" i="31" s="1"/>
  <c r="AA28" i="31"/>
  <c r="AA29" i="31" s="1"/>
  <c r="AC28" i="31"/>
  <c r="AC29" i="31" s="1"/>
  <c r="AE28" i="31"/>
  <c r="AE29" i="31" s="1"/>
  <c r="AI28" i="31"/>
  <c r="AI29" i="31" s="1"/>
  <c r="AK28" i="31"/>
  <c r="AM28" i="31"/>
  <c r="AM29" i="31" s="1"/>
  <c r="AQ28" i="31"/>
  <c r="AQ29" i="31" s="1"/>
  <c r="AS28" i="31"/>
  <c r="AU28" i="31"/>
  <c r="AU29" i="31" s="1"/>
  <c r="I63" i="33" l="1"/>
  <c r="I64" i="33" s="1"/>
  <c r="I77" i="33" s="1"/>
  <c r="I80" i="33" s="1"/>
  <c r="I81" i="33" s="1"/>
  <c r="J62" i="33"/>
  <c r="K6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K62" i="33" l="1"/>
  <c r="L61" i="33" s="1"/>
  <c r="J63" i="33"/>
  <c r="J64" i="33" s="1"/>
  <c r="J77" i="33" s="1"/>
  <c r="J80" i="33" s="1"/>
  <c r="J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K63" i="33" l="1"/>
  <c r="K64" i="33" s="1"/>
  <c r="K77" i="33" s="1"/>
  <c r="K80" i="33" s="1"/>
  <c r="K81" i="33" s="1"/>
  <c r="L62" i="33"/>
  <c r="M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M62" i="33" l="1"/>
  <c r="N61" i="33" s="1"/>
  <c r="L63" i="33"/>
  <c r="L64" i="33" s="1"/>
  <c r="L77" i="33" s="1"/>
  <c r="L80" i="33" s="1"/>
  <c r="L81" i="33" s="1"/>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M63" i="33" l="1"/>
  <c r="M64" i="33" s="1"/>
  <c r="M77" i="33" s="1"/>
  <c r="M80" i="33" s="1"/>
  <c r="M81" i="33" s="1"/>
  <c r="N62" i="33"/>
  <c r="O61" i="33" s="1"/>
  <c r="AR76" i="31"/>
  <c r="AZ76" i="31"/>
  <c r="E76" i="31"/>
  <c r="E77" i="31" s="1"/>
  <c r="E80" i="31" s="1"/>
  <c r="E81" i="31" s="1"/>
  <c r="AS76" i="31"/>
  <c r="AN76" i="31"/>
  <c r="AV76" i="31"/>
  <c r="BD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O62" i="33"/>
  <c r="P61" i="33" s="1"/>
  <c r="N63" i="33"/>
  <c r="N64" i="33" s="1"/>
  <c r="N77" i="33" s="1"/>
  <c r="N80" i="33" s="1"/>
  <c r="N81" i="33"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O63" i="33" l="1"/>
  <c r="O64" i="33" s="1"/>
  <c r="O77" i="33" s="1"/>
  <c r="O80" i="33" s="1"/>
  <c r="O81" i="33" s="1"/>
  <c r="P62" i="33"/>
  <c r="Q61" i="33" s="1"/>
  <c r="H81" i="31"/>
  <c r="D46" i="20"/>
  <c r="M12" i="20"/>
  <c r="K63" i="31"/>
  <c r="K64" i="31" s="1"/>
  <c r="I87" i="31"/>
  <c r="I66" i="31" s="1"/>
  <c r="I76" i="31" s="1"/>
  <c r="I77" i="31" s="1"/>
  <c r="I80" i="31" s="1"/>
  <c r="I81" i="31" s="1"/>
  <c r="I30" i="10"/>
  <c r="I14" i="10" s="1"/>
  <c r="I24" i="10" s="1"/>
  <c r="L62" i="31"/>
  <c r="M61" i="31" s="1"/>
  <c r="Q62" i="33" l="1"/>
  <c r="R61" i="33" s="1"/>
  <c r="P63" i="33"/>
  <c r="P64" i="33" s="1"/>
  <c r="P77" i="33" s="1"/>
  <c r="P80" i="33" s="1"/>
  <c r="P81" i="33" s="1"/>
  <c r="D47" i="20"/>
  <c r="N12" i="20"/>
  <c r="J30" i="10"/>
  <c r="J14" i="10" s="1"/>
  <c r="J24" i="10" s="1"/>
  <c r="J87" i="31"/>
  <c r="J66" i="31" s="1"/>
  <c r="J76" i="31" s="1"/>
  <c r="J77" i="31" s="1"/>
  <c r="J80" i="31" s="1"/>
  <c r="J81" i="31" s="1"/>
  <c r="L63" i="31"/>
  <c r="L64" i="31" s="1"/>
  <c r="M62" i="31"/>
  <c r="N61" i="31" s="1"/>
  <c r="Q63" i="33" l="1"/>
  <c r="Q64" i="33" s="1"/>
  <c r="Q77" i="33" s="1"/>
  <c r="Q80" i="33" s="1"/>
  <c r="Q81" i="33" s="1"/>
  <c r="R62" i="33"/>
  <c r="S61" i="33" s="1"/>
  <c r="K87" i="31"/>
  <c r="K66" i="31" s="1"/>
  <c r="K76" i="31" s="1"/>
  <c r="K77" i="31" s="1"/>
  <c r="K80" i="31" s="1"/>
  <c r="K81" i="31" s="1"/>
  <c r="K30" i="10"/>
  <c r="K14" i="10" s="1"/>
  <c r="K24" i="10" s="1"/>
  <c r="D48" i="20"/>
  <c r="O12" i="20"/>
  <c r="M63" i="31"/>
  <c r="M64" i="31" s="1"/>
  <c r="N62" i="31"/>
  <c r="O61" i="31" s="1"/>
  <c r="S62" i="33" l="1"/>
  <c r="T61" i="33" s="1"/>
  <c r="R63" i="33"/>
  <c r="R64" i="33" s="1"/>
  <c r="R77" i="33" s="1"/>
  <c r="R80" i="33" s="1"/>
  <c r="R81" i="33" s="1"/>
  <c r="D49" i="20"/>
  <c r="P12" i="20"/>
  <c r="L30" i="10"/>
  <c r="L14" i="10" s="1"/>
  <c r="L24" i="10" s="1"/>
  <c r="L87" i="31"/>
  <c r="L66" i="31" s="1"/>
  <c r="L76" i="31" s="1"/>
  <c r="L77" i="31" s="1"/>
  <c r="L80" i="31" s="1"/>
  <c r="L81" i="31" s="1"/>
  <c r="O62" i="31"/>
  <c r="P61" i="31" s="1"/>
  <c r="N63" i="31"/>
  <c r="N64" i="31" s="1"/>
  <c r="S63" i="33" l="1"/>
  <c r="S64" i="33" s="1"/>
  <c r="S77" i="33" s="1"/>
  <c r="S80" i="33" s="1"/>
  <c r="S81" i="33" s="1"/>
  <c r="T62" i="33"/>
  <c r="U61" i="33" s="1"/>
  <c r="D50" i="20"/>
  <c r="Q12" i="20"/>
  <c r="M87" i="31"/>
  <c r="M66" i="31" s="1"/>
  <c r="M76" i="31" s="1"/>
  <c r="M77" i="31" s="1"/>
  <c r="M80" i="31" s="1"/>
  <c r="M81" i="31" s="1"/>
  <c r="M30" i="10"/>
  <c r="M14" i="10" s="1"/>
  <c r="M24" i="10" s="1"/>
  <c r="P62" i="31"/>
  <c r="Q61" i="31" s="1"/>
  <c r="O63" i="31"/>
  <c r="O64" i="31" s="1"/>
  <c r="U62" i="33" l="1"/>
  <c r="V61" i="33" s="1"/>
  <c r="T63" i="33"/>
  <c r="T64" i="33" s="1"/>
  <c r="T77" i="33" s="1"/>
  <c r="T80" i="33" s="1"/>
  <c r="T81" i="33" s="1"/>
  <c r="R12" i="20"/>
  <c r="D51" i="20"/>
  <c r="N30" i="10"/>
  <c r="N14" i="10" s="1"/>
  <c r="N24" i="10" s="1"/>
  <c r="N87" i="31"/>
  <c r="N66" i="31" s="1"/>
  <c r="N76" i="31" s="1"/>
  <c r="N77" i="31" s="1"/>
  <c r="N80" i="31" s="1"/>
  <c r="N81" i="31" s="1"/>
  <c r="Q62" i="31"/>
  <c r="R61" i="31" s="1"/>
  <c r="P63" i="31"/>
  <c r="P64" i="31" s="1"/>
  <c r="U63" i="33" l="1"/>
  <c r="U64" i="33" s="1"/>
  <c r="U77" i="33" s="1"/>
  <c r="U80" i="33" s="1"/>
  <c r="U81" i="33" s="1"/>
  <c r="C4" i="33"/>
  <c r="G30" i="29" s="1"/>
  <c r="V62" i="33"/>
  <c r="W61" i="33" s="1"/>
  <c r="O87" i="31"/>
  <c r="O66" i="31" s="1"/>
  <c r="O76" i="31" s="1"/>
  <c r="O77" i="31" s="1"/>
  <c r="O80" i="31" s="1"/>
  <c r="O81" i="31" s="1"/>
  <c r="O30" i="10"/>
  <c r="O14" i="10" s="1"/>
  <c r="O24" i="10" s="1"/>
  <c r="D52" i="20"/>
  <c r="S12" i="20"/>
  <c r="R62" i="31"/>
  <c r="S61" i="31" s="1"/>
  <c r="Q63" i="31"/>
  <c r="Q64" i="31" s="1"/>
  <c r="V63" i="33" l="1"/>
  <c r="V64" i="33" s="1"/>
  <c r="V77" i="33" s="1"/>
  <c r="V80" i="33" s="1"/>
  <c r="V81" i="33" s="1"/>
  <c r="W62" i="33"/>
  <c r="X61" i="33" s="1"/>
  <c r="P30" i="10"/>
  <c r="P14" i="10" s="1"/>
  <c r="P24" i="10" s="1"/>
  <c r="P87" i="31"/>
  <c r="P66" i="31" s="1"/>
  <c r="P76" i="31" s="1"/>
  <c r="P77" i="31" s="1"/>
  <c r="P80" i="31" s="1"/>
  <c r="P81" i="31" s="1"/>
  <c r="D53" i="20"/>
  <c r="T12" i="20"/>
  <c r="S62" i="31"/>
  <c r="T61" i="31" s="1"/>
  <c r="R63" i="31"/>
  <c r="R64" i="31" s="1"/>
  <c r="X62" i="33" l="1"/>
  <c r="Y61" i="33" s="1"/>
  <c r="W63" i="33"/>
  <c r="W64" i="33" s="1"/>
  <c r="W77" i="33" s="1"/>
  <c r="W80" i="33" s="1"/>
  <c r="W81" i="33" s="1"/>
  <c r="Q87" i="31"/>
  <c r="Q66" i="31" s="1"/>
  <c r="Q76" i="31" s="1"/>
  <c r="Q77" i="31" s="1"/>
  <c r="Q80" i="31" s="1"/>
  <c r="Q81" i="31" s="1"/>
  <c r="Q30" i="10"/>
  <c r="Q14" i="10" s="1"/>
  <c r="Q24" i="10" s="1"/>
  <c r="D54" i="20"/>
  <c r="U12" i="20"/>
  <c r="T62" i="31"/>
  <c r="U61" i="31" s="1"/>
  <c r="S63" i="31"/>
  <c r="S64" i="31" s="1"/>
  <c r="Y62" i="33" l="1"/>
  <c r="Z61" i="33" s="1"/>
  <c r="X63" i="33"/>
  <c r="X64" i="33" s="1"/>
  <c r="X77" i="33" s="1"/>
  <c r="X80" i="33" s="1"/>
  <c r="X81" i="33" s="1"/>
  <c r="R30" i="10"/>
  <c r="R14" i="10" s="1"/>
  <c r="R24" i="10" s="1"/>
  <c r="R87" i="31"/>
  <c r="R66" i="31" s="1"/>
  <c r="R76" i="31" s="1"/>
  <c r="R77" i="31" s="1"/>
  <c r="R80" i="31" s="1"/>
  <c r="R81" i="31" s="1"/>
  <c r="D55" i="20"/>
  <c r="V12" i="20"/>
  <c r="U62" i="31"/>
  <c r="V61" i="31" s="1"/>
  <c r="T63" i="31"/>
  <c r="T64" i="31" s="1"/>
  <c r="Y63" i="33" l="1"/>
  <c r="Y64" i="33" s="1"/>
  <c r="Y77" i="33" s="1"/>
  <c r="Y80" i="33" s="1"/>
  <c r="Y81" i="33" s="1"/>
  <c r="Z62" i="33"/>
  <c r="AA61" i="33" s="1"/>
  <c r="S87" i="31"/>
  <c r="S66" i="31" s="1"/>
  <c r="S76" i="31" s="1"/>
  <c r="S77" i="31" s="1"/>
  <c r="S80" i="31" s="1"/>
  <c r="S81" i="31" s="1"/>
  <c r="S30" i="10"/>
  <c r="S14" i="10" s="1"/>
  <c r="S24" i="10" s="1"/>
  <c r="D56" i="20"/>
  <c r="W12" i="20"/>
  <c r="V62" i="31"/>
  <c r="W61" i="31" s="1"/>
  <c r="U63" i="31"/>
  <c r="U64" i="31" s="1"/>
  <c r="AA62" i="33" l="1"/>
  <c r="AB61" i="33" s="1"/>
  <c r="Z63" i="33"/>
  <c r="Z64" i="33" s="1"/>
  <c r="Z77" i="33" s="1"/>
  <c r="Z80" i="33" s="1"/>
  <c r="Z81" i="33" s="1"/>
  <c r="T30" i="10"/>
  <c r="T14" i="10" s="1"/>
  <c r="T24" i="10" s="1"/>
  <c r="T87" i="31"/>
  <c r="T66" i="31" s="1"/>
  <c r="T76" i="31" s="1"/>
  <c r="T77" i="31" s="1"/>
  <c r="T80" i="31" s="1"/>
  <c r="T81" i="31" s="1"/>
  <c r="D57" i="20"/>
  <c r="X12" i="20"/>
  <c r="W62" i="31"/>
  <c r="X61" i="31" s="1"/>
  <c r="V63" i="31"/>
  <c r="V64" i="31" s="1"/>
  <c r="AA63" i="33" l="1"/>
  <c r="AA64" i="33" s="1"/>
  <c r="AA77" i="33" s="1"/>
  <c r="AA80" i="33" s="1"/>
  <c r="AA81" i="33" s="1"/>
  <c r="AB62" i="33"/>
  <c r="AC61" i="33" s="1"/>
  <c r="U87" i="31"/>
  <c r="U66" i="31" s="1"/>
  <c r="U76" i="31" s="1"/>
  <c r="U77" i="31" s="1"/>
  <c r="U80" i="31" s="1"/>
  <c r="U81" i="31" s="1"/>
  <c r="U30" i="10"/>
  <c r="U14" i="10" s="1"/>
  <c r="U24" i="10" s="1"/>
  <c r="D58" i="20"/>
  <c r="Y12" i="20"/>
  <c r="X62" i="31"/>
  <c r="Y61" i="31" s="1"/>
  <c r="W63" i="31"/>
  <c r="W64" i="31" s="1"/>
  <c r="AC62" i="33" l="1"/>
  <c r="AD61" i="33" s="1"/>
  <c r="AB63" i="33"/>
  <c r="AB64" i="33" s="1"/>
  <c r="AB77" i="33" s="1"/>
  <c r="AB80" i="33" s="1"/>
  <c r="AB81" i="33" s="1"/>
  <c r="D59" i="20"/>
  <c r="Z12" i="20"/>
  <c r="V30" i="10"/>
  <c r="V14" i="10" s="1"/>
  <c r="V24" i="10" s="1"/>
  <c r="V87" i="31"/>
  <c r="V66" i="31" s="1"/>
  <c r="V76" i="31" s="1"/>
  <c r="V77" i="31" s="1"/>
  <c r="V80" i="31" s="1"/>
  <c r="V81" i="31" s="1"/>
  <c r="Y62" i="31"/>
  <c r="Z61" i="31" s="1"/>
  <c r="X63" i="31"/>
  <c r="X64" i="31" s="1"/>
  <c r="AC63" i="33" l="1"/>
  <c r="AC64" i="33" s="1"/>
  <c r="AC77" i="33" s="1"/>
  <c r="AC80" i="33" s="1"/>
  <c r="AC81" i="33" s="1"/>
  <c r="C5" i="33"/>
  <c r="H30" i="29" s="1"/>
  <c r="AD62" i="33"/>
  <c r="AE61" i="33" s="1"/>
  <c r="D60" i="20"/>
  <c r="AA12" i="20"/>
  <c r="W87" i="31"/>
  <c r="W66" i="31" s="1"/>
  <c r="W76" i="31" s="1"/>
  <c r="W77" i="31" s="1"/>
  <c r="W80" i="31" s="1"/>
  <c r="W81" i="31" s="1"/>
  <c r="W30" i="10"/>
  <c r="W14" i="10" s="1"/>
  <c r="W24" i="10" s="1"/>
  <c r="Z62" i="31"/>
  <c r="AA61" i="31" s="1"/>
  <c r="Y63" i="31"/>
  <c r="Y64" i="31" s="1"/>
  <c r="AD63" i="33" l="1"/>
  <c r="AD64" i="33" s="1"/>
  <c r="AD77" i="33" s="1"/>
  <c r="AD80" i="33" s="1"/>
  <c r="AD81" i="33" s="1"/>
  <c r="AE62" i="33"/>
  <c r="AF61" i="33" s="1"/>
  <c r="D61" i="20"/>
  <c r="AB12" i="20"/>
  <c r="X30" i="10"/>
  <c r="X14" i="10" s="1"/>
  <c r="X24" i="10" s="1"/>
  <c r="X87" i="31"/>
  <c r="X66" i="31" s="1"/>
  <c r="X76" i="31" s="1"/>
  <c r="X77" i="31" s="1"/>
  <c r="X80" i="31" s="1"/>
  <c r="X81" i="31" s="1"/>
  <c r="AA62" i="31"/>
  <c r="AB61" i="31" s="1"/>
  <c r="Z63" i="31"/>
  <c r="Z64" i="31" s="1"/>
  <c r="AF62" i="33" l="1"/>
  <c r="AG61" i="33" s="1"/>
  <c r="AE63" i="33"/>
  <c r="AE64" i="33" s="1"/>
  <c r="AE77" i="33" s="1"/>
  <c r="AE80" i="33" s="1"/>
  <c r="AE81" i="33" s="1"/>
  <c r="D62" i="20"/>
  <c r="AC12" i="20"/>
  <c r="Y87" i="31"/>
  <c r="Y66" i="31" s="1"/>
  <c r="Y76" i="31" s="1"/>
  <c r="Y77" i="31" s="1"/>
  <c r="Y80" i="31" s="1"/>
  <c r="Y81" i="31" s="1"/>
  <c r="Y30" i="10"/>
  <c r="Y14" i="10" s="1"/>
  <c r="Y24" i="10" s="1"/>
  <c r="AB62" i="31"/>
  <c r="AC61" i="31" s="1"/>
  <c r="AA63" i="31"/>
  <c r="AA64" i="31" s="1"/>
  <c r="AG62" i="33" l="1"/>
  <c r="AH61" i="33" s="1"/>
  <c r="AF63" i="33"/>
  <c r="AF64" i="33" s="1"/>
  <c r="AF77" i="33" s="1"/>
  <c r="AF80" i="33" s="1"/>
  <c r="AF81" i="33" s="1"/>
  <c r="D63" i="20"/>
  <c r="AD12" i="20"/>
  <c r="Z30" i="10"/>
  <c r="Z14" i="10" s="1"/>
  <c r="Z24" i="10" s="1"/>
  <c r="Z87" i="31"/>
  <c r="Z66" i="31" s="1"/>
  <c r="Z76" i="31" s="1"/>
  <c r="Z77" i="31" s="1"/>
  <c r="Z80" i="31" s="1"/>
  <c r="Z81" i="31" s="1"/>
  <c r="AC62" i="31"/>
  <c r="AD61" i="31" s="1"/>
  <c r="AB63" i="31"/>
  <c r="AB64" i="31" s="1"/>
  <c r="AG63" i="33" l="1"/>
  <c r="AG64" i="33" s="1"/>
  <c r="AG77" i="33" s="1"/>
  <c r="AG80" i="33" s="1"/>
  <c r="AG81" i="33" s="1"/>
  <c r="AH62" i="33"/>
  <c r="AI61" i="33" s="1"/>
  <c r="D64" i="20"/>
  <c r="AE12" i="20"/>
  <c r="AA87" i="31"/>
  <c r="AA66" i="31" s="1"/>
  <c r="AA76" i="31" s="1"/>
  <c r="AA77" i="31" s="1"/>
  <c r="AA80" i="31" s="1"/>
  <c r="AA81" i="31" s="1"/>
  <c r="C4" i="31" s="1"/>
  <c r="G29" i="29" s="1"/>
  <c r="AA30" i="10"/>
  <c r="AA14" i="10" s="1"/>
  <c r="AA24" i="10" s="1"/>
  <c r="AC63" i="31"/>
  <c r="AC64" i="31" s="1"/>
  <c r="AD62" i="31"/>
  <c r="AE61" i="31" s="1"/>
  <c r="AI62" i="33" l="1"/>
  <c r="AJ61" i="33" s="1"/>
  <c r="AH63" i="33"/>
  <c r="AH64" i="33" s="1"/>
  <c r="AH77" i="33" s="1"/>
  <c r="AH80" i="33" s="1"/>
  <c r="AH81" i="33" s="1"/>
  <c r="D65" i="20"/>
  <c r="AF12" i="20"/>
  <c r="AB30" i="10"/>
  <c r="AB14" i="10" s="1"/>
  <c r="AB24" i="10" s="1"/>
  <c r="AB87" i="31"/>
  <c r="AB66" i="31" s="1"/>
  <c r="AB76" i="31" s="1"/>
  <c r="AB77" i="31" s="1"/>
  <c r="AB80" i="31" s="1"/>
  <c r="AB81" i="31" s="1"/>
  <c r="AE62" i="31"/>
  <c r="AF61" i="31" s="1"/>
  <c r="AD63" i="31"/>
  <c r="AD64" i="31" s="1"/>
  <c r="AI63" i="33" l="1"/>
  <c r="AI64" i="33" s="1"/>
  <c r="AI77" i="33" s="1"/>
  <c r="AI80" i="33" s="1"/>
  <c r="AI81" i="33" s="1"/>
  <c r="AJ62" i="33"/>
  <c r="AK61" i="33" s="1"/>
  <c r="D66" i="20"/>
  <c r="AG12" i="20"/>
  <c r="AC87" i="31"/>
  <c r="AC66" i="31" s="1"/>
  <c r="AC76" i="31" s="1"/>
  <c r="AC77" i="31" s="1"/>
  <c r="AC80" i="31" s="1"/>
  <c r="AC81" i="31" s="1"/>
  <c r="AC30" i="10"/>
  <c r="AC14" i="10" s="1"/>
  <c r="AC24" i="10" s="1"/>
  <c r="AF62" i="31"/>
  <c r="AG61" i="31" s="1"/>
  <c r="AE63" i="31"/>
  <c r="AE64" i="31" s="1"/>
  <c r="AK62" i="33" l="1"/>
  <c r="AL61" i="33" s="1"/>
  <c r="AJ63" i="33"/>
  <c r="AJ64" i="33" s="1"/>
  <c r="AJ77" i="33" s="1"/>
  <c r="AJ80" i="33" s="1"/>
  <c r="AJ81" i="33" s="1"/>
  <c r="D67" i="20"/>
  <c r="AH12" i="20"/>
  <c r="AD30" i="10"/>
  <c r="AD14" i="10" s="1"/>
  <c r="AD24" i="10" s="1"/>
  <c r="AD87" i="31"/>
  <c r="AD66" i="31" s="1"/>
  <c r="AD76" i="31" s="1"/>
  <c r="AD77" i="31" s="1"/>
  <c r="AD80" i="31" s="1"/>
  <c r="AD81" i="31" s="1"/>
  <c r="AG62" i="31"/>
  <c r="AH61" i="31" s="1"/>
  <c r="AF63" i="31"/>
  <c r="AF64" i="31" s="1"/>
  <c r="AK63" i="33" l="1"/>
  <c r="AK64" i="33" s="1"/>
  <c r="AK77" i="33" s="1"/>
  <c r="AK80" i="33" s="1"/>
  <c r="AK81" i="33" s="1"/>
  <c r="C6" i="33"/>
  <c r="I30" i="29" s="1"/>
  <c r="AL62" i="33"/>
  <c r="AM61" i="33" s="1"/>
  <c r="D68" i="20"/>
  <c r="AI12" i="20"/>
  <c r="AE87" i="31"/>
  <c r="AE66" i="31" s="1"/>
  <c r="AE76" i="31" s="1"/>
  <c r="AE77" i="31" s="1"/>
  <c r="AE80" i="31" s="1"/>
  <c r="AE81" i="31" s="1"/>
  <c r="AE30" i="10"/>
  <c r="AE14" i="10" s="1"/>
  <c r="AE24" i="10" s="1"/>
  <c r="AH62" i="31"/>
  <c r="AI61" i="31" s="1"/>
  <c r="AG63" i="31"/>
  <c r="AG64" i="31" s="1"/>
  <c r="AL63" i="33" l="1"/>
  <c r="AL64" i="33" s="1"/>
  <c r="AL77" i="33" s="1"/>
  <c r="AL80" i="33" s="1"/>
  <c r="AL81" i="33" s="1"/>
  <c r="AM62" i="33"/>
  <c r="AN61" i="33" s="1"/>
  <c r="D69" i="20"/>
  <c r="AJ12" i="20"/>
  <c r="AF30" i="10"/>
  <c r="AF14" i="10" s="1"/>
  <c r="AF24" i="10" s="1"/>
  <c r="AF87" i="31"/>
  <c r="AF66" i="31" s="1"/>
  <c r="AF76" i="31" s="1"/>
  <c r="AF77" i="31" s="1"/>
  <c r="AF80" i="31" s="1"/>
  <c r="AF81" i="31" s="1"/>
  <c r="AI62" i="31"/>
  <c r="AJ61" i="31" s="1"/>
  <c r="AH63" i="31"/>
  <c r="AH64" i="31" s="1"/>
  <c r="AN62" i="33" l="1"/>
  <c r="AO61" i="33" s="1"/>
  <c r="AM63" i="33"/>
  <c r="AM64" i="33" s="1"/>
  <c r="AM77" i="33" s="1"/>
  <c r="AM80" i="33" s="1"/>
  <c r="AM81" i="33" s="1"/>
  <c r="D70" i="20"/>
  <c r="AK12" i="20"/>
  <c r="AG87" i="31"/>
  <c r="AG66" i="31" s="1"/>
  <c r="AG76" i="31" s="1"/>
  <c r="AG77" i="31" s="1"/>
  <c r="AG80" i="31" s="1"/>
  <c r="AG81" i="31" s="1"/>
  <c r="AG30" i="10"/>
  <c r="AG14" i="10" s="1"/>
  <c r="AG24" i="10" s="1"/>
  <c r="AJ62" i="31"/>
  <c r="AK61" i="31" s="1"/>
  <c r="AI63" i="31"/>
  <c r="AI64" i="31" s="1"/>
  <c r="AO62" i="33" l="1"/>
  <c r="AP61" i="33" s="1"/>
  <c r="AN63" i="33"/>
  <c r="AN64" i="33" s="1"/>
  <c r="AN77" i="33" s="1"/>
  <c r="AN80" i="33" s="1"/>
  <c r="AN81" i="33" s="1"/>
  <c r="D71" i="20"/>
  <c r="AL12" i="20"/>
  <c r="AH30" i="10"/>
  <c r="AH14" i="10" s="1"/>
  <c r="AH24" i="10" s="1"/>
  <c r="AH87" i="31"/>
  <c r="AH66" i="31" s="1"/>
  <c r="AH76" i="31" s="1"/>
  <c r="AH77" i="31" s="1"/>
  <c r="AH80" i="31" s="1"/>
  <c r="AH81" i="31" s="1"/>
  <c r="AK62" i="31"/>
  <c r="AL61" i="31" s="1"/>
  <c r="AJ63" i="31"/>
  <c r="AJ64" i="31" s="1"/>
  <c r="AO63" i="33" l="1"/>
  <c r="AO64" i="33" s="1"/>
  <c r="AO77" i="33" s="1"/>
  <c r="AO80" i="33" s="1"/>
  <c r="AO81" i="33" s="1"/>
  <c r="AP62" i="33"/>
  <c r="AQ61" i="33" s="1"/>
  <c r="D72" i="20"/>
  <c r="AM12" i="20"/>
  <c r="AI87" i="31"/>
  <c r="AI66" i="31" s="1"/>
  <c r="AI76" i="31" s="1"/>
  <c r="AI77" i="31" s="1"/>
  <c r="AI80" i="31" s="1"/>
  <c r="AI81" i="31" s="1"/>
  <c r="C5" i="31" s="1"/>
  <c r="H29" i="29" s="1"/>
  <c r="AI30" i="10"/>
  <c r="AI14" i="10" s="1"/>
  <c r="AI24" i="10" s="1"/>
  <c r="AK63" i="31"/>
  <c r="AK64" i="31" s="1"/>
  <c r="AL62" i="31"/>
  <c r="AM61" i="31" s="1"/>
  <c r="AQ62" i="33" l="1"/>
  <c r="AR61" i="33" s="1"/>
  <c r="AP63" i="33"/>
  <c r="AP64" i="33" s="1"/>
  <c r="AP77" i="33" s="1"/>
  <c r="AP80" i="33" s="1"/>
  <c r="AP81" i="33" s="1"/>
  <c r="D73" i="20"/>
  <c r="AN12" i="20"/>
  <c r="AJ30" i="10"/>
  <c r="AJ14" i="10" s="1"/>
  <c r="AJ24" i="10" s="1"/>
  <c r="AJ87" i="31"/>
  <c r="AJ66" i="31" s="1"/>
  <c r="AJ76" i="31" s="1"/>
  <c r="AJ77" i="31" s="1"/>
  <c r="AJ80" i="31" s="1"/>
  <c r="AJ81" i="31" s="1"/>
  <c r="AM62" i="31"/>
  <c r="AN61" i="31" s="1"/>
  <c r="AL63" i="31"/>
  <c r="AL64" i="31" s="1"/>
  <c r="AQ63" i="33" l="1"/>
  <c r="AQ64" i="33" s="1"/>
  <c r="AQ77" i="33" s="1"/>
  <c r="AQ80" i="33" s="1"/>
  <c r="AQ81" i="33" s="1"/>
  <c r="AR62" i="33"/>
  <c r="AS61" i="33" s="1"/>
  <c r="D75" i="20"/>
  <c r="AO12" i="20"/>
  <c r="AK87" i="31"/>
  <c r="AK66" i="31" s="1"/>
  <c r="AK76" i="31" s="1"/>
  <c r="AK77" i="31" s="1"/>
  <c r="AK80" i="31" s="1"/>
  <c r="AK81" i="31" s="1"/>
  <c r="AK30" i="10"/>
  <c r="AK14" i="10" s="1"/>
  <c r="AK24" i="10" s="1"/>
  <c r="AN62" i="31"/>
  <c r="AO61" i="31" s="1"/>
  <c r="AM63" i="31"/>
  <c r="AM64" i="31" s="1"/>
  <c r="AM77" i="31" s="1"/>
  <c r="AM80" i="31" s="1"/>
  <c r="AS62" i="33" l="1"/>
  <c r="AT61" i="33" s="1"/>
  <c r="AR63" i="33"/>
  <c r="AR64" i="33" s="1"/>
  <c r="AR77" i="33" s="1"/>
  <c r="AR80" i="33" s="1"/>
  <c r="AR81" i="33" s="1"/>
  <c r="AL30" i="10"/>
  <c r="AL14" i="10" s="1"/>
  <c r="AL24" i="10" s="1"/>
  <c r="AL87" i="31"/>
  <c r="AL66" i="31" s="1"/>
  <c r="AL76" i="31" s="1"/>
  <c r="AL77" i="31" s="1"/>
  <c r="AL80" i="31" s="1"/>
  <c r="AL81" i="31" s="1"/>
  <c r="AM81" i="31" s="1"/>
  <c r="AO62" i="31"/>
  <c r="AP61" i="31" s="1"/>
  <c r="AN63" i="31"/>
  <c r="AN64" i="31" s="1"/>
  <c r="AN77" i="31" s="1"/>
  <c r="AN80" i="31" s="1"/>
  <c r="AS63" i="33" l="1"/>
  <c r="AS64" i="33" s="1"/>
  <c r="AS77" i="33" s="1"/>
  <c r="AS80" i="33" s="1"/>
  <c r="AS81" i="33" s="1"/>
  <c r="AT62" i="33"/>
  <c r="AU61" i="33" s="1"/>
  <c r="AN81" i="31"/>
  <c r="AP62" i="31"/>
  <c r="AQ61" i="31" s="1"/>
  <c r="AO63" i="31"/>
  <c r="AO64" i="31" s="1"/>
  <c r="AO77" i="31" s="1"/>
  <c r="AO80" i="31" s="1"/>
  <c r="AO81" i="31" l="1"/>
  <c r="AU62" i="33"/>
  <c r="AV61" i="33" s="1"/>
  <c r="AT63" i="33"/>
  <c r="AT64" i="33" s="1"/>
  <c r="AT77" i="33" s="1"/>
  <c r="AT80" i="33" s="1"/>
  <c r="AT81" i="33" s="1"/>
  <c r="AQ62" i="31"/>
  <c r="AR61" i="31" s="1"/>
  <c r="AP63" i="31"/>
  <c r="AP64" i="31" s="1"/>
  <c r="AP77" i="31" s="1"/>
  <c r="AP80" i="31" s="1"/>
  <c r="AP81" i="31" s="1"/>
  <c r="AU63" i="33" l="1"/>
  <c r="AU64" i="33" s="1"/>
  <c r="AU77" i="33" s="1"/>
  <c r="AU80" i="33" s="1"/>
  <c r="AU81" i="33" s="1"/>
  <c r="AV62" i="33"/>
  <c r="AW61" i="33" s="1"/>
  <c r="AR62" i="31"/>
  <c r="AS61" i="31" s="1"/>
  <c r="AQ63" i="31"/>
  <c r="AQ64" i="31" s="1"/>
  <c r="AQ77" i="31" s="1"/>
  <c r="AQ80" i="31" s="1"/>
  <c r="AQ81" i="31" s="1"/>
  <c r="AW62" i="33" l="1"/>
  <c r="AX61" i="33" s="1"/>
  <c r="AV63" i="33"/>
  <c r="AV64" i="33" s="1"/>
  <c r="AV77" i="33" s="1"/>
  <c r="AV80" i="33" s="1"/>
  <c r="AV81" i="33" s="1"/>
  <c r="C6" i="31"/>
  <c r="I29" i="29" s="1"/>
  <c r="AS62" i="31"/>
  <c r="AT61" i="31" s="1"/>
  <c r="AR63" i="31"/>
  <c r="AR64" i="31" s="1"/>
  <c r="AR77" i="31" s="1"/>
  <c r="AR80" i="31" s="1"/>
  <c r="AR81" i="31" s="1"/>
  <c r="AW63" i="33" l="1"/>
  <c r="AW64" i="33" s="1"/>
  <c r="AW77" i="33" s="1"/>
  <c r="AW80" i="33" s="1"/>
  <c r="AW81" i="33" s="1"/>
  <c r="AX62" i="33"/>
  <c r="AY61" i="33" s="1"/>
  <c r="AS63" i="31"/>
  <c r="AS64" i="31" s="1"/>
  <c r="AS77" i="31" s="1"/>
  <c r="AS80" i="31" s="1"/>
  <c r="AS81" i="31" s="1"/>
  <c r="AT62" i="31"/>
  <c r="AU61" i="31" s="1"/>
  <c r="AY62" i="33" l="1"/>
  <c r="AZ61" i="33" s="1"/>
  <c r="AX63" i="33"/>
  <c r="AX64" i="33" s="1"/>
  <c r="AX77" i="33" s="1"/>
  <c r="AX80" i="33" s="1"/>
  <c r="AX81" i="33" s="1"/>
  <c r="C7" i="33"/>
  <c r="J30" i="29" s="1"/>
  <c r="AU62" i="31"/>
  <c r="AV61" i="31" s="1"/>
  <c r="AT63" i="31"/>
  <c r="AT64" i="31" s="1"/>
  <c r="AT77" i="31" s="1"/>
  <c r="AT80" i="31" s="1"/>
  <c r="AT81" i="31" s="1"/>
  <c r="AY63" i="33" l="1"/>
  <c r="AY64" i="33" s="1"/>
  <c r="AY77" i="33" s="1"/>
  <c r="AY80" i="33" s="1"/>
  <c r="AY81" i="33" s="1"/>
  <c r="AZ62" i="33"/>
  <c r="BA61" i="33" s="1"/>
  <c r="AV62" i="31"/>
  <c r="AW61" i="31" s="1"/>
  <c r="AU63" i="31"/>
  <c r="AU64" i="31" s="1"/>
  <c r="AU77" i="31" s="1"/>
  <c r="AU80" i="31" s="1"/>
  <c r="AU81" i="31" s="1"/>
  <c r="BA62" i="33" l="1"/>
  <c r="BB61" i="33" s="1"/>
  <c r="AZ63" i="33"/>
  <c r="AZ64" i="33" s="1"/>
  <c r="AZ77" i="33" s="1"/>
  <c r="AZ80" i="33" s="1"/>
  <c r="AZ81" i="33" s="1"/>
  <c r="AW62" i="31"/>
  <c r="AX61" i="31" s="1"/>
  <c r="AV63" i="31"/>
  <c r="AV64" i="31" s="1"/>
  <c r="AV77" i="31" s="1"/>
  <c r="AV80" i="31" s="1"/>
  <c r="AV81" i="31" s="1"/>
  <c r="BA63" i="33" l="1"/>
  <c r="BA64" i="33" s="1"/>
  <c r="BA77" i="33" s="1"/>
  <c r="BA80" i="33" s="1"/>
  <c r="BA81" i="33" s="1"/>
  <c r="BB62" i="33"/>
  <c r="BC61" i="33" s="1"/>
  <c r="AX62" i="31"/>
  <c r="AY61" i="31" s="1"/>
  <c r="AW63" i="31"/>
  <c r="AW64" i="31" s="1"/>
  <c r="AW77" i="31" s="1"/>
  <c r="AW80" i="31" s="1"/>
  <c r="AW81" i="31" s="1"/>
  <c r="BC62" i="33" l="1"/>
  <c r="BD61" i="33" s="1"/>
  <c r="BB63" i="33"/>
  <c r="BB64" i="33" s="1"/>
  <c r="BB77" i="33" s="1"/>
  <c r="BB80" i="33" s="1"/>
  <c r="BB81" i="33" s="1"/>
  <c r="AY62" i="31"/>
  <c r="AZ61" i="31" s="1"/>
  <c r="AX63" i="31"/>
  <c r="AX64" i="31" s="1"/>
  <c r="AX77" i="31" s="1"/>
  <c r="AX80" i="31" s="1"/>
  <c r="AX81" i="31" s="1"/>
  <c r="BC63" i="33" l="1"/>
  <c r="BC64" i="33" s="1"/>
  <c r="BC77" i="33" s="1"/>
  <c r="BC80" i="33" s="1"/>
  <c r="BC81" i="33" s="1"/>
  <c r="BD62" i="33"/>
  <c r="BD63" i="33" s="1"/>
  <c r="BD64" i="33" s="1"/>
  <c r="BD77" i="33" s="1"/>
  <c r="BD80" i="33" s="1"/>
  <c r="AZ62" i="31"/>
  <c r="BA61" i="31" s="1"/>
  <c r="AY63" i="31"/>
  <c r="AY64" i="31" s="1"/>
  <c r="AY77" i="31" s="1"/>
  <c r="AY80" i="31" s="1"/>
  <c r="AY81" i="31" s="1"/>
  <c r="BD81" i="33" l="1"/>
  <c r="BA62" i="3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<sst xmlns="http://schemas.openxmlformats.org/spreadsheetml/2006/main" count="864" uniqueCount="358">
  <si>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</si>
  <si>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</si>
  <si>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</si>
  <si>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</si>
  <si>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</si>
  <si>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</si>
  <si>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</si>
  <si>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</si>
  <si>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</si>
  <si>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</si>
  <si>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</si>
  <si>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</si>
  <si>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</si>
  <si>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</si>
  <si>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</si>
  <si>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</si>
  <si>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</si>
  <si>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</si>
  <si>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</si>
  <si>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</si>
  <si>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</si>
  <si>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</si>
  <si>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</si>
  <si>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</si>
  <si>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</si>
  <si>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</si>
  <si>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</si>
  <si>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</si>
  <si>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</si>
  <si>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</si>
  <si>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</si>
  <si>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</si>
  <si>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</si>
  <si>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</si>
  <si>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</si>
  <si>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</si>
  <si>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</si>
  <si>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</si>
  <si>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</si>
  <si>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</si>
  <si>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</si>
  <si>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</si>
  <si>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</si>
  <si>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</si>
  <si>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</si>
  <si>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</si>
  <si>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</si>
  <si>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</si>
  <si>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</si>
  <si>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</si>
  <si>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</si>
  <si>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</si>
  <si>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</si>
  <si>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</si>
  <si>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</si>
  <si>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</si>
  <si>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</si>
  <si>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</si>
  <si>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</si>
  <si>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</si>
  <si>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</si>
  <si>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</si>
  <si>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</si>
  <si>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</si>
  <si>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</si>
  <si>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</si>
  <si>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</si>
  <si>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</si>
  <si>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</si>
  <si>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</si>
  <si>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</si>
  <si>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</si>
  <si>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</si>
  <si>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</si>
  <si>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</si>
  <si>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</si>
  <si>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</si>
  <si>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</si>
  <si>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</si>
  <si>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</si>
  <si>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</si>
  <si>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</si>
  <si>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</si>
  <si>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</si>
  <si>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</si>
  <si>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</si>
  <si>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</si>
  <si>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</si>
  <si>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</si>
  <si>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</si>
  <si>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</si>
  <si>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</si>
  <si>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</si>
  <si>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</si>
  <si>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</si>
  <si>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</si>
  <si>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</si>
  <si>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</si>
  <si>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</si>
  <si>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</si>
  <si>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</si>
  <si>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</si>
  <si>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</si>
  <si>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</si>
  <si>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</si>
  <si>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</si>
  <si>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</si>
  <si>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</si>
  <si>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</si>
  <si>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</si>
  <si>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</si>
  <si>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</si>
  <si>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</si>
  <si>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</si>
  <si>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</si>
  <si>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</si>
  <si>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</si>
  <si>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</si>
  <si>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</si>
  <si>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</si>
  <si>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</si>
  <si>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</si>
  <si>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</si>
  <si>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</si>
  <si>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</si>
  <si>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</si>
  <si>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</si>
  <si>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</si>
  <si>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</si>
  <si>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</si>
  <si>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</si>
  <si>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</si>
  <si>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</si>
  <si>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</si>
  <si>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</si>
  <si>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</si>
  <si>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</si>
  <si>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</si>
  <si>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</si>
  <si>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</si>
  <si>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</si>
  <si>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</si>
  <si>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</si>
  <si>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</si>
  <si>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</si>
  <si>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</si>
  <si>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</si>
  <si>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</si>
  <si>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</si>
  <si>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</si>
  <si>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</si>
  <si>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</si>
  <si>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</si>
  <si>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</si>
  <si>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</si>
  <si>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</si>
  <si>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</si>
  <si>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</si>
  <si>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</si>
  <si>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</si>
  <si>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</si>
  <si>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</si>
  <si>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</si>
  <si>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</si>
  <si>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</si>
  <si>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</si>
  <si>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</si>
  <si>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</si>
  <si>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</si>
  <si>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</si>
  <si>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</si>
  <si>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</si>
  <si>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</si>
  <si>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</si>
  <si>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</si>
  <si>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</si>
  <si>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</si>
  <si>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</si>
  <si>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</si>
  <si>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</si>
  <si>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</si>
  <si>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</si>
  <si>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</si>
  <si>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</si>
  <si>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</si>
  <si>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</si>
  <si>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</si>
  <si>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</si>
  <si>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</si>
  <si>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</si>
  <si>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</si>
  <si>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</si>
  <si>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</si>
  <si>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</si>
  <si>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</si>
  <si>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</si>
  <si>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</si>
  <si>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</si>
  <si>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</si>
  <si>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</si>
  <si>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</si>
  <si>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</si>
  <si>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</si>
  <si>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</si>
  <si>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</si>
  <si>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</si>
  <si>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</si>
  <si>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</si>
  <si>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</si>
  <si>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</si>
  <si>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</si>
  <si>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</si>
  <si>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</si>
  <si>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</si>
  <si>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</si>
  <si>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</si>
  <si>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</si>
  <si>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</si>
  <si>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</si>
  <si>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</si>
  <si>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</si>
  <si>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</si>
  <si>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</si>
  <si>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</si>
  <si>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</si>
  <si>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</si>
  <si>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</si>
  <si>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</si>
  <si>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</si>
  <si>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</si>
  <si>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</si>
  <si>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</si>
  <si>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</si>
  <si>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</si>
  <si>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</si>
  <si>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</si>
  <si>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</si>
  <si>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</si>
  <si>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</si>
  <si>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</si>
  <si>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</si>
  <si>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</si>
  <si>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</si>
  <si>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</si>
  <si>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</si>
  <si>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</si>
  <si>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</si>
  <si>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</si>
  <si>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</si>
  <si>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</si>
  <si>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</si>
  <si>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</si>
  <si>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</si>
  <si>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</si>
  <si>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</si>
  <si>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</si>
  <si>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</si>
  <si>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</si>
  <si>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</si>
  <si>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</si>
  <si>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</si>
  <si>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</si>
  <si>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</si>
  <si>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</si>
  <si>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</si>
  <si>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</si>
  <si>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</si>
  <si>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</si>
  <si>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</si>
  <si>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</si>
  <si>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</si>
  <si>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</si>
  <si>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</si>
  <si>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</si>
  <si>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</si>
  <si>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</si>
  <si>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</si>
  <si>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</si>
  <si>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</si>
  <si>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</si>
  <si>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</si>
  <si>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</si>
  <si>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</si>
  <si>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</si>
  <si>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</si>
  <si>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</si>
  <si>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</si>
  <si>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</si>
  <si>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</si>
  <si>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</si>
  <si>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</si>
  <si>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</si>
  <si>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</si>
  <si>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</si>
  <si>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</si>
  <si>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</si>
  <si>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</si>
  <si>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</si>
  <si>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</si>
  <si>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</si>
  <si>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</si>
  <si>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</si>
  <si>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</si>
  <si>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</si>
  <si>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</si>
  <si>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</si>
  <si>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</si>
  <si>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</si>
  <si>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</si>
  <si>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</si>
  <si>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</si>
  <si>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</si>
  <si>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</si>
  <si>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</si>
  <si>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</si>
  <si>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</si>
  <si>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</si>
  <si>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</si>
  <si>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</si>
  <si>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</si>
  <si>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</si>
  <si>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</si>
  <si>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</si>
  <si>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</si>
  <si>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</si>
  <si>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</si>
  <si>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</si>
  <si>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</si>
  <si>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</si>
  <si>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</si>
  <si>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</si>
  <si>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</si>
  <si>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</si>
  <si>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</si>
  <si>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</si>
  <si>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</si>
  <si>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</si>
  <si>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</si>
  <si>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</si>
  <si>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</si>
  <si>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</si>
  <si>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r>
      <t xml:space="preserve">Workings / assumptions used for costing </t>
    </r>
    <r>
      <rPr>
        <b/>
        <sz val="14"/>
        <color rgb="FF0070C0"/>
        <rFont val="Calibri"/>
        <family val="2"/>
        <scheme val="minor"/>
      </rPr>
      <t>option 2</t>
    </r>
  </si>
  <si>
    <t>CBA Option 2 - Option 2</t>
  </si>
  <si>
    <t>Regeneration in year 1</t>
  </si>
  <si>
    <t>Option 2</t>
  </si>
  <si>
    <t>Complete regeneration of transfomer</t>
  </si>
  <si>
    <t>Oil regeneration</t>
  </si>
  <si>
    <t>This CBA contains the costs for condition based asset replacement of a transformer, planned for 2030 in line with our asset replacement forecasting</t>
  </si>
  <si>
    <t>Replacement of the asset in 2030 as per the Baseline Scenario</t>
  </si>
  <si>
    <t>Replacement of the asset, deferred by 10 years compared to the Baseline Scenario</t>
  </si>
  <si>
    <t>Replacement of the asset, deferred by 20 years compared to the Baseline Scenario</t>
  </si>
  <si>
    <t>Condition based replacement (no refurbishment)</t>
  </si>
  <si>
    <t>Baseline</t>
  </si>
  <si>
    <t>Costs of oil regeneration, completed at the substation site.  The benefit of oil regeneration is to pause the degradation process within the asset. This regenerative process will reconditioning the oil and remove all particulates, gases and moisture and acidity from the oil. This process has benefits by the fact that it is relatively inexpensive compared with the cost of a new transformer, however not all transformers are good candidates because of the damage already caused to the insulation properties of the paper and its physical make up has been weakened. Transformers must be assessed for suitability before the process is applied.</t>
  </si>
  <si>
    <t>Costs of full transformer regeneration completed by the transformer manufacturer.  This includes replacement of tapchangers, changing gaskets, repairing leaks and complete rewind works. 
Includes costs of returning the transformer to manufacturer and back to site and operational requirements for managing network risk.  
Although this type of refurbishment may deliver benefits in terms of asset health, the cost and the length of time required for refurbishment at the manufacturer, do not make this type of work a viable investment strategy.</t>
  </si>
  <si>
    <t xml:space="preserve">Forecasts for RIIO-ED1 include oil regeneration of selected transformers.  The cost of this type of enhanced maintenance are outweighed by the benefits of deferred asset replacement. </t>
  </si>
  <si>
    <t>This type of refurbishment is not considered viable due to the cost, operational risks and uncertainty of benefits.</t>
  </si>
  <si>
    <r>
      <t xml:space="preserve">This CBA assesses the cost effectiveness of refurbishing a 132kV Transformer in the West Midlands licence area.
Whilst </t>
    </r>
    <r>
      <rPr>
        <b/>
        <sz val="10"/>
        <color theme="1"/>
        <rFont val="Gill Sans MT"/>
        <family val="2"/>
      </rPr>
      <t xml:space="preserve">not </t>
    </r>
    <r>
      <rPr>
        <sz val="10"/>
        <color theme="1"/>
        <rFont val="Gill Sans MT"/>
        <family val="2"/>
      </rPr>
      <t>improving asset health, timely refurbishment of a transformer can reduce the degradation rate of an asset, therefore extending the asset life and deferring condition based replacement.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</si>
</sst>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8">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0" fillId="0" borderId="13" xfId="0" applyBorder="1" applyAlignment="1">
      <alignment wrapText="1"/>
    </xf>
    <xf numFmtId="0" fontId="4" fillId="0" borderId="14" xfId="0" quotePrefix="1" applyFont="1" applyBorder="1" applyAlignment="1" applyProtection="1">
      <alignment vertical="center"/>
    </xf>
    <xf numFmtId="0" fontId="4" fillId="0" borderId="15" xfId="0" quotePrefix="1"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5" fillId="9" borderId="27" xfId="0" applyFont="1" applyFill="1" applyBorder="1" applyAlignment="1" applyProtection="1">
      <alignment horizontal="center" vertical="center" textRotation="90"/>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D16" sqref="D16"/>
    </sheetView>
  </sheetViews>
  <sheetFormatPr defaultRowHeight="15" x14ac:dyDescent="0.25"/>
  <cols>
    <col min="1" max="1" width="5.85546875" customWidth="1"/>
    <col min="2" max="2" width="21.42578125" bestFit="1" customWidth="1"/>
    <col min="3" max="3" width="66.28515625" bestFit="1" customWidth="1"/>
  </cols>
  <sheetData>
    <row r="1" spans="1:3" ht="18.75" x14ac:dyDescent="0.3">
      <c r="A1" s="1" t="s">
        <v>341</v>
      </c>
    </row>
    <row r="2" spans="1:3" x14ac:dyDescent="0.25">
      <c r="A2" t="s">
        <v>78</v>
      </c>
    </row>
    <row r="3" spans="1:3" ht="15.75" thickBot="1" x14ac:dyDescent="0.3"/>
    <row r="4" spans="1:3" ht="120" x14ac:dyDescent="0.25">
      <c r="A4" s="176" t="s">
        <v>11</v>
      </c>
      <c r="B4" s="132" t="s">
        <v>162</v>
      </c>
      <c r="C4" s="140" t="s">
        <v>354</v>
      </c>
    </row>
    <row r="5" spans="1:3" x14ac:dyDescent="0.25">
      <c r="A5" s="177"/>
      <c r="B5" s="62" t="s">
        <v>161</v>
      </c>
      <c r="C5" s="136" t="s">
        <v>350</v>
      </c>
    </row>
    <row r="6" spans="1:3" x14ac:dyDescent="0.25">
      <c r="A6" s="177"/>
      <c r="B6" s="62" t="s">
        <v>198</v>
      </c>
      <c r="C6" s="136"/>
    </row>
    <row r="7" spans="1:3" x14ac:dyDescent="0.25">
      <c r="A7" s="177"/>
      <c r="B7" s="62" t="s">
        <v>198</v>
      </c>
      <c r="C7" s="136"/>
    </row>
    <row r="8" spans="1:3" x14ac:dyDescent="0.25">
      <c r="A8" s="177"/>
      <c r="B8" s="62" t="s">
        <v>198</v>
      </c>
      <c r="C8" s="136"/>
    </row>
    <row r="9" spans="1:3" ht="15.75" thickBot="1" x14ac:dyDescent="0.3">
      <c r="A9" s="181"/>
      <c r="B9" s="125" t="s">
        <v>197</v>
      </c>
      <c r="C9" s="137"/>
    </row>
    <row r="10" spans="1:3" ht="15.75" x14ac:dyDescent="0.3">
      <c r="A10" s="170" t="s">
        <v>301</v>
      </c>
      <c r="B10" s="62" t="s">
        <v>161</v>
      </c>
      <c r="C10" s="138" t="s">
        <v>348</v>
      </c>
    </row>
    <row r="11" spans="1:3" ht="15.75" x14ac:dyDescent="0.3">
      <c r="A11" s="170"/>
      <c r="B11" s="62" t="s">
        <v>198</v>
      </c>
      <c r="C11" s="138"/>
    </row>
    <row r="12" spans="1:3" ht="15.75" x14ac:dyDescent="0.3">
      <c r="A12" s="170"/>
      <c r="B12" s="62" t="s">
        <v>198</v>
      </c>
      <c r="C12" s="138"/>
    </row>
    <row r="13" spans="1:3" ht="15.75" x14ac:dyDescent="0.3">
      <c r="A13" s="170"/>
      <c r="B13" s="62" t="s">
        <v>198</v>
      </c>
      <c r="C13" s="138"/>
    </row>
    <row r="14" spans="1:3" ht="15.75" x14ac:dyDescent="0.3">
      <c r="A14" s="170"/>
      <c r="B14" s="62" t="s">
        <v>198</v>
      </c>
      <c r="C14" s="138"/>
    </row>
    <row r="15" spans="1:3" ht="15.75" x14ac:dyDescent="0.3">
      <c r="A15" s="170"/>
      <c r="B15" s="62" t="s">
        <v>198</v>
      </c>
      <c r="C15" s="138"/>
    </row>
    <row r="16" spans="1:3" ht="16.5" thickBot="1" x14ac:dyDescent="0.35">
      <c r="A16" s="171"/>
      <c r="B16" s="126" t="s">
        <v>321</v>
      </c>
      <c r="C16" s="139"/>
    </row>
  </sheetData>
  <mergeCells count="2">
    <mergeCell ref="A4:A9"/>
    <mergeCell ref="A10:A16"/>
  </mergeCells>
  <dataValidations count="2">
    <dataValidation type="list" allowBlank="1" showInputMessage="1" showErrorMessage="1" sqref="B4">
      <formula1>$B$170:$B$214</formula1>
    </dataValidation>
    <dataValidation type="list" allowBlank="1" showInputMessage="1" showErrorMessage="1" sqref="B5:B15">
      <formula1>$B$170:$B$216</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1" t="s">
        <v>225</v>
      </c>
      <c r="C26" s="141"/>
      <c r="D26" s="141"/>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5" sqref="D15:F15"/>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7" t="s">
        <v>357</v>
      </c>
      <c r="C2" s="148"/>
      <c r="D2" s="148"/>
      <c r="E2" s="148"/>
      <c r="F2" s="149"/>
      <c r="Z2" s="26" t="s">
        <v>81</v>
      </c>
    </row>
    <row r="3" spans="2:26" ht="33" customHeight="1" x14ac:dyDescent="0.3">
      <c r="B3" s="150"/>
      <c r="C3" s="151"/>
      <c r="D3" s="151"/>
      <c r="E3" s="151"/>
      <c r="F3" s="152"/>
    </row>
    <row r="4" spans="2:26" ht="18" customHeight="1" x14ac:dyDescent="0.3">
      <c r="B4" s="25" t="s">
        <v>80</v>
      </c>
      <c r="C4" s="27"/>
      <c r="D4" s="27"/>
      <c r="E4" s="27"/>
      <c r="F4" s="27"/>
    </row>
    <row r="5" spans="2:26" ht="24.75" customHeight="1" x14ac:dyDescent="0.3">
      <c r="B5" s="144"/>
      <c r="C5" s="145"/>
      <c r="D5" s="145"/>
      <c r="E5" s="145"/>
      <c r="F5" s="146"/>
    </row>
    <row r="6" spans="2:26" ht="13.5" customHeight="1" x14ac:dyDescent="0.3">
      <c r="B6" s="27"/>
      <c r="C6" s="27"/>
      <c r="D6" s="27"/>
      <c r="E6" s="27"/>
      <c r="F6" s="27"/>
    </row>
    <row r="7" spans="2:26" x14ac:dyDescent="0.3">
      <c r="B7" s="25" t="s">
        <v>50</v>
      </c>
    </row>
    <row r="8" spans="2:26" x14ac:dyDescent="0.3">
      <c r="B8" s="155" t="s">
        <v>27</v>
      </c>
      <c r="C8" s="156"/>
      <c r="D8" s="153" t="s">
        <v>30</v>
      </c>
      <c r="E8" s="153"/>
      <c r="F8" s="153"/>
    </row>
    <row r="9" spans="2:26" ht="22.5" customHeight="1" x14ac:dyDescent="0.3">
      <c r="B9" s="157" t="s">
        <v>304</v>
      </c>
      <c r="C9" s="158"/>
      <c r="D9" s="154" t="str">
        <f>'Baseline scenario'!$C$1</f>
        <v>Condition based replacement (no refurbishment)</v>
      </c>
      <c r="E9" s="154"/>
      <c r="F9" s="154"/>
    </row>
    <row r="10" spans="2:26" ht="22.5" customHeight="1" x14ac:dyDescent="0.3">
      <c r="B10" s="142" t="s">
        <v>227</v>
      </c>
      <c r="C10" s="143"/>
      <c r="D10" s="144" t="str">
        <f>'Option 1'!$C$1</f>
        <v>Oil regeneration</v>
      </c>
      <c r="E10" s="145"/>
      <c r="F10" s="146"/>
    </row>
    <row r="11" spans="2:26" ht="22.5" customHeight="1" x14ac:dyDescent="0.3">
      <c r="B11" s="142" t="s">
        <v>344</v>
      </c>
      <c r="C11" s="143"/>
      <c r="D11" s="144" t="str">
        <f>'Option 2'!C1</f>
        <v>Complete regeneration of transfomer</v>
      </c>
      <c r="E11" s="145"/>
      <c r="F11" s="146"/>
    </row>
    <row r="12" spans="2:26" ht="22.5" customHeight="1" x14ac:dyDescent="0.3">
      <c r="B12" s="142"/>
      <c r="C12" s="143"/>
      <c r="D12" s="144"/>
      <c r="E12" s="145"/>
      <c r="F12" s="146"/>
    </row>
    <row r="13" spans="2:26" ht="22.5" customHeight="1" x14ac:dyDescent="0.3">
      <c r="B13" s="142"/>
      <c r="C13" s="143"/>
      <c r="D13" s="144"/>
      <c r="E13" s="145"/>
      <c r="F13" s="146"/>
    </row>
    <row r="14" spans="2:26" ht="22.5" customHeight="1" x14ac:dyDescent="0.3">
      <c r="B14" s="142"/>
      <c r="C14" s="143"/>
      <c r="D14" s="144"/>
      <c r="E14" s="145"/>
      <c r="F14" s="146"/>
    </row>
    <row r="15" spans="2:26" ht="22.5" customHeight="1" x14ac:dyDescent="0.3">
      <c r="B15" s="142"/>
      <c r="C15" s="143"/>
      <c r="D15" s="144"/>
      <c r="E15" s="145"/>
      <c r="F15" s="146"/>
    </row>
    <row r="16" spans="2:26" ht="22.5" customHeight="1" x14ac:dyDescent="0.3">
      <c r="B16" s="142"/>
      <c r="C16" s="143"/>
      <c r="D16" s="144"/>
      <c r="E16" s="145"/>
      <c r="F16" s="146"/>
    </row>
    <row r="17" spans="2:11" ht="22.5" customHeight="1" x14ac:dyDescent="0.3">
      <c r="B17" s="142"/>
      <c r="C17" s="143"/>
      <c r="D17" s="144"/>
      <c r="E17" s="145"/>
      <c r="F17" s="146"/>
    </row>
    <row r="18" spans="2:11" ht="22.5" customHeight="1" x14ac:dyDescent="0.3">
      <c r="B18" s="142"/>
      <c r="C18" s="143"/>
      <c r="D18" s="144"/>
      <c r="E18" s="145"/>
      <c r="F18" s="146"/>
    </row>
    <row r="19" spans="2:11" ht="22.5" customHeight="1" x14ac:dyDescent="0.3">
      <c r="B19" s="142"/>
      <c r="C19" s="143"/>
      <c r="D19" s="144"/>
      <c r="E19" s="145"/>
      <c r="F19" s="146"/>
    </row>
    <row r="20" spans="2:11" ht="22.5" customHeight="1" x14ac:dyDescent="0.3">
      <c r="B20" s="142"/>
      <c r="C20" s="143"/>
      <c r="D20" s="144"/>
      <c r="E20" s="145"/>
      <c r="F20" s="146"/>
    </row>
    <row r="21" spans="2:11" ht="22.5" customHeight="1" x14ac:dyDescent="0.3">
      <c r="B21" s="142"/>
      <c r="C21" s="143"/>
      <c r="D21" s="144"/>
      <c r="E21" s="145"/>
      <c r="F21" s="146"/>
    </row>
    <row r="22" spans="2:11" ht="22.5" customHeight="1" x14ac:dyDescent="0.3">
      <c r="B22" s="142"/>
      <c r="C22" s="143"/>
      <c r="D22" s="144"/>
      <c r="E22" s="145"/>
      <c r="F22" s="146"/>
    </row>
    <row r="23" spans="2:11" ht="22.5" customHeight="1" x14ac:dyDescent="0.3">
      <c r="B23" s="142"/>
      <c r="C23" s="143"/>
      <c r="D23" s="144"/>
      <c r="E23" s="145"/>
      <c r="F23" s="146"/>
    </row>
    <row r="24" spans="2:11" ht="12.75" customHeight="1" x14ac:dyDescent="0.3">
      <c r="B24" s="28"/>
      <c r="C24" s="28"/>
      <c r="D24" s="29"/>
      <c r="E24" s="29"/>
      <c r="F24" s="29"/>
    </row>
    <row r="25" spans="2:11" x14ac:dyDescent="0.3">
      <c r="B25" s="25" t="s">
        <v>51</v>
      </c>
    </row>
    <row r="26" spans="2:11" ht="38.25" customHeight="1" x14ac:dyDescent="0.3">
      <c r="B26" s="160" t="s">
        <v>48</v>
      </c>
      <c r="C26" s="162" t="s">
        <v>27</v>
      </c>
      <c r="D26" s="162" t="s">
        <v>28</v>
      </c>
      <c r="E26" s="162" t="s">
        <v>30</v>
      </c>
      <c r="F26" s="160" t="s">
        <v>31</v>
      </c>
      <c r="G26" s="159" t="s">
        <v>102</v>
      </c>
      <c r="H26" s="159"/>
      <c r="I26" s="159"/>
      <c r="J26" s="159"/>
      <c r="K26" s="159"/>
    </row>
    <row r="27" spans="2:11" x14ac:dyDescent="0.3">
      <c r="B27" s="161"/>
      <c r="C27" s="163"/>
      <c r="D27" s="163"/>
      <c r="E27" s="163"/>
      <c r="F27" s="161"/>
      <c r="G27" s="65" t="s">
        <v>103</v>
      </c>
      <c r="H27" s="65" t="s">
        <v>104</v>
      </c>
      <c r="I27" s="65" t="s">
        <v>105</v>
      </c>
      <c r="J27" s="65" t="s">
        <v>106</v>
      </c>
      <c r="K27" s="65" t="s">
        <v>107</v>
      </c>
    </row>
    <row r="28" spans="2:11" ht="27.75" customHeight="1" x14ac:dyDescent="0.3">
      <c r="B28" s="30" t="s">
        <v>352</v>
      </c>
      <c r="C28" s="31" t="str">
        <f>D9</f>
        <v>Condition based replacement (no refurbishment)</v>
      </c>
      <c r="D28" s="30" t="s">
        <v>81</v>
      </c>
      <c r="E28" s="31"/>
      <c r="F28" s="30"/>
      <c r="G28" s="66"/>
      <c r="H28" s="66"/>
      <c r="I28" s="66"/>
      <c r="J28" s="66"/>
      <c r="K28" s="30"/>
    </row>
    <row r="29" spans="2:11" ht="48" customHeight="1" x14ac:dyDescent="0.3">
      <c r="B29" s="30">
        <v>1</v>
      </c>
      <c r="C29" s="30" t="str">
        <f>D10</f>
        <v>Oil regeneration</v>
      </c>
      <c r="D29" s="30" t="s">
        <v>29</v>
      </c>
      <c r="E29" s="31" t="s">
        <v>355</v>
      </c>
      <c r="F29" s="30"/>
      <c r="G29" s="66">
        <f>'Option 1'!$C$4</f>
        <v>7.4658954449993098E-2</v>
      </c>
      <c r="H29" s="66">
        <f>'Option 1'!$C$5</f>
        <v>0.19948180840136193</v>
      </c>
      <c r="I29" s="66">
        <f>'Option 1'!$C$6</f>
        <v>0.12957461907532092</v>
      </c>
      <c r="J29" s="66">
        <f>'Option 1'!$C$7</f>
        <v>0.10315702681452811</v>
      </c>
      <c r="K29" s="30"/>
    </row>
    <row r="30" spans="2:11" ht="27.75" customHeight="1" x14ac:dyDescent="0.3">
      <c r="B30" s="30">
        <v>2</v>
      </c>
      <c r="C30" s="30" t="str">
        <f>D11</f>
        <v>Complete regeneration of transfomer</v>
      </c>
      <c r="D30" s="30" t="s">
        <v>81</v>
      </c>
      <c r="E30" s="31" t="s">
        <v>356</v>
      </c>
      <c r="F30" s="30"/>
      <c r="G30" s="66">
        <f>'Option 2'!$C$4</f>
        <v>-5.849182746369664E-2</v>
      </c>
      <c r="H30" s="66">
        <f>'Option 2'!$C$5</f>
        <v>3.9125334750656382E-2</v>
      </c>
      <c r="I30" s="66">
        <f>'Option 2'!$C$6</f>
        <v>0.10722272327263731</v>
      </c>
      <c r="J30" s="66">
        <f>'Option 2'!$C$7</f>
        <v>5.7880835881150713E-2</v>
      </c>
      <c r="K30" s="30"/>
    </row>
    <row r="31" spans="2:11" ht="27.75" customHeight="1" x14ac:dyDescent="0.3">
      <c r="B31" s="30">
        <v>3</v>
      </c>
      <c r="C31" s="30"/>
      <c r="D31" s="30"/>
      <c r="E31" s="31"/>
      <c r="F31" s="30"/>
      <c r="G31" s="66"/>
      <c r="H31" s="66"/>
      <c r="I31" s="66"/>
      <c r="J31" s="66"/>
      <c r="K31" s="30"/>
    </row>
    <row r="32" spans="2:11" ht="27.75" customHeight="1" x14ac:dyDescent="0.3">
      <c r="B32" s="30">
        <v>4</v>
      </c>
      <c r="C32" s="30"/>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5" priority="6">
      <formula>$D28="Adopted"</formula>
    </cfRule>
  </conditionalFormatting>
  <conditionalFormatting sqref="B29:D29 G30:J30 F29:K29">
    <cfRule type="expression" dxfId="4" priority="5">
      <formula>$D29="Adopted"</formula>
    </cfRule>
  </conditionalFormatting>
  <conditionalFormatting sqref="B30:F30 K30">
    <cfRule type="expression" dxfId="3" priority="4">
      <formula>$D30="Adopted"</formula>
    </cfRule>
  </conditionalFormatting>
  <conditionalFormatting sqref="B31:K31">
    <cfRule type="expression" dxfId="2" priority="3">
      <formula>$D31="Adopted"</formula>
    </cfRule>
  </conditionalFormatting>
  <conditionalFormatting sqref="B32:K32">
    <cfRule type="expression" dxfId="1" priority="2">
      <formula>$D32="Adopted"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AP12" sqref="AP12"/>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4.2000000000000003E-2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4" t="s">
        <v>75</v>
      </c>
      <c r="C13" s="165"/>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6"/>
      <c r="C14" s="167"/>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68"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68"/>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68"/>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68"/>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S7" sqref="S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351</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3" t="s">
        <v>11</v>
      </c>
      <c r="B7" s="62" t="s">
        <v>161</v>
      </c>
      <c r="C7" s="61"/>
      <c r="D7" s="62" t="s">
        <v>40</v>
      </c>
      <c r="E7" s="63"/>
      <c r="F7" s="63"/>
      <c r="G7" s="63"/>
      <c r="H7" s="63"/>
      <c r="I7" s="63"/>
      <c r="J7" s="63"/>
      <c r="K7" s="63"/>
      <c r="L7" s="63"/>
      <c r="M7" s="63"/>
      <c r="N7" s="63"/>
      <c r="O7" s="63"/>
      <c r="P7" s="63"/>
      <c r="Q7" s="63"/>
      <c r="R7" s="63"/>
      <c r="S7" s="63">
        <v>-0.69807499999999989</v>
      </c>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4"/>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4"/>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4"/>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4"/>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5"/>
      <c r="B12" s="125" t="s">
        <v>197</v>
      </c>
      <c r="C12" s="59"/>
      <c r="D12" s="126" t="s">
        <v>40</v>
      </c>
      <c r="E12" s="60">
        <f>SUM(E7:E11)</f>
        <v>0</v>
      </c>
      <c r="F12" s="60">
        <f t="shared" ref="F12:AW12" si="0">SUM(F7:F11)</f>
        <v>0</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-0.69807499999999989</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69"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0"/>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0"/>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0"/>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0"/>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0"/>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0"/>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0"/>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0"/>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0"/>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0"/>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1"/>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2"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2"/>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2"/>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2"/>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2"/>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2"/>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2"/>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2"/>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7" sqref="C17"/>
    </sheetView>
  </sheetViews>
  <sheetFormatPr defaultRowHeight="15" x14ac:dyDescent="0.25"/>
  <cols>
    <col min="1" max="1" width="5.85546875" customWidth="1"/>
    <col min="2" max="2" width="64.85546875" customWidth="1"/>
    <col min="3" max="3" width="84.140625" bestFit="1" customWidth="1"/>
  </cols>
  <sheetData>
    <row r="1" spans="1:3" ht="18.75" x14ac:dyDescent="0.3">
      <c r="A1" s="1" t="s">
        <v>303</v>
      </c>
    </row>
    <row r="2" spans="1:3" x14ac:dyDescent="0.25">
      <c r="A2" t="s">
        <v>78</v>
      </c>
    </row>
    <row r="4" spans="1:3" ht="15.75" thickBot="1" x14ac:dyDescent="0.3"/>
    <row r="5" spans="1:3" ht="34.5" customHeight="1" x14ac:dyDescent="0.25">
      <c r="A5" s="176" t="s">
        <v>11</v>
      </c>
      <c r="B5" s="132" t="s">
        <v>161</v>
      </c>
      <c r="C5" s="135" t="s">
        <v>347</v>
      </c>
    </row>
    <row r="6" spans="1:3" x14ac:dyDescent="0.25">
      <c r="A6" s="177"/>
      <c r="B6" s="62" t="s">
        <v>198</v>
      </c>
      <c r="C6" s="133"/>
    </row>
    <row r="7" spans="1:3" x14ac:dyDescent="0.25">
      <c r="A7" s="177"/>
      <c r="B7" s="62" t="s">
        <v>198</v>
      </c>
      <c r="C7" s="133"/>
    </row>
    <row r="8" spans="1:3" x14ac:dyDescent="0.25">
      <c r="A8" s="177"/>
      <c r="B8" s="62" t="s">
        <v>198</v>
      </c>
      <c r="C8" s="133"/>
    </row>
    <row r="9" spans="1:3" x14ac:dyDescent="0.25">
      <c r="A9" s="177"/>
      <c r="B9" s="62" t="s">
        <v>198</v>
      </c>
      <c r="C9" s="133"/>
    </row>
    <row r="10" spans="1:3" ht="15.75" thickBot="1" x14ac:dyDescent="0.3">
      <c r="A10" s="178"/>
      <c r="B10" s="125" t="s">
        <v>197</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I18" sqref="I18"/>
      <selection pane="topRight" activeCell="I18" sqref="I18"/>
      <selection pane="bottomLeft" activeCell="I18" sqref="I18"/>
      <selection pane="bottomRight" activeCell="C16" sqref="C1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7.4658954449993098E-2</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0.19948180840136193</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0.12957461907532092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0.10315702681452811</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2" t="s">
        <v>176</v>
      </c>
      <c r="C13" s="61" t="s">
        <v>343</v>
      </c>
      <c r="D13" s="62" t="s">
        <v>40</v>
      </c>
      <c r="E13" s="63">
        <v>-0.05</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4"/>
      <c r="B14" s="62" t="s">
        <v>161</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f>'Baseline scenario'!S7</f>
        <v>-0.69807499999999989</v>
      </c>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4"/>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4"/>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4"/>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5"/>
      <c r="B18" s="125" t="s">
        <v>197</v>
      </c>
      <c r="C18" s="131"/>
      <c r="D18" s="126" t="s">
        <v>40</v>
      </c>
      <c r="E18" s="60">
        <f>SUM(E13:E17)</f>
        <v>-0.05</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SUM(T13:T17)</f>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-0.69807499999999989</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79" t="s">
        <v>301</v>
      </c>
      <c r="B19" s="62" t="s">
        <v>161</v>
      </c>
      <c r="C19" s="8"/>
      <c r="D19" s="9" t="s">
        <v>40</v>
      </c>
      <c r="E19" s="34">
        <f>-'Baseline scenario'!E7</f>
        <v>0</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0.69807499999999989</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79"/>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79"/>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79"/>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79"/>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9"/>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0"/>
      <c r="B25" s="62" t="s">
        <v>321</v>
      </c>
      <c r="C25" s="8"/>
      <c r="D25" s="9" t="s">
        <v>40</v>
      </c>
      <c r="E25" s="68">
        <f>SUM(E19:E24)</f>
        <v>0</v>
      </c>
      <c r="F25" s="68">
        <f t="shared" ref="F25:BD25" si="1">SUM(F19:F24)</f>
        <v>0</v>
      </c>
      <c r="G25" s="68">
        <f t="shared" si="1"/>
        <v>0</v>
      </c>
      <c r="H25" s="68">
        <f t="shared" si="1"/>
        <v>0</v>
      </c>
      <c r="I25" s="68">
        <f t="shared" si="1"/>
        <v>0</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0.69807499999999989</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-0.05</v>
      </c>
      <c r="F26" s="60">
        <f t="shared" ref="F26:BD26" si="2">F18+F25</f>
        <v>0</v>
      </c>
      <c r="G26" s="60">
        <f t="shared" si="2"/>
        <v>0</v>
      </c>
      <c r="H26" s="60">
        <f t="shared" si="2"/>
        <v>0</v>
      </c>
      <c r="I26" s="60">
        <f t="shared" si="2"/>
        <v>0</v>
      </c>
      <c r="J26" s="60">
        <f t="shared" si="2"/>
        <v>0</v>
      </c>
      <c r="K26" s="60">
        <f t="shared" si="2"/>
        <v>0</v>
      </c>
      <c r="L26" s="60">
        <f t="shared" si="2"/>
        <v>0</v>
      </c>
      <c r="M26" s="60">
        <f t="shared" si="2"/>
        <v>0</v>
      </c>
      <c r="N26" s="60">
        <f t="shared" si="2"/>
        <v>0</v>
      </c>
      <c r="O26" s="60">
        <f t="shared" si="2"/>
        <v>0</v>
      </c>
      <c r="P26" s="60">
        <f t="shared" si="2"/>
        <v>0</v>
      </c>
      <c r="Q26" s="60">
        <f t="shared" si="2"/>
        <v>0</v>
      </c>
      <c r="R26" s="60">
        <f t="shared" si="2"/>
        <v>0</v>
      </c>
      <c r="S26" s="60">
        <f t="shared" si="2"/>
        <v>0.69807499999999989</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-0.69807499999999989</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-4.0000000000000008E-2</v>
      </c>
      <c r="F28" s="35">
        <f t="shared" ref="F28:AW28" si="4">F26*F27</f>
        <v>0</v>
      </c>
      <c r="G28" s="35">
        <f t="shared" si="4"/>
        <v>0</v>
      </c>
      <c r="H28" s="35">
        <f t="shared" si="4"/>
        <v>0</v>
      </c>
      <c r="I28" s="35">
        <f t="shared" si="4"/>
        <v>0</v>
      </c>
      <c r="J28" s="35">
        <f t="shared" si="4"/>
        <v>0</v>
      </c>
      <c r="K28" s="35">
        <f t="shared" si="4"/>
        <v>0</v>
      </c>
      <c r="L28" s="35">
        <f t="shared" si="4"/>
        <v>0</v>
      </c>
      <c r="M28" s="35">
        <f t="shared" si="4"/>
        <v>0</v>
      </c>
      <c r="N28" s="35">
        <f t="shared" si="4"/>
        <v>0</v>
      </c>
      <c r="O28" s="35">
        <f t="shared" si="4"/>
        <v>0</v>
      </c>
      <c r="P28" s="35">
        <f t="shared" si="4"/>
        <v>0</v>
      </c>
      <c r="Q28" s="35">
        <f t="shared" si="4"/>
        <v>0</v>
      </c>
      <c r="R28" s="35">
        <f t="shared" si="4"/>
        <v>0</v>
      </c>
      <c r="S28" s="35">
        <f t="shared" si="4"/>
        <v>0.55845999999999996</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-0.55845999999999996</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-9.999999999999995E-3</v>
      </c>
      <c r="F29" s="35">
        <f t="shared" ref="F29:AW29" si="5">F26-F28</f>
        <v>0</v>
      </c>
      <c r="G29" s="35">
        <f t="shared" si="5"/>
        <v>0</v>
      </c>
      <c r="H29" s="35">
        <f t="shared" si="5"/>
        <v>0</v>
      </c>
      <c r="I29" s="35">
        <f t="shared" si="5"/>
        <v>0</v>
      </c>
      <c r="J29" s="35">
        <f t="shared" si="5"/>
        <v>0</v>
      </c>
      <c r="K29" s="35">
        <f t="shared" si="5"/>
        <v>0</v>
      </c>
      <c r="L29" s="35">
        <f t="shared" si="5"/>
        <v>0</v>
      </c>
      <c r="M29" s="35">
        <f t="shared" si="5"/>
        <v>0</v>
      </c>
      <c r="N29" s="35">
        <f t="shared" si="5"/>
        <v>0</v>
      </c>
      <c r="O29" s="35">
        <f t="shared" si="5"/>
        <v>0</v>
      </c>
      <c r="P29" s="35">
        <f t="shared" si="5"/>
        <v>0</v>
      </c>
      <c r="Q29" s="35">
        <f t="shared" si="5"/>
        <v>0</v>
      </c>
      <c r="R29" s="35">
        <f t="shared" si="5"/>
        <v>0</v>
      </c>
      <c r="S29" s="35">
        <f t="shared" si="5"/>
        <v>0.13961499999999993</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-0.13961499999999993</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-8.8888888888888904E-4</v>
      </c>
      <c r="G30" s="35">
        <f>$E$28/'Fixed data'!$C$7</f>
        <v>-8.8888888888888904E-4</v>
      </c>
      <c r="H30" s="35">
        <f>$E$28/'Fixed data'!$C$7</f>
        <v>-8.8888888888888904E-4</v>
      </c>
      <c r="I30" s="35">
        <f>$E$28/'Fixed data'!$C$7</f>
        <v>-8.8888888888888904E-4</v>
      </c>
      <c r="J30" s="35">
        <f>$E$28/'Fixed data'!$C$7</f>
        <v>-8.8888888888888904E-4</v>
      </c>
      <c r="K30" s="35">
        <f>$E$28/'Fixed data'!$C$7</f>
        <v>-8.8888888888888904E-4</v>
      </c>
      <c r="L30" s="35">
        <f>$E$28/'Fixed data'!$C$7</f>
        <v>-8.8888888888888904E-4</v>
      </c>
      <c r="M30" s="35">
        <f>$E$28/'Fixed data'!$C$7</f>
        <v>-8.8888888888888904E-4</v>
      </c>
      <c r="N30" s="35">
        <f>$E$28/'Fixed data'!$C$7</f>
        <v>-8.8888888888888904E-4</v>
      </c>
      <c r="O30" s="35">
        <f>$E$28/'Fixed data'!$C$7</f>
        <v>-8.8888888888888904E-4</v>
      </c>
      <c r="P30" s="35">
        <f>$E$28/'Fixed data'!$C$7</f>
        <v>-8.8888888888888904E-4</v>
      </c>
      <c r="Q30" s="35">
        <f>$E$28/'Fixed data'!$C$7</f>
        <v>-8.8888888888888904E-4</v>
      </c>
      <c r="R30" s="35">
        <f>$E$28/'Fixed data'!$C$7</f>
        <v>-8.8888888888888904E-4</v>
      </c>
      <c r="S30" s="35">
        <f>$E$28/'Fixed data'!$C$7</f>
        <v>-8.8888888888888904E-4</v>
      </c>
      <c r="T30" s="35">
        <f>$E$28/'Fixed data'!$C$7</f>
        <v>-8.8888888888888904E-4</v>
      </c>
      <c r="U30" s="35">
        <f>$E$28/'Fixed data'!$C$7</f>
        <v>-8.8888888888888904E-4</v>
      </c>
      <c r="V30" s="35">
        <f>$E$28/'Fixed data'!$C$7</f>
        <v>-8.8888888888888904E-4</v>
      </c>
      <c r="W30" s="35">
        <f>$E$28/'Fixed data'!$C$7</f>
        <v>-8.8888888888888904E-4</v>
      </c>
      <c r="X30" s="35">
        <f>$E$28/'Fixed data'!$C$7</f>
        <v>-8.8888888888888904E-4</v>
      </c>
      <c r="Y30" s="35">
        <f>$E$28/'Fixed data'!$C$7</f>
        <v>-8.8888888888888904E-4</v>
      </c>
      <c r="Z30" s="35">
        <f>$E$28/'Fixed data'!$C$7</f>
        <v>-8.8888888888888904E-4</v>
      </c>
      <c r="AA30" s="35">
        <f>$E$28/'Fixed data'!$C$7</f>
        <v>-8.8888888888888904E-4</v>
      </c>
      <c r="AB30" s="35">
        <f>$E$28/'Fixed data'!$C$7</f>
        <v>-8.8888888888888904E-4</v>
      </c>
      <c r="AC30" s="35">
        <f>$E$28/'Fixed data'!$C$7</f>
        <v>-8.8888888888888904E-4</v>
      </c>
      <c r="AD30" s="35">
        <f>$E$28/'Fixed data'!$C$7</f>
        <v>-8.8888888888888904E-4</v>
      </c>
      <c r="AE30" s="35">
        <f>$E$28/'Fixed data'!$C$7</f>
        <v>-8.8888888888888904E-4</v>
      </c>
      <c r="AF30" s="35">
        <f>$E$28/'Fixed data'!$C$7</f>
        <v>-8.8888888888888904E-4</v>
      </c>
      <c r="AG30" s="35">
        <f>$E$28/'Fixed data'!$C$7</f>
        <v>-8.8888888888888904E-4</v>
      </c>
      <c r="AH30" s="35">
        <f>$E$28/'Fixed data'!$C$7</f>
        <v>-8.8888888888888904E-4</v>
      </c>
      <c r="AI30" s="35">
        <f>$E$28/'Fixed data'!$C$7</f>
        <v>-8.8888888888888904E-4</v>
      </c>
      <c r="AJ30" s="35">
        <f>$E$28/'Fixed data'!$C$7</f>
        <v>-8.8888888888888904E-4</v>
      </c>
      <c r="AK30" s="35">
        <f>$E$28/'Fixed data'!$C$7</f>
        <v>-8.8888888888888904E-4</v>
      </c>
      <c r="AL30" s="35">
        <f>$E$28/'Fixed data'!$C$7</f>
        <v>-8.8888888888888904E-4</v>
      </c>
      <c r="AM30" s="35">
        <f>$E$28/'Fixed data'!$C$7</f>
        <v>-8.8888888888888904E-4</v>
      </c>
      <c r="AN30" s="35">
        <f>$E$28/'Fixed data'!$C$7</f>
        <v>-8.8888888888888904E-4</v>
      </c>
      <c r="AO30" s="35">
        <f>$E$28/'Fixed data'!$C$7</f>
        <v>-8.8888888888888904E-4</v>
      </c>
      <c r="AP30" s="35">
        <f>$E$28/'Fixed data'!$C$7</f>
        <v>-8.8888888888888904E-4</v>
      </c>
      <c r="AQ30" s="35">
        <f>$E$28/'Fixed data'!$C$7</f>
        <v>-8.8888888888888904E-4</v>
      </c>
      <c r="AR30" s="35">
        <f>$E$28/'Fixed data'!$C$7</f>
        <v>-8.8888888888888904E-4</v>
      </c>
      <c r="AS30" s="35">
        <f>$E$28/'Fixed data'!$C$7</f>
        <v>-8.8888888888888904E-4</v>
      </c>
      <c r="AT30" s="35">
        <f>$E$28/'Fixed data'!$C$7</f>
        <v>-8.8888888888888904E-4</v>
      </c>
      <c r="AU30" s="35">
        <f>$E$28/'Fixed data'!$C$7</f>
        <v>-8.8888888888888904E-4</v>
      </c>
      <c r="AV30" s="35">
        <f>$E$28/'Fixed data'!$C$7</f>
        <v>-8.8888888888888904E-4</v>
      </c>
      <c r="AW30" s="35">
        <f>$E$28/'Fixed data'!$C$7</f>
        <v>-8.8888888888888904E-4</v>
      </c>
      <c r="AX30" s="35">
        <f>$E$28/'Fixed data'!$C$7</f>
        <v>-8.8888888888888904E-4</v>
      </c>
      <c r="AY30" s="35"/>
      <c r="AZ30" s="35"/>
      <c r="BA30" s="35"/>
      <c r="BB30" s="35"/>
      <c r="BC30" s="35"/>
      <c r="BD30" s="35"/>
    </row>
    <row r="31" spans="1:56" ht="16.5" hidden="1" customHeight="1" outlineLevel="1" x14ac:dyDescent="0.35">
      <c r="A31" s="116"/>
      <c r="B31" s="9" t="s">
        <v>2</v>
      </c>
      <c r="C31" s="11" t="s">
        <v>54</v>
      </c>
      <c r="D31" s="9" t="s">
        <v>40</v>
      </c>
      <c r="F31" s="35"/>
      <c r="G31" s="35">
        <f>$F$28/'Fixed data'!$C$7</f>
        <v>0</v>
      </c>
      <c r="H31" s="35">
        <f>$F$28/'Fixed data'!$C$7</f>
        <v>0</v>
      </c>
      <c r="I31" s="35">
        <f>$F$28/'Fixed data'!$C$7</f>
        <v>0</v>
      </c>
      <c r="J31" s="35">
        <f>$F$28/'Fixed data'!$C$7</f>
        <v>0</v>
      </c>
      <c r="K31" s="35">
        <f>$F$28/'Fixed data'!$C$7</f>
        <v>0</v>
      </c>
      <c r="L31" s="35">
        <f>$F$28/'Fixed data'!$C$7</f>
        <v>0</v>
      </c>
      <c r="M31" s="35">
        <f>$F$28/'Fixed data'!$C$7</f>
        <v>0</v>
      </c>
      <c r="N31" s="35">
        <f>$F$28/'Fixed data'!$C$7</f>
        <v>0</v>
      </c>
      <c r="O31" s="35">
        <f>$F$28/'Fixed data'!$C$7</f>
        <v>0</v>
      </c>
      <c r="P31" s="35">
        <f>$F$28/'Fixed data'!$C$7</f>
        <v>0</v>
      </c>
      <c r="Q31" s="35">
        <f>$F$28/'Fixed data'!$C$7</f>
        <v>0</v>
      </c>
      <c r="R31" s="35">
        <f>$F$28/'Fixed data'!$C$7</f>
        <v>0</v>
      </c>
      <c r="S31" s="35">
        <f>$F$28/'Fixed data'!$C$7</f>
        <v>0</v>
      </c>
      <c r="T31" s="35">
        <f>$F$28/'Fixed data'!$C$7</f>
        <v>0</v>
      </c>
      <c r="U31" s="35">
        <f>$F$28/'Fixed data'!$C$7</f>
        <v>0</v>
      </c>
      <c r="V31" s="35">
        <f>$F$28/'Fixed data'!$C$7</f>
        <v>0</v>
      </c>
      <c r="W31" s="35">
        <f>$F$28/'Fixed data'!$C$7</f>
        <v>0</v>
      </c>
      <c r="X31" s="35">
        <f>$F$28/'Fixed data'!$C$7</f>
        <v>0</v>
      </c>
      <c r="Y31" s="35">
        <f>$F$28/'Fixed data'!$C$7</f>
        <v>0</v>
      </c>
      <c r="Z31" s="35">
        <f>$F$28/'Fixed data'!$C$7</f>
        <v>0</v>
      </c>
      <c r="AA31" s="35">
        <f>$F$28/'Fixed data'!$C$7</f>
        <v>0</v>
      </c>
      <c r="AB31" s="35">
        <f>$F$28/'Fixed data'!$C$7</f>
        <v>0</v>
      </c>
      <c r="AC31" s="35">
        <f>$F$28/'Fixed data'!$C$7</f>
        <v>0</v>
      </c>
      <c r="AD31" s="35">
        <f>$F$28/'Fixed data'!$C$7</f>
        <v>0</v>
      </c>
      <c r="AE31" s="35">
        <f>$F$28/'Fixed data'!$C$7</f>
        <v>0</v>
      </c>
      <c r="AF31" s="35">
        <f>$F$28/'Fixed data'!$C$7</f>
        <v>0</v>
      </c>
      <c r="AG31" s="35">
        <f>$F$28/'Fixed data'!$C$7</f>
        <v>0</v>
      </c>
      <c r="AH31" s="35">
        <f>$F$28/'Fixed data'!$C$7</f>
        <v>0</v>
      </c>
      <c r="AI31" s="35">
        <f>$F$28/'Fixed data'!$C$7</f>
        <v>0</v>
      </c>
      <c r="AJ31" s="35">
        <f>$F$28/'Fixed data'!$C$7</f>
        <v>0</v>
      </c>
      <c r="AK31" s="35">
        <f>$F$28/'Fixed data'!$C$7</f>
        <v>0</v>
      </c>
      <c r="AL31" s="35">
        <f>$F$28/'Fixed data'!$C$7</f>
        <v>0</v>
      </c>
      <c r="AM31" s="35">
        <f>$F$28/'Fixed data'!$C$7</f>
        <v>0</v>
      </c>
      <c r="AN31" s="35">
        <f>$F$28/'Fixed data'!$C$7</f>
        <v>0</v>
      </c>
      <c r="AO31" s="35">
        <f>$F$28/'Fixed data'!$C$7</f>
        <v>0</v>
      </c>
      <c r="AP31" s="35">
        <f>$F$28/'Fixed data'!$C$7</f>
        <v>0</v>
      </c>
      <c r="AQ31" s="35">
        <f>$F$28/'Fixed data'!$C$7</f>
        <v>0</v>
      </c>
      <c r="AR31" s="35">
        <f>$F$28/'Fixed data'!$C$7</f>
        <v>0</v>
      </c>
      <c r="AS31" s="35">
        <f>$F$28/'Fixed data'!$C$7</f>
        <v>0</v>
      </c>
      <c r="AT31" s="35">
        <f>$F$28/'Fixed data'!$C$7</f>
        <v>0</v>
      </c>
      <c r="AU31" s="35">
        <f>$F$28/'Fixed data'!$C$7</f>
        <v>0</v>
      </c>
      <c r="AV31" s="35">
        <f>$F$28/'Fixed data'!$C$7</f>
        <v>0</v>
      </c>
      <c r="AW31" s="35">
        <f>$F$28/'Fixed data'!$C$7</f>
        <v>0</v>
      </c>
      <c r="AX31" s="35">
        <f>$F$28/'Fixed data'!$C$7</f>
        <v>0</v>
      </c>
      <c r="AY31" s="35">
        <f>$F$28/'Fixed data'!$C$7</f>
        <v>0</v>
      </c>
      <c r="AZ31" s="35"/>
      <c r="BA31" s="35"/>
      <c r="BB31" s="35"/>
      <c r="BC31" s="35"/>
      <c r="BD31" s="35"/>
    </row>
    <row r="32" spans="1:56" ht="16.5" hidden="1" customHeight="1" outlineLevel="1" x14ac:dyDescent="0.35">
      <c r="A32" s="116"/>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6"/>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6"/>
      <c r="B34" s="9" t="s">
        <v>5</v>
      </c>
      <c r="C34" s="11" t="s">
        <v>57</v>
      </c>
      <c r="D34" s="9" t="s">
        <v>40</v>
      </c>
      <c r="F34" s="35"/>
      <c r="G34" s="35"/>
      <c r="H34" s="35"/>
      <c r="I34" s="35"/>
      <c r="J34" s="35">
        <f>$I$28/'Fixed data'!$C$7</f>
        <v>0</v>
      </c>
      <c r="K34" s="35">
        <f>$I$28/'Fixed data'!$C$7</f>
        <v>0</v>
      </c>
      <c r="L34" s="35">
        <f>$I$28/'Fixed data'!$C$7</f>
        <v>0</v>
      </c>
      <c r="M34" s="35">
        <f>$I$28/'Fixed data'!$C$7</f>
        <v>0</v>
      </c>
      <c r="N34" s="35">
        <f>$I$28/'Fixed data'!$C$7</f>
        <v>0</v>
      </c>
      <c r="O34" s="35">
        <f>$I$28/'Fixed data'!$C$7</f>
        <v>0</v>
      </c>
      <c r="P34" s="35">
        <f>$I$28/'Fixed data'!$C$7</f>
        <v>0</v>
      </c>
      <c r="Q34" s="35">
        <f>$I$28/'Fixed data'!$C$7</f>
        <v>0</v>
      </c>
      <c r="R34" s="35">
        <f>$I$28/'Fixed data'!$C$7</f>
        <v>0</v>
      </c>
      <c r="S34" s="35">
        <f>$I$28/'Fixed data'!$C$7</f>
        <v>0</v>
      </c>
      <c r="T34" s="35">
        <f>$I$28/'Fixed data'!$C$7</f>
        <v>0</v>
      </c>
      <c r="U34" s="35">
        <f>$I$28/'Fixed data'!$C$7</f>
        <v>0</v>
      </c>
      <c r="V34" s="35">
        <f>$I$28/'Fixed data'!$C$7</f>
        <v>0</v>
      </c>
      <c r="W34" s="35">
        <f>$I$28/'Fixed data'!$C$7</f>
        <v>0</v>
      </c>
      <c r="X34" s="35">
        <f>$I$28/'Fixed data'!$C$7</f>
        <v>0</v>
      </c>
      <c r="Y34" s="35">
        <f>$I$28/'Fixed data'!$C$7</f>
        <v>0</v>
      </c>
      <c r="Z34" s="35">
        <f>$I$28/'Fixed data'!$C$7</f>
        <v>0</v>
      </c>
      <c r="AA34" s="35">
        <f>$I$28/'Fixed data'!$C$7</f>
        <v>0</v>
      </c>
      <c r="AB34" s="35">
        <f>$I$28/'Fixed data'!$C$7</f>
        <v>0</v>
      </c>
      <c r="AC34" s="35">
        <f>$I$28/'Fixed data'!$C$7</f>
        <v>0</v>
      </c>
      <c r="AD34" s="35">
        <f>$I$28/'Fixed data'!$C$7</f>
        <v>0</v>
      </c>
      <c r="AE34" s="35">
        <f>$I$28/'Fixed data'!$C$7</f>
        <v>0</v>
      </c>
      <c r="AF34" s="35">
        <f>$I$28/'Fixed data'!$C$7</f>
        <v>0</v>
      </c>
      <c r="AG34" s="35">
        <f>$I$28/'Fixed data'!$C$7</f>
        <v>0</v>
      </c>
      <c r="AH34" s="35">
        <f>$I$28/'Fixed data'!$C$7</f>
        <v>0</v>
      </c>
      <c r="AI34" s="35">
        <f>$I$28/'Fixed data'!$C$7</f>
        <v>0</v>
      </c>
      <c r="AJ34" s="35">
        <f>$I$28/'Fixed data'!$C$7</f>
        <v>0</v>
      </c>
      <c r="AK34" s="35">
        <f>$I$28/'Fixed data'!$C$7</f>
        <v>0</v>
      </c>
      <c r="AL34" s="35">
        <f>$I$28/'Fixed data'!$C$7</f>
        <v>0</v>
      </c>
      <c r="AM34" s="35">
        <f>$I$28/'Fixed data'!$C$7</f>
        <v>0</v>
      </c>
      <c r="AN34" s="35">
        <f>$I$28/'Fixed data'!$C$7</f>
        <v>0</v>
      </c>
      <c r="AO34" s="35">
        <f>$I$28/'Fixed data'!$C$7</f>
        <v>0</v>
      </c>
      <c r="AP34" s="35">
        <f>$I$28/'Fixed data'!$C$7</f>
        <v>0</v>
      </c>
      <c r="AQ34" s="35">
        <f>$I$28/'Fixed data'!$C$7</f>
        <v>0</v>
      </c>
      <c r="AR34" s="35">
        <f>$I$28/'Fixed data'!$C$7</f>
        <v>0</v>
      </c>
      <c r="AS34" s="35">
        <f>$I$28/'Fixed data'!$C$7</f>
        <v>0</v>
      </c>
      <c r="AT34" s="35">
        <f>$I$28/'Fixed data'!$C$7</f>
        <v>0</v>
      </c>
      <c r="AU34" s="35">
        <f>$I$28/'Fixed data'!$C$7</f>
        <v>0</v>
      </c>
      <c r="AV34" s="35">
        <f>$I$28/'Fixed data'!$C$7</f>
        <v>0</v>
      </c>
      <c r="AW34" s="35">
        <f>$I$28/'Fixed data'!$C$7</f>
        <v>0</v>
      </c>
      <c r="AX34" s="35">
        <f>$I$28/'Fixed data'!$C$7</f>
        <v>0</v>
      </c>
      <c r="AY34" s="35">
        <f>$I$28/'Fixed data'!$C$7</f>
        <v>0</v>
      </c>
      <c r="AZ34" s="35">
        <f>$I$28/'Fixed data'!$C$7</f>
        <v>0</v>
      </c>
      <c r="BA34" s="35">
        <f>$I$28/'Fixed data'!$C$7</f>
        <v>0</v>
      </c>
      <c r="BB34" s="35">
        <f>$I$28/'Fixed data'!$C$7</f>
        <v>0</v>
      </c>
      <c r="BC34" s="35"/>
      <c r="BD34" s="35"/>
    </row>
    <row r="35" spans="1:57" ht="16.5" hidden="1" customHeight="1" outlineLevel="1" x14ac:dyDescent="0.35">
      <c r="A35" s="116"/>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6"/>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6"/>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1.2410222222222222E-2</v>
      </c>
      <c r="U44" s="35">
        <f>$S$28/'Fixed data'!$C$7</f>
        <v>1.2410222222222222E-2</v>
      </c>
      <c r="V44" s="35">
        <f>$S$28/'Fixed data'!$C$7</f>
        <v>1.2410222222222222E-2</v>
      </c>
      <c r="W44" s="35">
        <f>$S$28/'Fixed data'!$C$7</f>
        <v>1.2410222222222222E-2</v>
      </c>
      <c r="X44" s="35">
        <f>$S$28/'Fixed data'!$C$7</f>
        <v>1.2410222222222222E-2</v>
      </c>
      <c r="Y44" s="35">
        <f>$S$28/'Fixed data'!$C$7</f>
        <v>1.2410222222222222E-2</v>
      </c>
      <c r="Z44" s="35">
        <f>$S$28/'Fixed data'!$C$7</f>
        <v>1.2410222222222222E-2</v>
      </c>
      <c r="AA44" s="35">
        <f>$S$28/'Fixed data'!$C$7</f>
        <v>1.2410222222222222E-2</v>
      </c>
      <c r="AB44" s="35">
        <f>$S$28/'Fixed data'!$C$7</f>
        <v>1.2410222222222222E-2</v>
      </c>
      <c r="AC44" s="35">
        <f>$S$28/'Fixed data'!$C$7</f>
        <v>1.2410222222222222E-2</v>
      </c>
      <c r="AD44" s="35">
        <f>$S$28/'Fixed data'!$C$7</f>
        <v>1.2410222222222222E-2</v>
      </c>
      <c r="AE44" s="35">
        <f>$S$28/'Fixed data'!$C$7</f>
        <v>1.2410222222222222E-2</v>
      </c>
      <c r="AF44" s="35">
        <f>$S$28/'Fixed data'!$C$7</f>
        <v>1.2410222222222222E-2</v>
      </c>
      <c r="AG44" s="35">
        <f>$S$28/'Fixed data'!$C$7</f>
        <v>1.2410222222222222E-2</v>
      </c>
      <c r="AH44" s="35">
        <f>$S$28/'Fixed data'!$C$7</f>
        <v>1.2410222222222222E-2</v>
      </c>
      <c r="AI44" s="35">
        <f>$S$28/'Fixed data'!$C$7</f>
        <v>1.2410222222222222E-2</v>
      </c>
      <c r="AJ44" s="35">
        <f>$S$28/'Fixed data'!$C$7</f>
        <v>1.2410222222222222E-2</v>
      </c>
      <c r="AK44" s="35">
        <f>$S$28/'Fixed data'!$C$7</f>
        <v>1.2410222222222222E-2</v>
      </c>
      <c r="AL44" s="35">
        <f>$S$28/'Fixed data'!$C$7</f>
        <v>1.2410222222222222E-2</v>
      </c>
      <c r="AM44" s="35">
        <f>$S$28/'Fixed data'!$C$7</f>
        <v>1.2410222222222222E-2</v>
      </c>
      <c r="AN44" s="35">
        <f>$S$28/'Fixed data'!$C$7</f>
        <v>1.2410222222222222E-2</v>
      </c>
      <c r="AO44" s="35">
        <f>$S$28/'Fixed data'!$C$7</f>
        <v>1.2410222222222222E-2</v>
      </c>
      <c r="AP44" s="35">
        <f>$S$28/'Fixed data'!$C$7</f>
        <v>1.2410222222222222E-2</v>
      </c>
      <c r="AQ44" s="35">
        <f>$S$28/'Fixed data'!$C$7</f>
        <v>1.2410222222222222E-2</v>
      </c>
      <c r="AR44" s="35">
        <f>$S$28/'Fixed data'!$C$7</f>
        <v>1.2410222222222222E-2</v>
      </c>
      <c r="AS44" s="35">
        <f>$S$28/'Fixed data'!$C$7</f>
        <v>1.2410222222222222E-2</v>
      </c>
      <c r="AT44" s="35">
        <f>$S$28/'Fixed data'!$C$7</f>
        <v>1.2410222222222222E-2</v>
      </c>
      <c r="AU44" s="35">
        <f>$S$28/'Fixed data'!$C$7</f>
        <v>1.2410222222222222E-2</v>
      </c>
      <c r="AV44" s="35">
        <f>$S$28/'Fixed data'!$C$7</f>
        <v>1.2410222222222222E-2</v>
      </c>
      <c r="AW44" s="35">
        <f>$S$28/'Fixed data'!$C$7</f>
        <v>1.2410222222222222E-2</v>
      </c>
      <c r="AX44" s="35">
        <f>$S$28/'Fixed data'!$C$7</f>
        <v>1.2410222222222222E-2</v>
      </c>
      <c r="AY44" s="35">
        <f>$S$28/'Fixed data'!$C$7</f>
        <v>1.2410222222222222E-2</v>
      </c>
      <c r="AZ44" s="35">
        <f>$S$28/'Fixed data'!$C$7</f>
        <v>1.2410222222222222E-2</v>
      </c>
      <c r="BA44" s="35">
        <f>$S$28/'Fixed data'!$C$7</f>
        <v>1.2410222222222222E-2</v>
      </c>
      <c r="BB44" s="35">
        <f>$S$28/'Fixed data'!$C$7</f>
        <v>1.2410222222222222E-2</v>
      </c>
      <c r="BC44" s="35">
        <f>$S$28/'Fixed data'!$C$7</f>
        <v>1.2410222222222222E-2</v>
      </c>
      <c r="BD44" s="35">
        <f>$S$28/'Fixed data'!$C$7</f>
        <v>1.2410222222222222E-2</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-1.2410222222222222E-2</v>
      </c>
      <c r="AE54" s="35">
        <f>$AC$28/'Fixed data'!$C$7</f>
        <v>-1.2410222222222222E-2</v>
      </c>
      <c r="AF54" s="35">
        <f>$AC$28/'Fixed data'!$C$7</f>
        <v>-1.2410222222222222E-2</v>
      </c>
      <c r="AG54" s="35">
        <f>$AC$28/'Fixed data'!$C$7</f>
        <v>-1.2410222222222222E-2</v>
      </c>
      <c r="AH54" s="35">
        <f>$AC$28/'Fixed data'!$C$7</f>
        <v>-1.2410222222222222E-2</v>
      </c>
      <c r="AI54" s="35">
        <f>$AC$28/'Fixed data'!$C$7</f>
        <v>-1.2410222222222222E-2</v>
      </c>
      <c r="AJ54" s="35">
        <f>$AC$28/'Fixed data'!$C$7</f>
        <v>-1.2410222222222222E-2</v>
      </c>
      <c r="AK54" s="35">
        <f>$AC$28/'Fixed data'!$C$7</f>
        <v>-1.2410222222222222E-2</v>
      </c>
      <c r="AL54" s="35">
        <f>$AC$28/'Fixed data'!$C$7</f>
        <v>-1.2410222222222222E-2</v>
      </c>
      <c r="AM54" s="35">
        <f>$AC$28/'Fixed data'!$C$7</f>
        <v>-1.2410222222222222E-2</v>
      </c>
      <c r="AN54" s="35">
        <f>$AC$28/'Fixed data'!$C$7</f>
        <v>-1.2410222222222222E-2</v>
      </c>
      <c r="AO54" s="35">
        <f>$AC$28/'Fixed data'!$C$7</f>
        <v>-1.2410222222222222E-2</v>
      </c>
      <c r="AP54" s="35">
        <f>$AC$28/'Fixed data'!$C$7</f>
        <v>-1.2410222222222222E-2</v>
      </c>
      <c r="AQ54" s="35">
        <f>$AC$28/'Fixed data'!$C$7</f>
        <v>-1.2410222222222222E-2</v>
      </c>
      <c r="AR54" s="35">
        <f>$AC$28/'Fixed data'!$C$7</f>
        <v>-1.2410222222222222E-2</v>
      </c>
      <c r="AS54" s="35">
        <f>$AC$28/'Fixed data'!$C$7</f>
        <v>-1.2410222222222222E-2</v>
      </c>
      <c r="AT54" s="35">
        <f>$AC$28/'Fixed data'!$C$7</f>
        <v>-1.2410222222222222E-2</v>
      </c>
      <c r="AU54" s="35">
        <f>$AC$28/'Fixed data'!$C$7</f>
        <v>-1.2410222222222222E-2</v>
      </c>
      <c r="AV54" s="35">
        <f>$AC$28/'Fixed data'!$C$7</f>
        <v>-1.2410222222222222E-2</v>
      </c>
      <c r="AW54" s="35">
        <f>$AC$28/'Fixed data'!$C$7</f>
        <v>-1.2410222222222222E-2</v>
      </c>
      <c r="AX54" s="35">
        <f>$AC$28/'Fixed data'!$C$7</f>
        <v>-1.2410222222222222E-2</v>
      </c>
      <c r="AY54" s="35">
        <f>$AC$28/'Fixed data'!$C$7</f>
        <v>-1.2410222222222222E-2</v>
      </c>
      <c r="AZ54" s="35">
        <f>$AC$28/'Fixed data'!$C$7</f>
        <v>-1.2410222222222222E-2</v>
      </c>
      <c r="BA54" s="35">
        <f>$AC$28/'Fixed data'!$C$7</f>
        <v>-1.2410222222222222E-2</v>
      </c>
      <c r="BB54" s="35">
        <f>$AC$28/'Fixed data'!$C$7</f>
        <v>-1.2410222222222222E-2</v>
      </c>
      <c r="BC54" s="35">
        <f>$AC$28/'Fixed data'!$C$7</f>
        <v>-1.2410222222222222E-2</v>
      </c>
      <c r="BD54" s="35">
        <f>$AC$28/'Fixed data'!$C$7</f>
        <v>-1.2410222222222222E-2</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-8.8888888888888904E-4</v>
      </c>
      <c r="G60" s="35">
        <f t="shared" si="6"/>
        <v>-8.8888888888888904E-4</v>
      </c>
      <c r="H60" s="35">
        <f t="shared" si="6"/>
        <v>-8.8888888888888904E-4</v>
      </c>
      <c r="I60" s="35">
        <f t="shared" si="6"/>
        <v>-8.8888888888888904E-4</v>
      </c>
      <c r="J60" s="35">
        <f t="shared" si="6"/>
        <v>-8.8888888888888904E-4</v>
      </c>
      <c r="K60" s="35">
        <f t="shared" si="6"/>
        <v>-8.8888888888888904E-4</v>
      </c>
      <c r="L60" s="35">
        <f t="shared" si="6"/>
        <v>-8.8888888888888904E-4</v>
      </c>
      <c r="M60" s="35">
        <f t="shared" si="6"/>
        <v>-8.8888888888888904E-4</v>
      </c>
      <c r="N60" s="35">
        <f t="shared" si="6"/>
        <v>-8.8888888888888904E-4</v>
      </c>
      <c r="O60" s="35">
        <f t="shared" si="6"/>
        <v>-8.8888888888888904E-4</v>
      </c>
      <c r="P60" s="35">
        <f t="shared" si="6"/>
        <v>-8.8888888888888904E-4</v>
      </c>
      <c r="Q60" s="35">
        <f t="shared" si="6"/>
        <v>-8.8888888888888904E-4</v>
      </c>
      <c r="R60" s="35">
        <f t="shared" si="6"/>
        <v>-8.8888888888888904E-4</v>
      </c>
      <c r="S60" s="35">
        <f t="shared" si="6"/>
        <v>-8.8888888888888904E-4</v>
      </c>
      <c r="T60" s="35">
        <f t="shared" si="6"/>
        <v>1.1521333333333333E-2</v>
      </c>
      <c r="U60" s="35">
        <f t="shared" si="6"/>
        <v>1.1521333333333333E-2</v>
      </c>
      <c r="V60" s="35">
        <f t="shared" si="6"/>
        <v>1.1521333333333333E-2</v>
      </c>
      <c r="W60" s="35">
        <f t="shared" si="6"/>
        <v>1.1521333333333333E-2</v>
      </c>
      <c r="X60" s="35">
        <f t="shared" si="6"/>
        <v>1.1521333333333333E-2</v>
      </c>
      <c r="Y60" s="35">
        <f t="shared" si="6"/>
        <v>1.1521333333333333E-2</v>
      </c>
      <c r="Z60" s="35">
        <f t="shared" si="6"/>
        <v>1.1521333333333333E-2</v>
      </c>
      <c r="AA60" s="35">
        <f t="shared" si="6"/>
        <v>1.1521333333333333E-2</v>
      </c>
      <c r="AB60" s="35">
        <f t="shared" si="6"/>
        <v>1.1521333333333333E-2</v>
      </c>
      <c r="AC60" s="35">
        <f t="shared" si="6"/>
        <v>1.1521333333333333E-2</v>
      </c>
      <c r="AD60" s="35">
        <f t="shared" si="6"/>
        <v>-8.8888888888888871E-4</v>
      </c>
      <c r="AE60" s="35">
        <f t="shared" si="6"/>
        <v>-8.8888888888888871E-4</v>
      </c>
      <c r="AF60" s="35">
        <f t="shared" si="6"/>
        <v>-8.8888888888888871E-4</v>
      </c>
      <c r="AG60" s="35">
        <f t="shared" si="6"/>
        <v>-8.8888888888888871E-4</v>
      </c>
      <c r="AH60" s="35">
        <f t="shared" si="6"/>
        <v>-8.8888888888888871E-4</v>
      </c>
      <c r="AI60" s="35">
        <f t="shared" si="6"/>
        <v>-8.8888888888888871E-4</v>
      </c>
      <c r="AJ60" s="35">
        <f t="shared" si="6"/>
        <v>-8.8888888888888871E-4</v>
      </c>
      <c r="AK60" s="35">
        <f t="shared" si="6"/>
        <v>-8.8888888888888871E-4</v>
      </c>
      <c r="AL60" s="35">
        <f t="shared" si="6"/>
        <v>-8.8888888888888871E-4</v>
      </c>
      <c r="AM60" s="35">
        <f t="shared" si="6"/>
        <v>-8.8888888888888871E-4</v>
      </c>
      <c r="AN60" s="35">
        <f t="shared" si="6"/>
        <v>-8.8888888888888871E-4</v>
      </c>
      <c r="AO60" s="35">
        <f t="shared" si="6"/>
        <v>-8.8888888888888871E-4</v>
      </c>
      <c r="AP60" s="35">
        <f t="shared" si="6"/>
        <v>-8.8888888888888871E-4</v>
      </c>
      <c r="AQ60" s="35">
        <f t="shared" si="6"/>
        <v>-8.8888888888888871E-4</v>
      </c>
      <c r="AR60" s="35">
        <f t="shared" si="6"/>
        <v>-8.8888888888888871E-4</v>
      </c>
      <c r="AS60" s="35">
        <f t="shared" si="6"/>
        <v>-8.8888888888888871E-4</v>
      </c>
      <c r="AT60" s="35">
        <f t="shared" si="6"/>
        <v>-8.8888888888888871E-4</v>
      </c>
      <c r="AU60" s="35">
        <f t="shared" si="6"/>
        <v>-8.8888888888888871E-4</v>
      </c>
      <c r="AV60" s="35">
        <f t="shared" si="6"/>
        <v>-8.8888888888888871E-4</v>
      </c>
      <c r="AW60" s="35">
        <f t="shared" si="6"/>
        <v>-8.8888888888888871E-4</v>
      </c>
      <c r="AX60" s="35">
        <f t="shared" si="6"/>
        <v>-8.8888888888888871E-4</v>
      </c>
      <c r="AY60" s="35">
        <f t="shared" si="6"/>
        <v>0</v>
      </c>
      <c r="AZ60" s="35">
        <f t="shared" si="6"/>
        <v>0</v>
      </c>
      <c r="BA60" s="35">
        <f t="shared" si="6"/>
        <v>0</v>
      </c>
      <c r="BB60" s="35">
        <f t="shared" si="6"/>
        <v>0</v>
      </c>
      <c r="BC60" s="35">
        <f t="shared" si="6"/>
        <v>0</v>
      </c>
      <c r="BD60" s="35">
        <f t="shared" si="6"/>
        <v>0</v>
      </c>
    </row>
    <row r="61" spans="1:56" ht="17.25" hidden="1" customHeight="1" outlineLevel="1" x14ac:dyDescent="0.35">
      <c r="A61" s="116"/>
      <c r="B61" s="9" t="s">
        <v>35</v>
      </c>
      <c r="C61" s="9" t="s">
        <v>62</v>
      </c>
      <c r="D61" s="9" t="s">
        <v>40</v>
      </c>
      <c r="E61" s="35">
        <v>0</v>
      </c>
      <c r="F61" s="35">
        <f>E62</f>
        <v>-4.0000000000000008E-2</v>
      </c>
      <c r="G61" s="35">
        <f t="shared" ref="G61:BD61" si="7">F62</f>
        <v>-3.9111111111111117E-2</v>
      </c>
      <c r="H61" s="35">
        <f t="shared" si="7"/>
        <v>-3.8222222222222227E-2</v>
      </c>
      <c r="I61" s="35">
        <f t="shared" si="7"/>
        <v>-3.7333333333333336E-2</v>
      </c>
      <c r="J61" s="35">
        <f t="shared" si="7"/>
        <v>-3.6444444444444446E-2</v>
      </c>
      <c r="K61" s="35">
        <f t="shared" si="7"/>
        <v>-3.5555555555555556E-2</v>
      </c>
      <c r="L61" s="35">
        <f t="shared" si="7"/>
        <v>-3.4666666666666665E-2</v>
      </c>
      <c r="M61" s="35">
        <f t="shared" si="7"/>
        <v>-3.3777777777777775E-2</v>
      </c>
      <c r="N61" s="35">
        <f t="shared" si="7"/>
        <v>-3.2888888888888884E-2</v>
      </c>
      <c r="O61" s="35">
        <f t="shared" si="7"/>
        <v>-3.1999999999999994E-2</v>
      </c>
      <c r="P61" s="35">
        <f t="shared" si="7"/>
        <v>-3.1111111111111103E-2</v>
      </c>
      <c r="Q61" s="35">
        <f t="shared" si="7"/>
        <v>-3.0222222222222213E-2</v>
      </c>
      <c r="R61" s="35">
        <f t="shared" si="7"/>
        <v>-2.9333333333333322E-2</v>
      </c>
      <c r="S61" s="35">
        <f t="shared" si="7"/>
        <v>-2.8444444444444432E-2</v>
      </c>
      <c r="T61" s="35">
        <f t="shared" si="7"/>
        <v>0.53090444444444451</v>
      </c>
      <c r="U61" s="35">
        <f t="shared" si="7"/>
        <v>0.51938311111111113</v>
      </c>
      <c r="V61" s="35">
        <f t="shared" si="7"/>
        <v>0.50786177777777775</v>
      </c>
      <c r="W61" s="35">
        <f t="shared" si="7"/>
        <v>0.49634044444444442</v>
      </c>
      <c r="X61" s="35">
        <f t="shared" si="7"/>
        <v>0.48481911111111109</v>
      </c>
      <c r="Y61" s="35">
        <f t="shared" si="7"/>
        <v>0.47329777777777776</v>
      </c>
      <c r="Z61" s="35">
        <f t="shared" si="7"/>
        <v>0.46177644444444443</v>
      </c>
      <c r="AA61" s="35">
        <f t="shared" si="7"/>
        <v>0.45025511111111111</v>
      </c>
      <c r="AB61" s="35">
        <f t="shared" si="7"/>
        <v>0.43873377777777778</v>
      </c>
      <c r="AC61" s="35">
        <f t="shared" si="7"/>
        <v>0.42721244444444445</v>
      </c>
      <c r="AD61" s="35">
        <f t="shared" si="7"/>
        <v>-0.14276888888888889</v>
      </c>
      <c r="AE61" s="35">
        <f t="shared" si="7"/>
        <v>-0.14188000000000001</v>
      </c>
      <c r="AF61" s="35">
        <f t="shared" si="7"/>
        <v>-0.14099111111111112</v>
      </c>
      <c r="AG61" s="35">
        <f t="shared" si="7"/>
        <v>-0.14010222222222224</v>
      </c>
      <c r="AH61" s="35">
        <f t="shared" si="7"/>
        <v>-0.13921333333333336</v>
      </c>
      <c r="AI61" s="35">
        <f t="shared" si="7"/>
        <v>-0.13832444444444447</v>
      </c>
      <c r="AJ61" s="35">
        <f t="shared" si="7"/>
        <v>-0.13743555555555559</v>
      </c>
      <c r="AK61" s="35">
        <f t="shared" si="7"/>
        <v>-0.13654666666666671</v>
      </c>
      <c r="AL61" s="35">
        <f t="shared" si="7"/>
        <v>-0.13565777777777782</v>
      </c>
      <c r="AM61" s="35">
        <f t="shared" si="7"/>
        <v>-0.13476888888888894</v>
      </c>
      <c r="AN61" s="35">
        <f t="shared" si="7"/>
        <v>-0.13388000000000005</v>
      </c>
      <c r="AO61" s="35">
        <f t="shared" si="7"/>
        <v>-0.13299111111111117</v>
      </c>
      <c r="AP61" s="35">
        <f t="shared" si="7"/>
        <v>-0.13210222222222229</v>
      </c>
      <c r="AQ61" s="35">
        <f t="shared" si="7"/>
        <v>-0.1312133333333334</v>
      </c>
      <c r="AR61" s="35">
        <f t="shared" si="7"/>
        <v>-0.13032444444444452</v>
      </c>
      <c r="AS61" s="35">
        <f t="shared" si="7"/>
        <v>-0.12943555555555564</v>
      </c>
      <c r="AT61" s="35">
        <f t="shared" si="7"/>
        <v>-0.12854666666666675</v>
      </c>
      <c r="AU61" s="35">
        <f t="shared" si="7"/>
        <v>-0.12765777777777787</v>
      </c>
      <c r="AV61" s="35">
        <f t="shared" si="7"/>
        <v>-0.12676888888888899</v>
      </c>
      <c r="AW61" s="35">
        <f t="shared" si="7"/>
        <v>-0.1258800000000001</v>
      </c>
      <c r="AX61" s="35">
        <f t="shared" si="7"/>
        <v>-0.12499111111111122</v>
      </c>
      <c r="AY61" s="35">
        <f t="shared" si="7"/>
        <v>-0.12410222222222234</v>
      </c>
      <c r="AZ61" s="35">
        <f t="shared" si="7"/>
        <v>-0.12410222222222234</v>
      </c>
      <c r="BA61" s="35">
        <f t="shared" si="7"/>
        <v>-0.12410222222222234</v>
      </c>
      <c r="BB61" s="35">
        <f t="shared" si="7"/>
        <v>-0.12410222222222234</v>
      </c>
      <c r="BC61" s="35">
        <f t="shared" si="7"/>
        <v>-0.12410222222222234</v>
      </c>
      <c r="BD61" s="35">
        <f t="shared" si="7"/>
        <v>-0.12410222222222234</v>
      </c>
    </row>
    <row r="62" spans="1:56" ht="16.5" hidden="1" customHeight="1" outlineLevel="1" x14ac:dyDescent="0.3">
      <c r="A62" s="116"/>
      <c r="B62" s="9" t="s">
        <v>34</v>
      </c>
      <c r="C62" s="9" t="s">
        <v>69</v>
      </c>
      <c r="D62" s="9" t="s">
        <v>40</v>
      </c>
      <c r="E62" s="35">
        <f t="shared" ref="E62:BD62" si="8">E28-E60+E61</f>
        <v>-4.0000000000000008E-2</v>
      </c>
      <c r="F62" s="35">
        <f t="shared" si="8"/>
        <v>-3.9111111111111117E-2</v>
      </c>
      <c r="G62" s="35">
        <f t="shared" si="8"/>
        <v>-3.8222222222222227E-2</v>
      </c>
      <c r="H62" s="35">
        <f t="shared" si="8"/>
        <v>-3.7333333333333336E-2</v>
      </c>
      <c r="I62" s="35">
        <f t="shared" si="8"/>
        <v>-3.6444444444444446E-2</v>
      </c>
      <c r="J62" s="35">
        <f t="shared" si="8"/>
        <v>-3.5555555555555556E-2</v>
      </c>
      <c r="K62" s="35">
        <f t="shared" si="8"/>
        <v>-3.4666666666666665E-2</v>
      </c>
      <c r="L62" s="35">
        <f t="shared" si="8"/>
        <v>-3.3777777777777775E-2</v>
      </c>
      <c r="M62" s="35">
        <f t="shared" si="8"/>
        <v>-3.2888888888888884E-2</v>
      </c>
      <c r="N62" s="35">
        <f t="shared" si="8"/>
        <v>-3.1999999999999994E-2</v>
      </c>
      <c r="O62" s="35">
        <f t="shared" si="8"/>
        <v>-3.1111111111111103E-2</v>
      </c>
      <c r="P62" s="35">
        <f t="shared" si="8"/>
        <v>-3.0222222222222213E-2</v>
      </c>
      <c r="Q62" s="35">
        <f t="shared" si="8"/>
        <v>-2.9333333333333322E-2</v>
      </c>
      <c r="R62" s="35">
        <f t="shared" si="8"/>
        <v>-2.8444444444444432E-2</v>
      </c>
      <c r="S62" s="35">
        <f t="shared" si="8"/>
        <v>0.53090444444444451</v>
      </c>
      <c r="T62" s="35">
        <f t="shared" si="8"/>
        <v>0.51938311111111113</v>
      </c>
      <c r="U62" s="35">
        <f t="shared" si="8"/>
        <v>0.50786177777777775</v>
      </c>
      <c r="V62" s="35">
        <f t="shared" si="8"/>
        <v>0.49634044444444442</v>
      </c>
      <c r="W62" s="35">
        <f t="shared" si="8"/>
        <v>0.48481911111111109</v>
      </c>
      <c r="X62" s="35">
        <f t="shared" si="8"/>
        <v>0.47329777777777776</v>
      </c>
      <c r="Y62" s="35">
        <f t="shared" si="8"/>
        <v>0.46177644444444443</v>
      </c>
      <c r="Z62" s="35">
        <f t="shared" si="8"/>
        <v>0.45025511111111111</v>
      </c>
      <c r="AA62" s="35">
        <f t="shared" si="8"/>
        <v>0.43873377777777778</v>
      </c>
      <c r="AB62" s="35">
        <f t="shared" si="8"/>
        <v>0.42721244444444445</v>
      </c>
      <c r="AC62" s="35">
        <f t="shared" si="8"/>
        <v>-0.14276888888888889</v>
      </c>
      <c r="AD62" s="35">
        <f t="shared" si="8"/>
        <v>-0.14188000000000001</v>
      </c>
      <c r="AE62" s="35">
        <f t="shared" si="8"/>
        <v>-0.14099111111111112</v>
      </c>
      <c r="AF62" s="35">
        <f t="shared" si="8"/>
        <v>-0.14010222222222224</v>
      </c>
      <c r="AG62" s="35">
        <f t="shared" si="8"/>
        <v>-0.13921333333333336</v>
      </c>
      <c r="AH62" s="35">
        <f t="shared" si="8"/>
        <v>-0.13832444444444447</v>
      </c>
      <c r="AI62" s="35">
        <f t="shared" si="8"/>
        <v>-0.13743555555555559</v>
      </c>
      <c r="AJ62" s="35">
        <f t="shared" si="8"/>
        <v>-0.13654666666666671</v>
      </c>
      <c r="AK62" s="35">
        <f t="shared" si="8"/>
        <v>-0.13565777777777782</v>
      </c>
      <c r="AL62" s="35">
        <f t="shared" si="8"/>
        <v>-0.13476888888888894</v>
      </c>
      <c r="AM62" s="35">
        <f t="shared" si="8"/>
        <v>-0.13388000000000005</v>
      </c>
      <c r="AN62" s="35">
        <f t="shared" si="8"/>
        <v>-0.13299111111111117</v>
      </c>
      <c r="AO62" s="35">
        <f t="shared" si="8"/>
        <v>-0.13210222222222229</v>
      </c>
      <c r="AP62" s="35">
        <f t="shared" si="8"/>
        <v>-0.1312133333333334</v>
      </c>
      <c r="AQ62" s="35">
        <f t="shared" si="8"/>
        <v>-0.13032444444444452</v>
      </c>
      <c r="AR62" s="35">
        <f t="shared" si="8"/>
        <v>-0.12943555555555564</v>
      </c>
      <c r="AS62" s="35">
        <f t="shared" si="8"/>
        <v>-0.12854666666666675</v>
      </c>
      <c r="AT62" s="35">
        <f t="shared" si="8"/>
        <v>-0.12765777777777787</v>
      </c>
      <c r="AU62" s="35">
        <f t="shared" si="8"/>
        <v>-0.12676888888888899</v>
      </c>
      <c r="AV62" s="35">
        <f t="shared" si="8"/>
        <v>-0.1258800000000001</v>
      </c>
      <c r="AW62" s="35">
        <f t="shared" si="8"/>
        <v>-0.12499111111111122</v>
      </c>
      <c r="AX62" s="35">
        <f t="shared" si="8"/>
        <v>-0.12410222222222234</v>
      </c>
      <c r="AY62" s="35">
        <f t="shared" si="8"/>
        <v>-0.12410222222222234</v>
      </c>
      <c r="AZ62" s="35">
        <f t="shared" si="8"/>
        <v>-0.12410222222222234</v>
      </c>
      <c r="BA62" s="35">
        <f t="shared" si="8"/>
        <v>-0.12410222222222234</v>
      </c>
      <c r="BB62" s="35">
        <f t="shared" si="8"/>
        <v>-0.12410222222222234</v>
      </c>
      <c r="BC62" s="35">
        <f t="shared" si="8"/>
        <v>-0.12410222222222234</v>
      </c>
      <c r="BD62" s="35">
        <f t="shared" si="8"/>
        <v>-0.12410222222222234</v>
      </c>
    </row>
    <row r="63" spans="1:56" ht="16.5" collapsed="1" x14ac:dyDescent="0.3">
      <c r="A63" s="116"/>
      <c r="B63" s="9" t="s">
        <v>8</v>
      </c>
      <c r="C63" s="11" t="s">
        <v>68</v>
      </c>
      <c r="D63" s="9" t="s">
        <v>40</v>
      </c>
      <c r="E63" s="35">
        <f>AVERAGE(E61:E62)*'Fixed data'!$C$3</f>
        <v>-8.4000000000000025E-4</v>
      </c>
      <c r="F63" s="35">
        <f>AVERAGE(F61:F62)*'Fixed data'!$C$3</f>
        <v>-1.6613333333333339E-3</v>
      </c>
      <c r="G63" s="35">
        <f>AVERAGE(G61:G62)*'Fixed data'!$C$3</f>
        <v>-1.6240000000000002E-3</v>
      </c>
      <c r="H63" s="35">
        <f>AVERAGE(H61:H62)*'Fixed data'!$C$3</f>
        <v>-1.586666666666667E-3</v>
      </c>
      <c r="I63" s="35">
        <f>AVERAGE(I61:I62)*'Fixed data'!$C$3</f>
        <v>-1.5493333333333333E-3</v>
      </c>
      <c r="J63" s="35">
        <f>AVERAGE(J61:J62)*'Fixed data'!$C$3</f>
        <v>-1.5120000000000003E-3</v>
      </c>
      <c r="K63" s="35">
        <f>AVERAGE(K61:K62)*'Fixed data'!$C$3</f>
        <v>-1.4746666666666667E-3</v>
      </c>
      <c r="L63" s="35">
        <f>AVERAGE(L61:L62)*'Fixed data'!$C$3</f>
        <v>-1.4373333333333334E-3</v>
      </c>
      <c r="M63" s="35">
        <f>AVERAGE(M61:M62)*'Fixed data'!$C$3</f>
        <v>-1.3999999999999998E-3</v>
      </c>
      <c r="N63" s="35">
        <f>AVERAGE(N61:N62)*'Fixed data'!$C$3</f>
        <v>-1.3626666666666668E-3</v>
      </c>
      <c r="O63" s="35">
        <f>AVERAGE(O61:O62)*'Fixed data'!$C$3</f>
        <v>-1.3253333333333329E-3</v>
      </c>
      <c r="P63" s="35">
        <f>AVERAGE(P61:P62)*'Fixed data'!$C$3</f>
        <v>-1.2879999999999996E-3</v>
      </c>
      <c r="Q63" s="35">
        <f>AVERAGE(Q61:Q62)*'Fixed data'!$C$3</f>
        <v>-1.2506666666666664E-3</v>
      </c>
      <c r="R63" s="35">
        <f>AVERAGE(R61:R62)*'Fixed data'!$C$3</f>
        <v>-1.213333333333333E-3</v>
      </c>
      <c r="S63" s="35">
        <f>AVERAGE(S61:S62)*'Fixed data'!$C$3</f>
        <v>1.0551660000000003E-2</v>
      </c>
      <c r="T63" s="35">
        <f>AVERAGE(T61:T62)*'Fixed data'!$C$3</f>
        <v>2.2056038666666673E-2</v>
      </c>
      <c r="U63" s="35">
        <f>AVERAGE(U61:U62)*'Fixed data'!$C$3</f>
        <v>2.1572142666666665E-2</v>
      </c>
      <c r="V63" s="35">
        <f>AVERAGE(V61:V62)*'Fixed data'!$C$3</f>
        <v>2.1088246666666668E-2</v>
      </c>
      <c r="W63" s="35">
        <f>AVERAGE(W61:W62)*'Fixed data'!$C$3</f>
        <v>2.0604350666666667E-2</v>
      </c>
      <c r="X63" s="35">
        <f>AVERAGE(X61:X62)*'Fixed data'!$C$3</f>
        <v>2.0120454666666669E-2</v>
      </c>
      <c r="Y63" s="35">
        <f>AVERAGE(Y61:Y62)*'Fixed data'!$C$3</f>
        <v>1.9636558666666665E-2</v>
      </c>
      <c r="Z63" s="35">
        <f>AVERAGE(Z61:Z62)*'Fixed data'!$C$3</f>
        <v>1.9152662666666667E-2</v>
      </c>
      <c r="AA63" s="35">
        <f>AVERAGE(AA61:AA62)*'Fixed data'!$C$3</f>
        <v>1.8668766666666666E-2</v>
      </c>
      <c r="AB63" s="35">
        <f>AVERAGE(AB61:AB62)*'Fixed data'!$C$3</f>
        <v>1.8184870666666669E-2</v>
      </c>
      <c r="AC63" s="35">
        <f>AVERAGE(AC61:AC62)*'Fixed data'!$C$3</f>
        <v>5.9733146666666667E-3</v>
      </c>
      <c r="AD63" s="35">
        <f>AVERAGE(AD61:AD62)*'Fixed data'!$C$3</f>
        <v>-5.977626666666667E-3</v>
      </c>
      <c r="AE63" s="35">
        <f>AVERAGE(AE61:AE62)*'Fixed data'!$C$3</f>
        <v>-5.9402933333333342E-3</v>
      </c>
      <c r="AF63" s="35">
        <f>AVERAGE(AF61:AF62)*'Fixed data'!$C$3</f>
        <v>-5.9029600000000014E-3</v>
      </c>
      <c r="AG63" s="35">
        <f>AVERAGE(AG61:AG62)*'Fixed data'!$C$3</f>
        <v>-5.8656266666666677E-3</v>
      </c>
      <c r="AH63" s="35">
        <f>AVERAGE(AH61:AH62)*'Fixed data'!$C$3</f>
        <v>-5.8282933333333349E-3</v>
      </c>
      <c r="AI63" s="35">
        <f>AVERAGE(AI61:AI62)*'Fixed data'!$C$3</f>
        <v>-5.7909600000000012E-3</v>
      </c>
      <c r="AJ63" s="35">
        <f>AVERAGE(AJ61:AJ62)*'Fixed data'!$C$3</f>
        <v>-5.7536266666666685E-3</v>
      </c>
      <c r="AK63" s="35">
        <f>AVERAGE(AK61:AK62)*'Fixed data'!$C$3</f>
        <v>-5.7162933333333357E-3</v>
      </c>
      <c r="AL63" s="35">
        <f>AVERAGE(AL61:AL62)*'Fixed data'!$C$3</f>
        <v>-5.678960000000002E-3</v>
      </c>
      <c r="AM63" s="35">
        <f>AVERAGE(AM61:AM62)*'Fixed data'!$C$3</f>
        <v>-5.6416266666666692E-3</v>
      </c>
      <c r="AN63" s="35">
        <f>AVERAGE(AN61:AN62)*'Fixed data'!$C$3</f>
        <v>-5.6042933333333364E-3</v>
      </c>
      <c r="AO63" s="35">
        <f>AVERAGE(AO61:AO62)*'Fixed data'!$C$3</f>
        <v>-5.5669600000000027E-3</v>
      </c>
      <c r="AP63" s="35">
        <f>AVERAGE(AP61:AP62)*'Fixed data'!$C$3</f>
        <v>-5.5296266666666699E-3</v>
      </c>
      <c r="AQ63" s="35">
        <f>AVERAGE(AQ61:AQ62)*'Fixed data'!$C$3</f>
        <v>-5.4922933333333371E-3</v>
      </c>
      <c r="AR63" s="35">
        <f>AVERAGE(AR61:AR62)*'Fixed data'!$C$3</f>
        <v>-5.4549600000000035E-3</v>
      </c>
      <c r="AS63" s="35">
        <f>AVERAGE(AS61:AS62)*'Fixed data'!$C$3</f>
        <v>-5.4176266666666707E-3</v>
      </c>
      <c r="AT63" s="35">
        <f>AVERAGE(AT61:AT62)*'Fixed data'!$C$3</f>
        <v>-5.380293333333337E-3</v>
      </c>
      <c r="AU63" s="35">
        <f>AVERAGE(AU61:AU62)*'Fixed data'!$C$3</f>
        <v>-5.3429600000000042E-3</v>
      </c>
      <c r="AV63" s="35">
        <f>AVERAGE(AV61:AV62)*'Fixed data'!$C$3</f>
        <v>-5.3056266666666714E-3</v>
      </c>
      <c r="AW63" s="35">
        <f>AVERAGE(AW61:AW62)*'Fixed data'!$C$3</f>
        <v>-5.2682933333333378E-3</v>
      </c>
      <c r="AX63" s="35">
        <f>AVERAGE(AX61:AX62)*'Fixed data'!$C$3</f>
        <v>-5.230960000000005E-3</v>
      </c>
      <c r="AY63" s="35">
        <f>AVERAGE(AY61:AY62)*'Fixed data'!$C$3</f>
        <v>-5.2122933333333381E-3</v>
      </c>
      <c r="AZ63" s="35">
        <f>AVERAGE(AZ61:AZ62)*'Fixed data'!$C$3</f>
        <v>-5.2122933333333381E-3</v>
      </c>
      <c r="BA63" s="35">
        <f>AVERAGE(BA61:BA62)*'Fixed data'!$C$3</f>
        <v>-5.2122933333333381E-3</v>
      </c>
      <c r="BB63" s="35">
        <f>AVERAGE(BB61:BB62)*'Fixed data'!$C$3</f>
        <v>-5.2122933333333381E-3</v>
      </c>
      <c r="BC63" s="35">
        <f>AVERAGE(BC61:BC62)*'Fixed data'!$C$3</f>
        <v>-5.2122933333333381E-3</v>
      </c>
      <c r="BD63" s="35">
        <f>AVERAGE(BD61:BD62)*'Fixed data'!$C$3</f>
        <v>-5.2122933333333381E-3</v>
      </c>
    </row>
    <row r="64" spans="1:56" ht="15.75" thickBot="1" x14ac:dyDescent="0.35">
      <c r="A64" s="115"/>
      <c r="B64" s="12" t="s">
        <v>95</v>
      </c>
      <c r="C64" s="12" t="s">
        <v>45</v>
      </c>
      <c r="D64" s="12" t="s">
        <v>40</v>
      </c>
      <c r="E64" s="54">
        <f t="shared" ref="E64:BD64" si="9">E29+E60+E63</f>
        <v>-1.0839999999999995E-2</v>
      </c>
      <c r="F64" s="54">
        <f t="shared" si="9"/>
        <v>-2.5502222222222228E-3</v>
      </c>
      <c r="G64" s="54">
        <f t="shared" si="9"/>
        <v>-2.5128888888888892E-3</v>
      </c>
      <c r="H64" s="54">
        <f t="shared" si="9"/>
        <v>-2.4755555555555559E-3</v>
      </c>
      <c r="I64" s="54">
        <f t="shared" si="9"/>
        <v>-2.4382222222222223E-3</v>
      </c>
      <c r="J64" s="54">
        <f t="shared" si="9"/>
        <v>-2.4008888888888895E-3</v>
      </c>
      <c r="K64" s="54">
        <f t="shared" si="9"/>
        <v>-2.3635555555555558E-3</v>
      </c>
      <c r="L64" s="54">
        <f t="shared" si="9"/>
        <v>-2.3262222222222226E-3</v>
      </c>
      <c r="M64" s="54">
        <f t="shared" si="9"/>
        <v>-2.2888888888888889E-3</v>
      </c>
      <c r="N64" s="54">
        <f t="shared" si="9"/>
        <v>-2.2515555555555557E-3</v>
      </c>
      <c r="O64" s="54">
        <f t="shared" si="9"/>
        <v>-2.214222222222222E-3</v>
      </c>
      <c r="P64" s="54">
        <f t="shared" si="9"/>
        <v>-2.1768888888888888E-3</v>
      </c>
      <c r="Q64" s="54">
        <f t="shared" si="9"/>
        <v>-2.1395555555555556E-3</v>
      </c>
      <c r="R64" s="54">
        <f t="shared" si="9"/>
        <v>-2.1022222222222219E-3</v>
      </c>
      <c r="S64" s="54">
        <f t="shared" si="9"/>
        <v>0.14927777111111104</v>
      </c>
      <c r="T64" s="54">
        <f t="shared" si="9"/>
        <v>3.3577372000000008E-2</v>
      </c>
      <c r="U64" s="54">
        <f t="shared" si="9"/>
        <v>3.3093475999999997E-2</v>
      </c>
      <c r="V64" s="54">
        <f t="shared" si="9"/>
        <v>3.2609579999999999E-2</v>
      </c>
      <c r="W64" s="54">
        <f t="shared" si="9"/>
        <v>3.2125684000000002E-2</v>
      </c>
      <c r="X64" s="54">
        <f t="shared" si="9"/>
        <v>3.1641788000000004E-2</v>
      </c>
      <c r="Y64" s="54">
        <f t="shared" si="9"/>
        <v>3.1157892E-2</v>
      </c>
      <c r="Z64" s="54">
        <f t="shared" si="9"/>
        <v>3.0673996000000002E-2</v>
      </c>
      <c r="AA64" s="54">
        <f t="shared" si="9"/>
        <v>3.0190099999999997E-2</v>
      </c>
      <c r="AB64" s="54">
        <f t="shared" si="9"/>
        <v>2.9706204E-2</v>
      </c>
      <c r="AC64" s="54">
        <f t="shared" si="9"/>
        <v>-0.12212035199999993</v>
      </c>
      <c r="AD64" s="54">
        <f t="shared" si="9"/>
        <v>-6.8665155555555557E-3</v>
      </c>
      <c r="AE64" s="54">
        <f t="shared" si="9"/>
        <v>-6.8291822222222229E-3</v>
      </c>
      <c r="AF64" s="54">
        <f t="shared" si="9"/>
        <v>-6.7918488888888901E-3</v>
      </c>
      <c r="AG64" s="54">
        <f t="shared" si="9"/>
        <v>-6.7545155555555564E-3</v>
      </c>
      <c r="AH64" s="54">
        <f t="shared" si="9"/>
        <v>-6.7171822222222236E-3</v>
      </c>
      <c r="AI64" s="54">
        <f t="shared" si="9"/>
        <v>-6.67984888888889E-3</v>
      </c>
      <c r="AJ64" s="54">
        <f t="shared" si="9"/>
        <v>-6.6425155555555572E-3</v>
      </c>
      <c r="AK64" s="54">
        <f t="shared" si="9"/>
        <v>-6.6051822222222244E-3</v>
      </c>
      <c r="AL64" s="54">
        <f t="shared" si="9"/>
        <v>-6.5678488888888907E-3</v>
      </c>
      <c r="AM64" s="54">
        <f t="shared" si="9"/>
        <v>-6.5305155555555579E-3</v>
      </c>
      <c r="AN64" s="54">
        <f t="shared" si="9"/>
        <v>-6.4931822222222251E-3</v>
      </c>
      <c r="AO64" s="54">
        <f t="shared" si="9"/>
        <v>-6.4558488888888915E-3</v>
      </c>
      <c r="AP64" s="54">
        <f t="shared" si="9"/>
        <v>-6.4185155555555587E-3</v>
      </c>
      <c r="AQ64" s="54">
        <f t="shared" si="9"/>
        <v>-6.3811822222222259E-3</v>
      </c>
      <c r="AR64" s="54">
        <f t="shared" si="9"/>
        <v>-6.3438488888888922E-3</v>
      </c>
      <c r="AS64" s="54">
        <f t="shared" si="9"/>
        <v>-6.3065155555555594E-3</v>
      </c>
      <c r="AT64" s="54">
        <f t="shared" si="9"/>
        <v>-6.2691822222222257E-3</v>
      </c>
      <c r="AU64" s="54">
        <f t="shared" si="9"/>
        <v>-6.2318488888888929E-3</v>
      </c>
      <c r="AV64" s="54">
        <f t="shared" si="9"/>
        <v>-6.1945155555555602E-3</v>
      </c>
      <c r="AW64" s="54">
        <f t="shared" si="9"/>
        <v>-6.1571822222222265E-3</v>
      </c>
      <c r="AX64" s="54">
        <f t="shared" si="9"/>
        <v>-6.1198488888888937E-3</v>
      </c>
      <c r="AY64" s="54">
        <f t="shared" si="9"/>
        <v>-5.2122933333333381E-3</v>
      </c>
      <c r="AZ64" s="54">
        <f t="shared" si="9"/>
        <v>-5.2122933333333381E-3</v>
      </c>
      <c r="BA64" s="54">
        <f t="shared" si="9"/>
        <v>-5.2122933333333381E-3</v>
      </c>
      <c r="BB64" s="54">
        <f t="shared" si="9"/>
        <v>-5.2122933333333381E-3</v>
      </c>
      <c r="BC64" s="54">
        <f t="shared" si="9"/>
        <v>-5.2122933333333381E-3</v>
      </c>
      <c r="BD64" s="54">
        <f t="shared" si="9"/>
        <v>-5.2122933333333381E-3</v>
      </c>
    </row>
    <row r="65" spans="1:56" ht="12.75" customHeight="1" x14ac:dyDescent="0.3">
      <c r="A65" s="169"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0"/>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0"/>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0"/>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0"/>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0"/>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0"/>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0"/>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0"/>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0"/>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0"/>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1"/>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-1.0839999999999995E-2</v>
      </c>
      <c r="F77" s="55">
        <f>IF('Fixed data'!$G$19=FALSE,F64+F76,F64)</f>
        <v>-2.5502222222222228E-3</v>
      </c>
      <c r="G77" s="55">
        <f>IF('Fixed data'!$G$19=FALSE,G64+G76,G64)</f>
        <v>-2.5128888888888892E-3</v>
      </c>
      <c r="H77" s="55">
        <f>IF('Fixed data'!$G$19=FALSE,H64+H76,H64)</f>
        <v>-2.4755555555555559E-3</v>
      </c>
      <c r="I77" s="55">
        <f>IF('Fixed data'!$G$19=FALSE,I64+I76,I64)</f>
        <v>-2.4382222222222223E-3</v>
      </c>
      <c r="J77" s="55">
        <f>IF('Fixed data'!$G$19=FALSE,J64+J76,J64)</f>
        <v>-2.4008888888888895E-3</v>
      </c>
      <c r="K77" s="55">
        <f>IF('Fixed data'!$G$19=FALSE,K64+K76,K64)</f>
        <v>-2.3635555555555558E-3</v>
      </c>
      <c r="L77" s="55">
        <f>IF('Fixed data'!$G$19=FALSE,L64+L76,L64)</f>
        <v>-2.3262222222222226E-3</v>
      </c>
      <c r="M77" s="55">
        <f>IF('Fixed data'!$G$19=FALSE,M64+M76,M64)</f>
        <v>-2.2888888888888889E-3</v>
      </c>
      <c r="N77" s="55">
        <f>IF('Fixed data'!$G$19=FALSE,N64+N76,N64)</f>
        <v>-2.2515555555555557E-3</v>
      </c>
      <c r="O77" s="55">
        <f>IF('Fixed data'!$G$19=FALSE,O64+O76,O64)</f>
        <v>-2.214222222222222E-3</v>
      </c>
      <c r="P77" s="55">
        <f>IF('Fixed data'!$G$19=FALSE,P64+P76,P64)</f>
        <v>-2.1768888888888888E-3</v>
      </c>
      <c r="Q77" s="55">
        <f>IF('Fixed data'!$G$19=FALSE,Q64+Q76,Q64)</f>
        <v>-2.1395555555555556E-3</v>
      </c>
      <c r="R77" s="55">
        <f>IF('Fixed data'!$G$19=FALSE,R64+R76,R64)</f>
        <v>-2.1022222222222219E-3</v>
      </c>
      <c r="S77" s="55">
        <f>IF('Fixed data'!$G$19=FALSE,S64+S76,S64)</f>
        <v>0.14927777111111104</v>
      </c>
      <c r="T77" s="55">
        <f>IF('Fixed data'!$G$19=FALSE,T64+T76,T64)</f>
        <v>3.3577372000000008E-2</v>
      </c>
      <c r="U77" s="55">
        <f>IF('Fixed data'!$G$19=FALSE,U64+U76,U64)</f>
        <v>3.3093475999999997E-2</v>
      </c>
      <c r="V77" s="55">
        <f>IF('Fixed data'!$G$19=FALSE,V64+V76,V64)</f>
        <v>3.2609579999999999E-2</v>
      </c>
      <c r="W77" s="55">
        <f>IF('Fixed data'!$G$19=FALSE,W64+W76,W64)</f>
        <v>3.2125684000000002E-2</v>
      </c>
      <c r="X77" s="55">
        <f>IF('Fixed data'!$G$19=FALSE,X64+X76,X64)</f>
        <v>3.1641788000000004E-2</v>
      </c>
      <c r="Y77" s="55">
        <f>IF('Fixed data'!$G$19=FALSE,Y64+Y76,Y64)</f>
        <v>3.1157892E-2</v>
      </c>
      <c r="Z77" s="55">
        <f>IF('Fixed data'!$G$19=FALSE,Z64+Z76,Z64)</f>
        <v>3.0673996000000002E-2</v>
      </c>
      <c r="AA77" s="55">
        <f>IF('Fixed data'!$G$19=FALSE,AA64+AA76,AA64)</f>
        <v>3.0190099999999997E-2</v>
      </c>
      <c r="AB77" s="55">
        <f>IF('Fixed data'!$G$19=FALSE,AB64+AB76,AB64)</f>
        <v>2.9706204E-2</v>
      </c>
      <c r="AC77" s="55">
        <f>IF('Fixed data'!$G$19=FALSE,AC64+AC76,AC64)</f>
        <v>-0.12212035199999993</v>
      </c>
      <c r="AD77" s="55">
        <f>IF('Fixed data'!$G$19=FALSE,AD64+AD76,AD64)</f>
        <v>-6.8665155555555557E-3</v>
      </c>
      <c r="AE77" s="55">
        <f>IF('Fixed data'!$G$19=FALSE,AE64+AE76,AE64)</f>
        <v>-6.8291822222222229E-3</v>
      </c>
      <c r="AF77" s="55">
        <f>IF('Fixed data'!$G$19=FALSE,AF64+AF76,AF64)</f>
        <v>-6.7918488888888901E-3</v>
      </c>
      <c r="AG77" s="55">
        <f>IF('Fixed data'!$G$19=FALSE,AG64+AG76,AG64)</f>
        <v>-6.7545155555555564E-3</v>
      </c>
      <c r="AH77" s="55">
        <f>IF('Fixed data'!$G$19=FALSE,AH64+AH76,AH64)</f>
        <v>-6.7171822222222236E-3</v>
      </c>
      <c r="AI77" s="55">
        <f>IF('Fixed data'!$G$19=FALSE,AI64+AI76,AI64)</f>
        <v>-6.67984888888889E-3</v>
      </c>
      <c r="AJ77" s="55">
        <f>IF('Fixed data'!$G$19=FALSE,AJ64+AJ76,AJ64)</f>
        <v>-6.6425155555555572E-3</v>
      </c>
      <c r="AK77" s="55">
        <f>IF('Fixed data'!$G$19=FALSE,AK64+AK76,AK64)</f>
        <v>-6.6051822222222244E-3</v>
      </c>
      <c r="AL77" s="55">
        <f>IF('Fixed data'!$G$19=FALSE,AL64+AL76,AL64)</f>
        <v>-6.5678488888888907E-3</v>
      </c>
      <c r="AM77" s="55">
        <f>IF('Fixed data'!$G$19=FALSE,AM64+AM76,AM64)</f>
        <v>-6.5305155555555579E-3</v>
      </c>
      <c r="AN77" s="55">
        <f>IF('Fixed data'!$G$19=FALSE,AN64+AN76,AN64)</f>
        <v>-6.4931822222222251E-3</v>
      </c>
      <c r="AO77" s="55">
        <f>IF('Fixed data'!$G$19=FALSE,AO64+AO76,AO64)</f>
        <v>-6.4558488888888915E-3</v>
      </c>
      <c r="AP77" s="55">
        <f>IF('Fixed data'!$G$19=FALSE,AP64+AP76,AP64)</f>
        <v>-6.4185155555555587E-3</v>
      </c>
      <c r="AQ77" s="55">
        <f>IF('Fixed data'!$G$19=FALSE,AQ64+AQ76,AQ64)</f>
        <v>-6.3811822222222259E-3</v>
      </c>
      <c r="AR77" s="55">
        <f>IF('Fixed data'!$G$19=FALSE,AR64+AR76,AR64)</f>
        <v>-6.3438488888888922E-3</v>
      </c>
      <c r="AS77" s="55">
        <f>IF('Fixed data'!$G$19=FALSE,AS64+AS76,AS64)</f>
        <v>-6.3065155555555594E-3</v>
      </c>
      <c r="AT77" s="55">
        <f>IF('Fixed data'!$G$19=FALSE,AT64+AT76,AT64)</f>
        <v>-6.2691822222222257E-3</v>
      </c>
      <c r="AU77" s="55">
        <f>IF('Fixed data'!$G$19=FALSE,AU64+AU76,AU64)</f>
        <v>-6.2318488888888929E-3</v>
      </c>
      <c r="AV77" s="55">
        <f>IF('Fixed data'!$G$19=FALSE,AV64+AV76,AV64)</f>
        <v>-6.1945155555555602E-3</v>
      </c>
      <c r="AW77" s="55">
        <f>IF('Fixed data'!$G$19=FALSE,AW64+AW76,AW64)</f>
        <v>-6.1571822222222265E-3</v>
      </c>
      <c r="AX77" s="55">
        <f>IF('Fixed data'!$G$19=FALSE,AX64+AX76,AX64)</f>
        <v>-6.1198488888888937E-3</v>
      </c>
      <c r="AY77" s="55">
        <f>IF('Fixed data'!$G$19=FALSE,AY64+AY76,AY64)</f>
        <v>-5.2122933333333381E-3</v>
      </c>
      <c r="AZ77" s="55">
        <f>IF('Fixed data'!$G$19=FALSE,AZ64+AZ76,AZ64)</f>
        <v>-5.2122933333333381E-3</v>
      </c>
      <c r="BA77" s="55">
        <f>IF('Fixed data'!$G$19=FALSE,BA64+BA76,BA64)</f>
        <v>-5.2122933333333381E-3</v>
      </c>
      <c r="BB77" s="55">
        <f>IF('Fixed data'!$G$19=FALSE,BB64+BB76,BB64)</f>
        <v>-5.2122933333333381E-3</v>
      </c>
      <c r="BC77" s="55">
        <f>IF('Fixed data'!$G$19=FALSE,BC64+BC76,BC64)</f>
        <v>-5.2122933333333381E-3</v>
      </c>
      <c r="BD77" s="55">
        <f>IF('Fixed data'!$G$19=FALSE,BD64+BD76,BD64)</f>
        <v>-5.2122933333333381E-3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-1.0473429951690818E-2</v>
      </c>
      <c r="F80" s="56">
        <f t="shared" ref="F80:BD80" si="11">F77*F78</f>
        <v>-2.3806597327566321E-3</v>
      </c>
      <c r="G80" s="56">
        <f t="shared" si="11"/>
        <v>-2.266481803487555E-3</v>
      </c>
      <c r="H80" s="56">
        <f t="shared" si="11"/>
        <v>-2.1573036481249107E-3</v>
      </c>
      <c r="I80" s="56">
        <f t="shared" si="11"/>
        <v>-2.0529176859492727E-3</v>
      </c>
      <c r="J80" s="56">
        <f t="shared" si="11"/>
        <v>-1.9531246580224363E-3</v>
      </c>
      <c r="K80" s="56">
        <f t="shared" si="11"/>
        <v>-1.8577333017406892E-3</v>
      </c>
      <c r="L80" s="56">
        <f t="shared" si="11"/>
        <v>-1.7665600378826028E-3</v>
      </c>
      <c r="M80" s="56">
        <f t="shared" si="11"/>
        <v>-1.6794286696784502E-3</v>
      </c>
      <c r="N80" s="56">
        <f t="shared" si="11"/>
        <v>-1.5961700934460916E-3</v>
      </c>
      <c r="O80" s="56">
        <f t="shared" si="11"/>
        <v>-1.5166220203551625E-3</v>
      </c>
      <c r="P80" s="56">
        <f t="shared" si="11"/>
        <v>-1.440628708897846E-3</v>
      </c>
      <c r="Q80" s="56">
        <f t="shared" si="11"/>
        <v>-1.3680407076602759E-3</v>
      </c>
      <c r="R80" s="56">
        <f t="shared" si="11"/>
        <v>-1.2987146080038502E-3</v>
      </c>
      <c r="S80" s="56">
        <f t="shared" si="11"/>
        <v>8.9102501145443103E-2</v>
      </c>
      <c r="T80" s="56">
        <f t="shared" si="11"/>
        <v>1.9364268932246582E-2</v>
      </c>
      <c r="U80" s="56">
        <f t="shared" si="11"/>
        <v>1.8439809901827475E-2</v>
      </c>
      <c r="V80" s="56">
        <f t="shared" si="11"/>
        <v>1.7555730649057202E-2</v>
      </c>
      <c r="W80" s="56">
        <f t="shared" si="11"/>
        <v>1.6710357340167504E-2</v>
      </c>
      <c r="X80" s="56">
        <f t="shared" si="11"/>
        <v>1.5902083171219425E-2</v>
      </c>
      <c r="Y80" s="56">
        <f t="shared" si="11"/>
        <v>1.5129365748798531E-2</v>
      </c>
      <c r="Z80" s="56">
        <f t="shared" si="11"/>
        <v>1.4390724571209159E-2</v>
      </c>
      <c r="AA80" s="56">
        <f t="shared" si="11"/>
        <v>1.3684738606366008E-2</v>
      </c>
      <c r="AB80" s="56">
        <f t="shared" si="11"/>
        <v>1.3010043962723502E-2</v>
      </c>
      <c r="AC80" s="56">
        <f t="shared" si="11"/>
        <v>-5.1674859277391232E-2</v>
      </c>
      <c r="AD80" s="56">
        <f t="shared" si="11"/>
        <v>-2.8072902261921527E-3</v>
      </c>
      <c r="AE80" s="56">
        <f t="shared" si="11"/>
        <v>-2.6976105827528907E-3</v>
      </c>
      <c r="AF80" s="56">
        <f t="shared" si="11"/>
        <v>-2.5921386077680515E-3</v>
      </c>
      <c r="AG80" s="56">
        <f t="shared" si="11"/>
        <v>-2.4907151488501264E-3</v>
      </c>
      <c r="AH80" s="56">
        <f t="shared" si="11"/>
        <v>-2.3931870058593752E-3</v>
      </c>
      <c r="AI80" s="56">
        <f t="shared" si="11"/>
        <v>-2.671853687174043E-3</v>
      </c>
      <c r="AJ80" s="56">
        <f t="shared" si="11"/>
        <v>-2.5795347900531042E-3</v>
      </c>
      <c r="AK80" s="56">
        <f t="shared" si="11"/>
        <v>-2.4903270622446514E-3</v>
      </c>
      <c r="AL80" s="56">
        <f t="shared" si="11"/>
        <v>-2.4041275880581372E-3</v>
      </c>
      <c r="AM80" s="56">
        <f t="shared" si="11"/>
        <v>-2.3208368075738625E-3</v>
      </c>
      <c r="AN80" s="56">
        <f t="shared" si="11"/>
        <v>-2.2403584084683004E-3</v>
      </c>
      <c r="AO80" s="56">
        <f t="shared" si="11"/>
        <v>-2.1625992212940303E-3</v>
      </c>
      <c r="AP80" s="56">
        <f t="shared" si="11"/>
        <v>-2.0874691181048187E-3</v>
      </c>
      <c r="AQ80" s="56">
        <f t="shared" si="11"/>
        <v>-2.0148809143198184E-3</v>
      </c>
      <c r="AR80" s="56">
        <f t="shared" si="11"/>
        <v>-1.9447502737242035E-3</v>
      </c>
      <c r="AS80" s="56">
        <f t="shared" si="11"/>
        <v>-1.8769956165067781E-3</v>
      </c>
      <c r="AT80" s="56">
        <f t="shared" si="11"/>
        <v>-1.8115380302382497E-3</v>
      </c>
      <c r="AU80" s="56">
        <f t="shared" si="11"/>
        <v>-1.748301183696877E-3</v>
      </c>
      <c r="AV80" s="56">
        <f t="shared" si="11"/>
        <v>-1.6872112434511426E-3</v>
      </c>
      <c r="AW80" s="56">
        <f t="shared" si="11"/>
        <v>-1.6281967931119576E-3</v>
      </c>
      <c r="AX80" s="56">
        <f t="shared" si="11"/>
        <v>-1.5711887551696584E-3</v>
      </c>
      <c r="AY80" s="56">
        <f t="shared" si="11"/>
        <v>-1.2992097989666996E-3</v>
      </c>
      <c r="AZ80" s="56">
        <f t="shared" si="11"/>
        <v>-1.2613687368608734E-3</v>
      </c>
      <c r="BA80" s="56">
        <f t="shared" si="11"/>
        <v>-1.2246298416124985E-3</v>
      </c>
      <c r="BB80" s="56">
        <f t="shared" si="11"/>
        <v>-1.1889610112742705E-3</v>
      </c>
      <c r="BC80" s="56">
        <f t="shared" si="11"/>
        <v>-1.1543310789070588E-3</v>
      </c>
      <c r="BD80" s="56">
        <f t="shared" si="11"/>
        <v>-1.1207097853466589E-3</v>
      </c>
    </row>
    <row r="81" spans="1:56" x14ac:dyDescent="0.3">
      <c r="A81" s="75"/>
      <c r="B81" s="15" t="s">
        <v>18</v>
      </c>
      <c r="C81" s="15"/>
      <c r="D81" s="14" t="s">
        <v>40</v>
      </c>
      <c r="E81" s="57">
        <f>+E80</f>
        <v>-1.0473429951690818E-2</v>
      </c>
      <c r="F81" s="57">
        <f t="shared" ref="F81:BD81" si="12">+E81+F80</f>
        <v>-1.2854089684447449E-2</v>
      </c>
      <c r="G81" s="57">
        <f t="shared" si="12"/>
        <v>-1.5120571487935004E-2</v>
      </c>
      <c r="H81" s="57">
        <f t="shared" si="12"/>
        <v>-1.7277875136059915E-2</v>
      </c>
      <c r="I81" s="57">
        <f t="shared" si="12"/>
        <v>-1.9330792822009189E-2</v>
      </c>
      <c r="J81" s="57">
        <f t="shared" si="12"/>
        <v>-2.1283917480031625E-2</v>
      </c>
      <c r="K81" s="57">
        <f t="shared" si="12"/>
        <v>-2.3141650781772313E-2</v>
      </c>
      <c r="L81" s="57">
        <f t="shared" si="12"/>
        <v>-2.4908210819654917E-2</v>
      </c>
      <c r="M81" s="57">
        <f t="shared" si="12"/>
        <v>-2.6587639489333369E-2</v>
      </c>
      <c r="N81" s="57">
        <f t="shared" si="12"/>
        <v>-2.8183809582779461E-2</v>
      </c>
      <c r="O81" s="57">
        <f t="shared" si="12"/>
        <v>-2.9700431603134625E-2</v>
      </c>
      <c r="P81" s="57">
        <f t="shared" si="12"/>
        <v>-3.1141060312032471E-2</v>
      </c>
      <c r="Q81" s="57">
        <f t="shared" si="12"/>
        <v>-3.2509101019692746E-2</v>
      </c>
      <c r="R81" s="57">
        <f t="shared" si="12"/>
        <v>-3.3807815627696594E-2</v>
      </c>
      <c r="S81" s="57">
        <f t="shared" si="12"/>
        <v>5.5294685517746509E-2</v>
      </c>
      <c r="T81" s="57">
        <f t="shared" si="12"/>
        <v>7.4658954449993098E-2</v>
      </c>
      <c r="U81" s="57">
        <f t="shared" si="12"/>
        <v>9.3098764351820573E-2</v>
      </c>
      <c r="V81" s="57">
        <f t="shared" si="12"/>
        <v>0.11065449500087778</v>
      </c>
      <c r="W81" s="57">
        <f t="shared" si="12"/>
        <v>0.12736485234104528</v>
      </c>
      <c r="X81" s="57">
        <f t="shared" si="12"/>
        <v>0.14326693551226471</v>
      </c>
      <c r="Y81" s="57">
        <f t="shared" si="12"/>
        <v>0.15839630126106324</v>
      </c>
      <c r="Z81" s="57">
        <f t="shared" si="12"/>
        <v>0.1727870258322724</v>
      </c>
      <c r="AA81" s="57">
        <f t="shared" si="12"/>
        <v>0.18647176443863842</v>
      </c>
      <c r="AB81" s="57">
        <f t="shared" si="12"/>
        <v>0.19948180840136193</v>
      </c>
      <c r="AC81" s="57">
        <f t="shared" si="12"/>
        <v>0.14780694912397069</v>
      </c>
      <c r="AD81" s="57">
        <f t="shared" si="12"/>
        <v>0.14499965889777852</v>
      </c>
      <c r="AE81" s="57">
        <f t="shared" si="12"/>
        <v>0.14230204831502563</v>
      </c>
      <c r="AF81" s="57">
        <f t="shared" si="12"/>
        <v>0.13970990970725758</v>
      </c>
      <c r="AG81" s="57">
        <f t="shared" si="12"/>
        <v>0.13721919455840745</v>
      </c>
      <c r="AH81" s="57">
        <f t="shared" si="12"/>
        <v>0.13482600755254806</v>
      </c>
      <c r="AI81" s="57">
        <f t="shared" si="12"/>
        <v>0.13215415386537402</v>
      </c>
      <c r="AJ81" s="57">
        <f t="shared" si="12"/>
        <v>0.12957461907532092</v>
      </c>
      <c r="AK81" s="57">
        <f t="shared" si="12"/>
        <v>0.12708429201307628</v>
      </c>
      <c r="AL81" s="57">
        <f t="shared" si="12"/>
        <v>0.12468016442501814</v>
      </c>
      <c r="AM81" s="57">
        <f t="shared" si="12"/>
        <v>0.12235932761744428</v>
      </c>
      <c r="AN81" s="57">
        <f t="shared" si="12"/>
        <v>0.12011896920897598</v>
      </c>
      <c r="AO81" s="57">
        <f t="shared" si="12"/>
        <v>0.11795636998768196</v>
      </c>
      <c r="AP81" s="57">
        <f t="shared" si="12"/>
        <v>0.11586890086957714</v>
      </c>
      <c r="AQ81" s="57">
        <f t="shared" si="12"/>
        <v>0.11385401995525732</v>
      </c>
      <c r="AR81" s="57">
        <f t="shared" si="12"/>
        <v>0.11190926968153311</v>
      </c>
      <c r="AS81" s="57">
        <f t="shared" si="12"/>
        <v>0.11003227406502633</v>
      </c>
      <c r="AT81" s="57">
        <f t="shared" si="12"/>
        <v>0.10822073603478809</v>
      </c>
      <c r="AU81" s="57">
        <f t="shared" si="12"/>
        <v>0.10647243485109122</v>
      </c>
      <c r="AV81" s="57">
        <f t="shared" si="12"/>
        <v>0.10478522360764007</v>
      </c>
      <c r="AW81" s="57">
        <f t="shared" si="12"/>
        <v>0.10315702681452811</v>
      </c>
      <c r="AX81" s="57">
        <f t="shared" si="12"/>
        <v>0.10158583805935845</v>
      </c>
      <c r="AY81" s="57">
        <f t="shared" si="12"/>
        <v>0.10028662826039175</v>
      </c>
      <c r="AZ81" s="57">
        <f t="shared" si="12"/>
        <v>9.9025259523530876E-2</v>
      </c>
      <c r="BA81" s="57">
        <f t="shared" si="12"/>
        <v>9.7800629681918383E-2</v>
      </c>
      <c r="BB81" s="57">
        <f t="shared" si="12"/>
        <v>9.6611668670644107E-2</v>
      </c>
      <c r="BC81" s="57">
        <f t="shared" si="12"/>
        <v>9.5457337591737051E-2</v>
      </c>
      <c r="BD81" s="57">
        <f t="shared" si="12"/>
        <v>9.4336627806390391E-2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2"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2"/>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2"/>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2"/>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2"/>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2"/>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2"/>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2"/>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C4" sqref="C4"/>
    </sheetView>
  </sheetViews>
  <sheetFormatPr defaultRowHeight="15" x14ac:dyDescent="0.25"/>
  <cols>
    <col min="1" max="1" width="5.85546875" customWidth="1"/>
    <col min="2" max="2" width="21.42578125" bestFit="1" customWidth="1"/>
    <col min="3" max="3" width="66.28515625" bestFit="1" customWidth="1"/>
  </cols>
  <sheetData>
    <row r="1" spans="1:3" ht="18.75" x14ac:dyDescent="0.3">
      <c r="A1" s="1" t="s">
        <v>82</v>
      </c>
    </row>
    <row r="2" spans="1:3" x14ac:dyDescent="0.25">
      <c r="A2" t="s">
        <v>78</v>
      </c>
    </row>
    <row r="3" spans="1:3" ht="15.75" thickBot="1" x14ac:dyDescent="0.3"/>
    <row r="4" spans="1:3" ht="135" x14ac:dyDescent="0.25">
      <c r="A4" s="176" t="s">
        <v>11</v>
      </c>
      <c r="B4" s="132" t="s">
        <v>176</v>
      </c>
      <c r="C4" s="140" t="s">
        <v>353</v>
      </c>
    </row>
    <row r="5" spans="1:3" x14ac:dyDescent="0.25">
      <c r="A5" s="177"/>
      <c r="B5" s="62" t="s">
        <v>161</v>
      </c>
      <c r="C5" s="136" t="s">
        <v>349</v>
      </c>
    </row>
    <row r="6" spans="1:3" x14ac:dyDescent="0.25">
      <c r="A6" s="177"/>
      <c r="B6" s="62" t="s">
        <v>198</v>
      </c>
      <c r="C6" s="136"/>
    </row>
    <row r="7" spans="1:3" x14ac:dyDescent="0.25">
      <c r="A7" s="177"/>
      <c r="B7" s="62" t="s">
        <v>198</v>
      </c>
      <c r="C7" s="136"/>
    </row>
    <row r="8" spans="1:3" x14ac:dyDescent="0.25">
      <c r="A8" s="177"/>
      <c r="B8" s="62" t="s">
        <v>198</v>
      </c>
      <c r="C8" s="136"/>
    </row>
    <row r="9" spans="1:3" ht="15.75" thickBot="1" x14ac:dyDescent="0.3">
      <c r="A9" s="181"/>
      <c r="B9" s="125" t="s">
        <v>197</v>
      </c>
      <c r="C9" s="137"/>
    </row>
    <row r="10" spans="1:3" ht="15.75" x14ac:dyDescent="0.3">
      <c r="A10" s="170" t="s">
        <v>301</v>
      </c>
      <c r="B10" s="62" t="s">
        <v>161</v>
      </c>
      <c r="C10" s="138" t="s">
        <v>348</v>
      </c>
    </row>
    <row r="11" spans="1:3" ht="15.75" x14ac:dyDescent="0.3">
      <c r="A11" s="170"/>
      <c r="B11" s="62" t="s">
        <v>198</v>
      </c>
      <c r="C11" s="138"/>
    </row>
    <row r="12" spans="1:3" ht="15.75" x14ac:dyDescent="0.3">
      <c r="A12" s="170"/>
      <c r="B12" s="62" t="s">
        <v>198</v>
      </c>
      <c r="C12" s="138"/>
    </row>
    <row r="13" spans="1:3" ht="15.75" x14ac:dyDescent="0.3">
      <c r="A13" s="170"/>
      <c r="B13" s="62" t="s">
        <v>198</v>
      </c>
      <c r="C13" s="138"/>
    </row>
    <row r="14" spans="1:3" ht="15.75" x14ac:dyDescent="0.3">
      <c r="A14" s="170"/>
      <c r="B14" s="62" t="s">
        <v>198</v>
      </c>
      <c r="C14" s="138"/>
    </row>
    <row r="15" spans="1:3" ht="15.75" x14ac:dyDescent="0.3">
      <c r="A15" s="170"/>
      <c r="B15" s="62" t="s">
        <v>198</v>
      </c>
      <c r="C15" s="138"/>
    </row>
    <row r="16" spans="1:3" ht="16.5" thickBot="1" x14ac:dyDescent="0.35">
      <c r="A16" s="171"/>
      <c r="B16" s="126" t="s">
        <v>321</v>
      </c>
      <c r="C16" s="139"/>
    </row>
  </sheetData>
  <mergeCells count="2">
    <mergeCell ref="A4:A9"/>
    <mergeCell ref="A10:A16"/>
  </mergeCells>
  <dataValidations count="2">
    <dataValidation type="list" allowBlank="1" showInputMessage="1" showErrorMessage="1" sqref="B5:B15">
      <formula1>$B$170:$B$216</formula1>
    </dataValidation>
    <dataValidation type="list" allowBlank="1" showInputMessage="1" showErrorMessage="1" sqref="B4">
      <formula1>$B$170:$B$214</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I18" sqref="I18"/>
      <selection pane="topRight" activeCell="I18" sqref="I18"/>
      <selection pane="bottomLeft" activeCell="I18" sqref="I18"/>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342</v>
      </c>
      <c r="C1" s="3" t="s">
        <v>345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-5.849182746369664E-2</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3.9125334750656382E-2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0.10722272327263731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5.7880835881150713E-2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2" t="s">
        <v>162</v>
      </c>
      <c r="C13" s="61" t="s">
        <v>343</v>
      </c>
      <c r="D13" s="62" t="s">
        <v>40</v>
      </c>
      <c r="E13" s="63">
        <v>-0.23386099999999999</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4"/>
      <c r="B14" s="62" t="s">
        <v>161</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f>'Baseline scenario'!S7</f>
        <v>-0.69807499999999989</v>
      </c>
      <c r="AN14" s="63"/>
      <c r="AO14" s="63"/>
      <c r="AP14" s="63"/>
      <c r="AQ14" s="63"/>
      <c r="AR14" s="63"/>
      <c r="AS14" s="63"/>
      <c r="AT14" s="63"/>
      <c r="AU14" s="63"/>
      <c r="AV14" s="63"/>
      <c r="AW14" s="63"/>
      <c r="AX14" s="62"/>
      <c r="AY14" s="62"/>
      <c r="AZ14" s="62"/>
      <c r="BA14" s="62"/>
      <c r="BB14" s="62"/>
      <c r="BC14" s="62"/>
      <c r="BD14" s="62"/>
    </row>
    <row r="15" spans="1:56" x14ac:dyDescent="0.3">
      <c r="A15" s="174"/>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4"/>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4"/>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5"/>
      <c r="B18" s="125" t="s">
        <v>197</v>
      </c>
      <c r="C18" s="131"/>
      <c r="D18" s="126" t="s">
        <v>40</v>
      </c>
      <c r="E18" s="60">
        <f>SUM(E13:E17)</f>
        <v>-0.23386099999999999</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SUM(T13:T17)</f>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SUM(AD13:AD17)</f>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-0.69807499999999989</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79" t="s">
        <v>301</v>
      </c>
      <c r="B19" s="62" t="s">
        <v>161</v>
      </c>
      <c r="C19" s="8"/>
      <c r="D19" s="9" t="s">
        <v>40</v>
      </c>
      <c r="E19" s="34">
        <f>-'Baseline scenario'!E7</f>
        <v>0</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0.69807499999999989</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79"/>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79"/>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79"/>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79"/>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9"/>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0"/>
      <c r="B25" s="62" t="s">
        <v>321</v>
      </c>
      <c r="C25" s="8"/>
      <c r="D25" s="9" t="s">
        <v>40</v>
      </c>
      <c r="E25" s="68">
        <f>SUM(E19:E24)</f>
        <v>0</v>
      </c>
      <c r="F25" s="68">
        <f t="shared" ref="F25:BD25" si="1">SUM(F19:F24)</f>
        <v>0</v>
      </c>
      <c r="G25" s="68">
        <f t="shared" si="1"/>
        <v>0</v>
      </c>
      <c r="H25" s="68">
        <f t="shared" si="1"/>
        <v>0</v>
      </c>
      <c r="I25" s="68">
        <f t="shared" si="1"/>
        <v>0</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0.69807499999999989</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-0.23386099999999999</v>
      </c>
      <c r="F26" s="60">
        <f t="shared" ref="F26:BD26" si="2">F18+F25</f>
        <v>0</v>
      </c>
      <c r="G26" s="60">
        <f t="shared" si="2"/>
        <v>0</v>
      </c>
      <c r="H26" s="60">
        <f t="shared" si="2"/>
        <v>0</v>
      </c>
      <c r="I26" s="60">
        <f t="shared" si="2"/>
        <v>0</v>
      </c>
      <c r="J26" s="60">
        <f t="shared" si="2"/>
        <v>0</v>
      </c>
      <c r="K26" s="60">
        <f t="shared" si="2"/>
        <v>0</v>
      </c>
      <c r="L26" s="60">
        <f t="shared" si="2"/>
        <v>0</v>
      </c>
      <c r="M26" s="60">
        <f t="shared" si="2"/>
        <v>0</v>
      </c>
      <c r="N26" s="60">
        <f t="shared" si="2"/>
        <v>0</v>
      </c>
      <c r="O26" s="60">
        <f t="shared" si="2"/>
        <v>0</v>
      </c>
      <c r="P26" s="60">
        <f t="shared" si="2"/>
        <v>0</v>
      </c>
      <c r="Q26" s="60">
        <f t="shared" si="2"/>
        <v>0</v>
      </c>
      <c r="R26" s="60">
        <f t="shared" si="2"/>
        <v>0</v>
      </c>
      <c r="S26" s="60">
        <f t="shared" si="2"/>
        <v>0.69807499999999989</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-0.69807499999999989</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-0.1870888</v>
      </c>
      <c r="F28" s="35">
        <f t="shared" ref="F28:AW28" si="4">F26*F27</f>
        <v>0</v>
      </c>
      <c r="G28" s="35">
        <f t="shared" si="4"/>
        <v>0</v>
      </c>
      <c r="H28" s="35">
        <f t="shared" si="4"/>
        <v>0</v>
      </c>
      <c r="I28" s="35">
        <f t="shared" si="4"/>
        <v>0</v>
      </c>
      <c r="J28" s="35">
        <f t="shared" si="4"/>
        <v>0</v>
      </c>
      <c r="K28" s="35">
        <f t="shared" si="4"/>
        <v>0</v>
      </c>
      <c r="L28" s="35">
        <f t="shared" si="4"/>
        <v>0</v>
      </c>
      <c r="M28" s="35">
        <f t="shared" si="4"/>
        <v>0</v>
      </c>
      <c r="N28" s="35">
        <f t="shared" si="4"/>
        <v>0</v>
      </c>
      <c r="O28" s="35">
        <f t="shared" si="4"/>
        <v>0</v>
      </c>
      <c r="P28" s="35">
        <f t="shared" si="4"/>
        <v>0</v>
      </c>
      <c r="Q28" s="35">
        <f t="shared" si="4"/>
        <v>0</v>
      </c>
      <c r="R28" s="35">
        <f t="shared" si="4"/>
        <v>0</v>
      </c>
      <c r="S28" s="35">
        <f t="shared" si="4"/>
        <v>0.55845999999999996</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-0.55845999999999996</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-4.6772199999999986E-2</v>
      </c>
      <c r="F29" s="35">
        <f t="shared" ref="F29:AW29" si="5">F26-F28</f>
        <v>0</v>
      </c>
      <c r="G29" s="35">
        <f t="shared" si="5"/>
        <v>0</v>
      </c>
      <c r="H29" s="35">
        <f t="shared" si="5"/>
        <v>0</v>
      </c>
      <c r="I29" s="35">
        <f t="shared" si="5"/>
        <v>0</v>
      </c>
      <c r="J29" s="35">
        <f t="shared" si="5"/>
        <v>0</v>
      </c>
      <c r="K29" s="35">
        <f t="shared" si="5"/>
        <v>0</v>
      </c>
      <c r="L29" s="35">
        <f t="shared" si="5"/>
        <v>0</v>
      </c>
      <c r="M29" s="35">
        <f t="shared" si="5"/>
        <v>0</v>
      </c>
      <c r="N29" s="35">
        <f t="shared" si="5"/>
        <v>0</v>
      </c>
      <c r="O29" s="35">
        <f t="shared" si="5"/>
        <v>0</v>
      </c>
      <c r="P29" s="35">
        <f t="shared" si="5"/>
        <v>0</v>
      </c>
      <c r="Q29" s="35">
        <f t="shared" si="5"/>
        <v>0</v>
      </c>
      <c r="R29" s="35">
        <f t="shared" si="5"/>
        <v>0</v>
      </c>
      <c r="S29" s="35">
        <f t="shared" si="5"/>
        <v>0.13961499999999993</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-0.13961499999999993</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-4.1575288888888885E-3</v>
      </c>
      <c r="G30" s="35">
        <f>$E$28/'Fixed data'!$C$7</f>
        <v>-4.1575288888888885E-3</v>
      </c>
      <c r="H30" s="35">
        <f>$E$28/'Fixed data'!$C$7</f>
        <v>-4.1575288888888885E-3</v>
      </c>
      <c r="I30" s="35">
        <f>$E$28/'Fixed data'!$C$7</f>
        <v>-4.1575288888888885E-3</v>
      </c>
      <c r="J30" s="35">
        <f>$E$28/'Fixed data'!$C$7</f>
        <v>-4.1575288888888885E-3</v>
      </c>
      <c r="K30" s="35">
        <f>$E$28/'Fixed data'!$C$7</f>
        <v>-4.1575288888888885E-3</v>
      </c>
      <c r="L30" s="35">
        <f>$E$28/'Fixed data'!$C$7</f>
        <v>-4.1575288888888885E-3</v>
      </c>
      <c r="M30" s="35">
        <f>$E$28/'Fixed data'!$C$7</f>
        <v>-4.1575288888888885E-3</v>
      </c>
      <c r="N30" s="35">
        <f>$E$28/'Fixed data'!$C$7</f>
        <v>-4.1575288888888885E-3</v>
      </c>
      <c r="O30" s="35">
        <f>$E$28/'Fixed data'!$C$7</f>
        <v>-4.1575288888888885E-3</v>
      </c>
      <c r="P30" s="35">
        <f>$E$28/'Fixed data'!$C$7</f>
        <v>-4.1575288888888885E-3</v>
      </c>
      <c r="Q30" s="35">
        <f>$E$28/'Fixed data'!$C$7</f>
        <v>-4.1575288888888885E-3</v>
      </c>
      <c r="R30" s="35">
        <f>$E$28/'Fixed data'!$C$7</f>
        <v>-4.1575288888888885E-3</v>
      </c>
      <c r="S30" s="35">
        <f>$E$28/'Fixed data'!$C$7</f>
        <v>-4.1575288888888885E-3</v>
      </c>
      <c r="T30" s="35">
        <f>$E$28/'Fixed data'!$C$7</f>
        <v>-4.1575288888888885E-3</v>
      </c>
      <c r="U30" s="35">
        <f>$E$28/'Fixed data'!$C$7</f>
        <v>-4.1575288888888885E-3</v>
      </c>
      <c r="V30" s="35">
        <f>$E$28/'Fixed data'!$C$7</f>
        <v>-4.1575288888888885E-3</v>
      </c>
      <c r="W30" s="35">
        <f>$E$28/'Fixed data'!$C$7</f>
        <v>-4.1575288888888885E-3</v>
      </c>
      <c r="X30" s="35">
        <f>$E$28/'Fixed data'!$C$7</f>
        <v>-4.1575288888888885E-3</v>
      </c>
      <c r="Y30" s="35">
        <f>$E$28/'Fixed data'!$C$7</f>
        <v>-4.1575288888888885E-3</v>
      </c>
      <c r="Z30" s="35">
        <f>$E$28/'Fixed data'!$C$7</f>
        <v>-4.1575288888888885E-3</v>
      </c>
      <c r="AA30" s="35">
        <f>$E$28/'Fixed data'!$C$7</f>
        <v>-4.1575288888888885E-3</v>
      </c>
      <c r="AB30" s="35">
        <f>$E$28/'Fixed data'!$C$7</f>
        <v>-4.1575288888888885E-3</v>
      </c>
      <c r="AC30" s="35">
        <f>$E$28/'Fixed data'!$C$7</f>
        <v>-4.1575288888888885E-3</v>
      </c>
      <c r="AD30" s="35">
        <f>$E$28/'Fixed data'!$C$7</f>
        <v>-4.1575288888888885E-3</v>
      </c>
      <c r="AE30" s="35">
        <f>$E$28/'Fixed data'!$C$7</f>
        <v>-4.1575288888888885E-3</v>
      </c>
      <c r="AF30" s="35">
        <f>$E$28/'Fixed data'!$C$7</f>
        <v>-4.1575288888888885E-3</v>
      </c>
      <c r="AG30" s="35">
        <f>$E$28/'Fixed data'!$C$7</f>
        <v>-4.1575288888888885E-3</v>
      </c>
      <c r="AH30" s="35">
        <f>$E$28/'Fixed data'!$C$7</f>
        <v>-4.1575288888888885E-3</v>
      </c>
      <c r="AI30" s="35">
        <f>$E$28/'Fixed data'!$C$7</f>
        <v>-4.1575288888888885E-3</v>
      </c>
      <c r="AJ30" s="35">
        <f>$E$28/'Fixed data'!$C$7</f>
        <v>-4.1575288888888885E-3</v>
      </c>
      <c r="AK30" s="35">
        <f>$E$28/'Fixed data'!$C$7</f>
        <v>-4.1575288888888885E-3</v>
      </c>
      <c r="AL30" s="35">
        <f>$E$28/'Fixed data'!$C$7</f>
        <v>-4.1575288888888885E-3</v>
      </c>
      <c r="AM30" s="35">
        <f>$E$28/'Fixed data'!$C$7</f>
        <v>-4.1575288888888885E-3</v>
      </c>
      <c r="AN30" s="35">
        <f>$E$28/'Fixed data'!$C$7</f>
        <v>-4.1575288888888885E-3</v>
      </c>
      <c r="AO30" s="35">
        <f>$E$28/'Fixed data'!$C$7</f>
        <v>-4.1575288888888885E-3</v>
      </c>
      <c r="AP30" s="35">
        <f>$E$28/'Fixed data'!$C$7</f>
        <v>-4.1575288888888885E-3</v>
      </c>
      <c r="AQ30" s="35">
        <f>$E$28/'Fixed data'!$C$7</f>
        <v>-4.1575288888888885E-3</v>
      </c>
      <c r="AR30" s="35">
        <f>$E$28/'Fixed data'!$C$7</f>
        <v>-4.1575288888888885E-3</v>
      </c>
      <c r="AS30" s="35">
        <f>$E$28/'Fixed data'!$C$7</f>
        <v>-4.1575288888888885E-3</v>
      </c>
      <c r="AT30" s="35">
        <f>$E$28/'Fixed data'!$C$7</f>
        <v>-4.1575288888888885E-3</v>
      </c>
      <c r="AU30" s="35">
        <f>$E$28/'Fixed data'!$C$7</f>
        <v>-4.1575288888888885E-3</v>
      </c>
      <c r="AV30" s="35">
        <f>$E$28/'Fixed data'!$C$7</f>
        <v>-4.1575288888888885E-3</v>
      </c>
      <c r="AW30" s="35">
        <f>$E$28/'Fixed data'!$C$7</f>
        <v>-4.1575288888888885E-3</v>
      </c>
      <c r="AX30" s="35">
        <f>$E$28/'Fixed data'!$C$7</f>
        <v>-4.1575288888888885E-3</v>
      </c>
      <c r="AY30" s="35"/>
      <c r="AZ30" s="35"/>
      <c r="BA30" s="35"/>
      <c r="BB30" s="35"/>
      <c r="BC30" s="35"/>
      <c r="BD30" s="35"/>
    </row>
    <row r="31" spans="1:56" ht="16.5" hidden="1" customHeight="1" outlineLevel="1" x14ac:dyDescent="0.35">
      <c r="A31" s="116"/>
      <c r="B31" s="9" t="s">
        <v>2</v>
      </c>
      <c r="C31" s="11" t="s">
        <v>54</v>
      </c>
      <c r="D31" s="9" t="s">
        <v>40</v>
      </c>
      <c r="F31" s="35"/>
      <c r="G31" s="35">
        <f>$F$28/'Fixed data'!$C$7</f>
        <v>0</v>
      </c>
      <c r="H31" s="35">
        <f>$F$28/'Fixed data'!$C$7</f>
        <v>0</v>
      </c>
      <c r="I31" s="35">
        <f>$F$28/'Fixed data'!$C$7</f>
        <v>0</v>
      </c>
      <c r="J31" s="35">
        <f>$F$28/'Fixed data'!$C$7</f>
        <v>0</v>
      </c>
      <c r="K31" s="35">
        <f>$F$28/'Fixed data'!$C$7</f>
        <v>0</v>
      </c>
      <c r="L31" s="35">
        <f>$F$28/'Fixed data'!$C$7</f>
        <v>0</v>
      </c>
      <c r="M31" s="35">
        <f>$F$28/'Fixed data'!$C$7</f>
        <v>0</v>
      </c>
      <c r="N31" s="35">
        <f>$F$28/'Fixed data'!$C$7</f>
        <v>0</v>
      </c>
      <c r="O31" s="35">
        <f>$F$28/'Fixed data'!$C$7</f>
        <v>0</v>
      </c>
      <c r="P31" s="35">
        <f>$F$28/'Fixed data'!$C$7</f>
        <v>0</v>
      </c>
      <c r="Q31" s="35">
        <f>$F$28/'Fixed data'!$C$7</f>
        <v>0</v>
      </c>
      <c r="R31" s="35">
        <f>$F$28/'Fixed data'!$C$7</f>
        <v>0</v>
      </c>
      <c r="S31" s="35">
        <f>$F$28/'Fixed data'!$C$7</f>
        <v>0</v>
      </c>
      <c r="T31" s="35">
        <f>$F$28/'Fixed data'!$C$7</f>
        <v>0</v>
      </c>
      <c r="U31" s="35">
        <f>$F$28/'Fixed data'!$C$7</f>
        <v>0</v>
      </c>
      <c r="V31" s="35">
        <f>$F$28/'Fixed data'!$C$7</f>
        <v>0</v>
      </c>
      <c r="W31" s="35">
        <f>$F$28/'Fixed data'!$C$7</f>
        <v>0</v>
      </c>
      <c r="X31" s="35">
        <f>$F$28/'Fixed data'!$C$7</f>
        <v>0</v>
      </c>
      <c r="Y31" s="35">
        <f>$F$28/'Fixed data'!$C$7</f>
        <v>0</v>
      </c>
      <c r="Z31" s="35">
        <f>$F$28/'Fixed data'!$C$7</f>
        <v>0</v>
      </c>
      <c r="AA31" s="35">
        <f>$F$28/'Fixed data'!$C$7</f>
        <v>0</v>
      </c>
      <c r="AB31" s="35">
        <f>$F$28/'Fixed data'!$C$7</f>
        <v>0</v>
      </c>
      <c r="AC31" s="35">
        <f>$F$28/'Fixed data'!$C$7</f>
        <v>0</v>
      </c>
      <c r="AD31" s="35">
        <f>$F$28/'Fixed data'!$C$7</f>
        <v>0</v>
      </c>
      <c r="AE31" s="35">
        <f>$F$28/'Fixed data'!$C$7</f>
        <v>0</v>
      </c>
      <c r="AF31" s="35">
        <f>$F$28/'Fixed data'!$C$7</f>
        <v>0</v>
      </c>
      <c r="AG31" s="35">
        <f>$F$28/'Fixed data'!$C$7</f>
        <v>0</v>
      </c>
      <c r="AH31" s="35">
        <f>$F$28/'Fixed data'!$C$7</f>
        <v>0</v>
      </c>
      <c r="AI31" s="35">
        <f>$F$28/'Fixed data'!$C$7</f>
        <v>0</v>
      </c>
      <c r="AJ31" s="35">
        <f>$F$28/'Fixed data'!$C$7</f>
        <v>0</v>
      </c>
      <c r="AK31" s="35">
        <f>$F$28/'Fixed data'!$C$7</f>
        <v>0</v>
      </c>
      <c r="AL31" s="35">
        <f>$F$28/'Fixed data'!$C$7</f>
        <v>0</v>
      </c>
      <c r="AM31" s="35">
        <f>$F$28/'Fixed data'!$C$7</f>
        <v>0</v>
      </c>
      <c r="AN31" s="35">
        <f>$F$28/'Fixed data'!$C$7</f>
        <v>0</v>
      </c>
      <c r="AO31" s="35">
        <f>$F$28/'Fixed data'!$C$7</f>
        <v>0</v>
      </c>
      <c r="AP31" s="35">
        <f>$F$28/'Fixed data'!$C$7</f>
        <v>0</v>
      </c>
      <c r="AQ31" s="35">
        <f>$F$28/'Fixed data'!$C$7</f>
        <v>0</v>
      </c>
      <c r="AR31" s="35">
        <f>$F$28/'Fixed data'!$C$7</f>
        <v>0</v>
      </c>
      <c r="AS31" s="35">
        <f>$F$28/'Fixed data'!$C$7</f>
        <v>0</v>
      </c>
      <c r="AT31" s="35">
        <f>$F$28/'Fixed data'!$C$7</f>
        <v>0</v>
      </c>
      <c r="AU31" s="35">
        <f>$F$28/'Fixed data'!$C$7</f>
        <v>0</v>
      </c>
      <c r="AV31" s="35">
        <f>$F$28/'Fixed data'!$C$7</f>
        <v>0</v>
      </c>
      <c r="AW31" s="35">
        <f>$F$28/'Fixed data'!$C$7</f>
        <v>0</v>
      </c>
      <c r="AX31" s="35">
        <f>$F$28/'Fixed data'!$C$7</f>
        <v>0</v>
      </c>
      <c r="AY31" s="35">
        <f>$F$28/'Fixed data'!$C$7</f>
        <v>0</v>
      </c>
      <c r="AZ31" s="35"/>
      <c r="BA31" s="35"/>
      <c r="BB31" s="35"/>
      <c r="BC31" s="35"/>
      <c r="BD31" s="35"/>
    </row>
    <row r="32" spans="1:56" ht="16.5" hidden="1" customHeight="1" outlineLevel="1" x14ac:dyDescent="0.35">
      <c r="A32" s="116"/>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6"/>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6"/>
      <c r="B34" s="9" t="s">
        <v>5</v>
      </c>
      <c r="C34" s="11" t="s">
        <v>57</v>
      </c>
      <c r="D34" s="9" t="s">
        <v>40</v>
      </c>
      <c r="F34" s="35"/>
      <c r="G34" s="35"/>
      <c r="H34" s="35"/>
      <c r="I34" s="35"/>
      <c r="J34" s="35">
        <f>$I$28/'Fixed data'!$C$7</f>
        <v>0</v>
      </c>
      <c r="K34" s="35">
        <f>$I$28/'Fixed data'!$C$7</f>
        <v>0</v>
      </c>
      <c r="L34" s="35">
        <f>$I$28/'Fixed data'!$C$7</f>
        <v>0</v>
      </c>
      <c r="M34" s="35">
        <f>$I$28/'Fixed data'!$C$7</f>
        <v>0</v>
      </c>
      <c r="N34" s="35">
        <f>$I$28/'Fixed data'!$C$7</f>
        <v>0</v>
      </c>
      <c r="O34" s="35">
        <f>$I$28/'Fixed data'!$C$7</f>
        <v>0</v>
      </c>
      <c r="P34" s="35">
        <f>$I$28/'Fixed data'!$C$7</f>
        <v>0</v>
      </c>
      <c r="Q34" s="35">
        <f>$I$28/'Fixed data'!$C$7</f>
        <v>0</v>
      </c>
      <c r="R34" s="35">
        <f>$I$28/'Fixed data'!$C$7</f>
        <v>0</v>
      </c>
      <c r="S34" s="35">
        <f>$I$28/'Fixed data'!$C$7</f>
        <v>0</v>
      </c>
      <c r="T34" s="35">
        <f>$I$28/'Fixed data'!$C$7</f>
        <v>0</v>
      </c>
      <c r="U34" s="35">
        <f>$I$28/'Fixed data'!$C$7</f>
        <v>0</v>
      </c>
      <c r="V34" s="35">
        <f>$I$28/'Fixed data'!$C$7</f>
        <v>0</v>
      </c>
      <c r="W34" s="35">
        <f>$I$28/'Fixed data'!$C$7</f>
        <v>0</v>
      </c>
      <c r="X34" s="35">
        <f>$I$28/'Fixed data'!$C$7</f>
        <v>0</v>
      </c>
      <c r="Y34" s="35">
        <f>$I$28/'Fixed data'!$C$7</f>
        <v>0</v>
      </c>
      <c r="Z34" s="35">
        <f>$I$28/'Fixed data'!$C$7</f>
        <v>0</v>
      </c>
      <c r="AA34" s="35">
        <f>$I$28/'Fixed data'!$C$7</f>
        <v>0</v>
      </c>
      <c r="AB34" s="35">
        <f>$I$28/'Fixed data'!$C$7</f>
        <v>0</v>
      </c>
      <c r="AC34" s="35">
        <f>$I$28/'Fixed data'!$C$7</f>
        <v>0</v>
      </c>
      <c r="AD34" s="35">
        <f>$I$28/'Fixed data'!$C$7</f>
        <v>0</v>
      </c>
      <c r="AE34" s="35">
        <f>$I$28/'Fixed data'!$C$7</f>
        <v>0</v>
      </c>
      <c r="AF34" s="35">
        <f>$I$28/'Fixed data'!$C$7</f>
        <v>0</v>
      </c>
      <c r="AG34" s="35">
        <f>$I$28/'Fixed data'!$C$7</f>
        <v>0</v>
      </c>
      <c r="AH34" s="35">
        <f>$I$28/'Fixed data'!$C$7</f>
        <v>0</v>
      </c>
      <c r="AI34" s="35">
        <f>$I$28/'Fixed data'!$C$7</f>
        <v>0</v>
      </c>
      <c r="AJ34" s="35">
        <f>$I$28/'Fixed data'!$C$7</f>
        <v>0</v>
      </c>
      <c r="AK34" s="35">
        <f>$I$28/'Fixed data'!$C$7</f>
        <v>0</v>
      </c>
      <c r="AL34" s="35">
        <f>$I$28/'Fixed data'!$C$7</f>
        <v>0</v>
      </c>
      <c r="AM34" s="35">
        <f>$I$28/'Fixed data'!$C$7</f>
        <v>0</v>
      </c>
      <c r="AN34" s="35">
        <f>$I$28/'Fixed data'!$C$7</f>
        <v>0</v>
      </c>
      <c r="AO34" s="35">
        <f>$I$28/'Fixed data'!$C$7</f>
        <v>0</v>
      </c>
      <c r="AP34" s="35">
        <f>$I$28/'Fixed data'!$C$7</f>
        <v>0</v>
      </c>
      <c r="AQ34" s="35">
        <f>$I$28/'Fixed data'!$C$7</f>
        <v>0</v>
      </c>
      <c r="AR34" s="35">
        <f>$I$28/'Fixed data'!$C$7</f>
        <v>0</v>
      </c>
      <c r="AS34" s="35">
        <f>$I$28/'Fixed data'!$C$7</f>
        <v>0</v>
      </c>
      <c r="AT34" s="35">
        <f>$I$28/'Fixed data'!$C$7</f>
        <v>0</v>
      </c>
      <c r="AU34" s="35">
        <f>$I$28/'Fixed data'!$C$7</f>
        <v>0</v>
      </c>
      <c r="AV34" s="35">
        <f>$I$28/'Fixed data'!$C$7</f>
        <v>0</v>
      </c>
      <c r="AW34" s="35">
        <f>$I$28/'Fixed data'!$C$7</f>
        <v>0</v>
      </c>
      <c r="AX34" s="35">
        <f>$I$28/'Fixed data'!$C$7</f>
        <v>0</v>
      </c>
      <c r="AY34" s="35">
        <f>$I$28/'Fixed data'!$C$7</f>
        <v>0</v>
      </c>
      <c r="AZ34" s="35">
        <f>$I$28/'Fixed data'!$C$7</f>
        <v>0</v>
      </c>
      <c r="BA34" s="35">
        <f>$I$28/'Fixed data'!$C$7</f>
        <v>0</v>
      </c>
      <c r="BB34" s="35">
        <f>$I$28/'Fixed data'!$C$7</f>
        <v>0</v>
      </c>
      <c r="BC34" s="35"/>
      <c r="BD34" s="35"/>
    </row>
    <row r="35" spans="1:57" ht="16.5" hidden="1" customHeight="1" outlineLevel="1" x14ac:dyDescent="0.35">
      <c r="A35" s="116"/>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6"/>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6"/>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1.2410222222222222E-2</v>
      </c>
      <c r="U44" s="35">
        <f>$S$28/'Fixed data'!$C$7</f>
        <v>1.2410222222222222E-2</v>
      </c>
      <c r="V44" s="35">
        <f>$S$28/'Fixed data'!$C$7</f>
        <v>1.2410222222222222E-2</v>
      </c>
      <c r="W44" s="35">
        <f>$S$28/'Fixed data'!$C$7</f>
        <v>1.2410222222222222E-2</v>
      </c>
      <c r="X44" s="35">
        <f>$S$28/'Fixed data'!$C$7</f>
        <v>1.2410222222222222E-2</v>
      </c>
      <c r="Y44" s="35">
        <f>$S$28/'Fixed data'!$C$7</f>
        <v>1.2410222222222222E-2</v>
      </c>
      <c r="Z44" s="35">
        <f>$S$28/'Fixed data'!$C$7</f>
        <v>1.2410222222222222E-2</v>
      </c>
      <c r="AA44" s="35">
        <f>$S$28/'Fixed data'!$C$7</f>
        <v>1.2410222222222222E-2</v>
      </c>
      <c r="AB44" s="35">
        <f>$S$28/'Fixed data'!$C$7</f>
        <v>1.2410222222222222E-2</v>
      </c>
      <c r="AC44" s="35">
        <f>$S$28/'Fixed data'!$C$7</f>
        <v>1.2410222222222222E-2</v>
      </c>
      <c r="AD44" s="35">
        <f>$S$28/'Fixed data'!$C$7</f>
        <v>1.2410222222222222E-2</v>
      </c>
      <c r="AE44" s="35">
        <f>$S$28/'Fixed data'!$C$7</f>
        <v>1.2410222222222222E-2</v>
      </c>
      <c r="AF44" s="35">
        <f>$S$28/'Fixed data'!$C$7</f>
        <v>1.2410222222222222E-2</v>
      </c>
      <c r="AG44" s="35">
        <f>$S$28/'Fixed data'!$C$7</f>
        <v>1.2410222222222222E-2</v>
      </c>
      <c r="AH44" s="35">
        <f>$S$28/'Fixed data'!$C$7</f>
        <v>1.2410222222222222E-2</v>
      </c>
      <c r="AI44" s="35">
        <f>$S$28/'Fixed data'!$C$7</f>
        <v>1.2410222222222222E-2</v>
      </c>
      <c r="AJ44" s="35">
        <f>$S$28/'Fixed data'!$C$7</f>
        <v>1.2410222222222222E-2</v>
      </c>
      <c r="AK44" s="35">
        <f>$S$28/'Fixed data'!$C$7</f>
        <v>1.2410222222222222E-2</v>
      </c>
      <c r="AL44" s="35">
        <f>$S$28/'Fixed data'!$C$7</f>
        <v>1.2410222222222222E-2</v>
      </c>
      <c r="AM44" s="35">
        <f>$S$28/'Fixed data'!$C$7</f>
        <v>1.2410222222222222E-2</v>
      </c>
      <c r="AN44" s="35">
        <f>$S$28/'Fixed data'!$C$7</f>
        <v>1.2410222222222222E-2</v>
      </c>
      <c r="AO44" s="35">
        <f>$S$28/'Fixed data'!$C$7</f>
        <v>1.2410222222222222E-2</v>
      </c>
      <c r="AP44" s="35">
        <f>$S$28/'Fixed data'!$C$7</f>
        <v>1.2410222222222222E-2</v>
      </c>
      <c r="AQ44" s="35">
        <f>$S$28/'Fixed data'!$C$7</f>
        <v>1.2410222222222222E-2</v>
      </c>
      <c r="AR44" s="35">
        <f>$S$28/'Fixed data'!$C$7</f>
        <v>1.2410222222222222E-2</v>
      </c>
      <c r="AS44" s="35">
        <f>$S$28/'Fixed data'!$C$7</f>
        <v>1.2410222222222222E-2</v>
      </c>
      <c r="AT44" s="35">
        <f>$S$28/'Fixed data'!$C$7</f>
        <v>1.2410222222222222E-2</v>
      </c>
      <c r="AU44" s="35">
        <f>$S$28/'Fixed data'!$C$7</f>
        <v>1.2410222222222222E-2</v>
      </c>
      <c r="AV44" s="35">
        <f>$S$28/'Fixed data'!$C$7</f>
        <v>1.2410222222222222E-2</v>
      </c>
      <c r="AW44" s="35">
        <f>$S$28/'Fixed data'!$C$7</f>
        <v>1.2410222222222222E-2</v>
      </c>
      <c r="AX44" s="35">
        <f>$S$28/'Fixed data'!$C$7</f>
        <v>1.2410222222222222E-2</v>
      </c>
      <c r="AY44" s="35">
        <f>$S$28/'Fixed data'!$C$7</f>
        <v>1.2410222222222222E-2</v>
      </c>
      <c r="AZ44" s="35">
        <f>$S$28/'Fixed data'!$C$7</f>
        <v>1.2410222222222222E-2</v>
      </c>
      <c r="BA44" s="35">
        <f>$S$28/'Fixed data'!$C$7</f>
        <v>1.2410222222222222E-2</v>
      </c>
      <c r="BB44" s="35">
        <f>$S$28/'Fixed data'!$C$7</f>
        <v>1.2410222222222222E-2</v>
      </c>
      <c r="BC44" s="35">
        <f>$S$28/'Fixed data'!$C$7</f>
        <v>1.2410222222222222E-2</v>
      </c>
      <c r="BD44" s="35">
        <f>$S$28/'Fixed data'!$C$7</f>
        <v>1.2410222222222222E-2</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-4.1575288888888885E-3</v>
      </c>
      <c r="G60" s="35">
        <f t="shared" si="6"/>
        <v>-4.1575288888888885E-3</v>
      </c>
      <c r="H60" s="35">
        <f t="shared" si="6"/>
        <v>-4.1575288888888885E-3</v>
      </c>
      <c r="I60" s="35">
        <f t="shared" si="6"/>
        <v>-4.1575288888888885E-3</v>
      </c>
      <c r="J60" s="35">
        <f t="shared" si="6"/>
        <v>-4.1575288888888885E-3</v>
      </c>
      <c r="K60" s="35">
        <f t="shared" si="6"/>
        <v>-4.1575288888888885E-3</v>
      </c>
      <c r="L60" s="35">
        <f t="shared" si="6"/>
        <v>-4.1575288888888885E-3</v>
      </c>
      <c r="M60" s="35">
        <f t="shared" si="6"/>
        <v>-4.1575288888888885E-3</v>
      </c>
      <c r="N60" s="35">
        <f t="shared" si="6"/>
        <v>-4.1575288888888885E-3</v>
      </c>
      <c r="O60" s="35">
        <f t="shared" si="6"/>
        <v>-4.1575288888888885E-3</v>
      </c>
      <c r="P60" s="35">
        <f t="shared" si="6"/>
        <v>-4.1575288888888885E-3</v>
      </c>
      <c r="Q60" s="35">
        <f t="shared" si="6"/>
        <v>-4.1575288888888885E-3</v>
      </c>
      <c r="R60" s="35">
        <f t="shared" si="6"/>
        <v>-4.1575288888888885E-3</v>
      </c>
      <c r="S60" s="35">
        <f t="shared" si="6"/>
        <v>-4.1575288888888885E-3</v>
      </c>
      <c r="T60" s="35">
        <f t="shared" si="6"/>
        <v>8.2526933333333333E-3</v>
      </c>
      <c r="U60" s="35">
        <f t="shared" si="6"/>
        <v>8.2526933333333333E-3</v>
      </c>
      <c r="V60" s="35">
        <f t="shared" si="6"/>
        <v>8.2526933333333333E-3</v>
      </c>
      <c r="W60" s="35">
        <f t="shared" si="6"/>
        <v>8.2526933333333333E-3</v>
      </c>
      <c r="X60" s="35">
        <f t="shared" si="6"/>
        <v>8.2526933333333333E-3</v>
      </c>
      <c r="Y60" s="35">
        <f t="shared" si="6"/>
        <v>8.2526933333333333E-3</v>
      </c>
      <c r="Z60" s="35">
        <f t="shared" si="6"/>
        <v>8.2526933333333333E-3</v>
      </c>
      <c r="AA60" s="35">
        <f t="shared" si="6"/>
        <v>8.2526933333333333E-3</v>
      </c>
      <c r="AB60" s="35">
        <f t="shared" si="6"/>
        <v>8.2526933333333333E-3</v>
      </c>
      <c r="AC60" s="35">
        <f t="shared" si="6"/>
        <v>8.2526933333333333E-3</v>
      </c>
      <c r="AD60" s="35">
        <f t="shared" si="6"/>
        <v>8.2526933333333333E-3</v>
      </c>
      <c r="AE60" s="35">
        <f t="shared" si="6"/>
        <v>8.2526933333333333E-3</v>
      </c>
      <c r="AF60" s="35">
        <f t="shared" si="6"/>
        <v>8.2526933333333333E-3</v>
      </c>
      <c r="AG60" s="35">
        <f t="shared" si="6"/>
        <v>8.2526933333333333E-3</v>
      </c>
      <c r="AH60" s="35">
        <f t="shared" si="6"/>
        <v>8.2526933333333333E-3</v>
      </c>
      <c r="AI60" s="35">
        <f t="shared" si="6"/>
        <v>8.2526933333333333E-3</v>
      </c>
      <c r="AJ60" s="35">
        <f t="shared" si="6"/>
        <v>8.2526933333333333E-3</v>
      </c>
      <c r="AK60" s="35">
        <f t="shared" si="6"/>
        <v>8.2526933333333333E-3</v>
      </c>
      <c r="AL60" s="35">
        <f t="shared" si="6"/>
        <v>8.2526933333333333E-3</v>
      </c>
      <c r="AM60" s="35">
        <f t="shared" si="6"/>
        <v>8.2526933333333333E-3</v>
      </c>
      <c r="AN60" s="35">
        <f t="shared" si="6"/>
        <v>8.2526933333333333E-3</v>
      </c>
      <c r="AO60" s="35">
        <f t="shared" si="6"/>
        <v>8.2526933333333333E-3</v>
      </c>
      <c r="AP60" s="35">
        <f t="shared" si="6"/>
        <v>8.2526933333333333E-3</v>
      </c>
      <c r="AQ60" s="35">
        <f t="shared" si="6"/>
        <v>8.2526933333333333E-3</v>
      </c>
      <c r="AR60" s="35">
        <f t="shared" si="6"/>
        <v>8.2526933333333333E-3</v>
      </c>
      <c r="AS60" s="35">
        <f t="shared" si="6"/>
        <v>8.2526933333333333E-3</v>
      </c>
      <c r="AT60" s="35">
        <f t="shared" si="6"/>
        <v>8.2526933333333333E-3</v>
      </c>
      <c r="AU60" s="35">
        <f t="shared" si="6"/>
        <v>8.2526933333333333E-3</v>
      </c>
      <c r="AV60" s="35">
        <f t="shared" si="6"/>
        <v>8.2526933333333333E-3</v>
      </c>
      <c r="AW60" s="35">
        <f t="shared" si="6"/>
        <v>8.2526933333333333E-3</v>
      </c>
      <c r="AX60" s="35">
        <f t="shared" si="6"/>
        <v>8.2526933333333333E-3</v>
      </c>
      <c r="AY60" s="35">
        <f t="shared" si="6"/>
        <v>1.2410222222222222E-2</v>
      </c>
      <c r="AZ60" s="35">
        <f t="shared" si="6"/>
        <v>1.2410222222222222E-2</v>
      </c>
      <c r="BA60" s="35">
        <f t="shared" si="6"/>
        <v>1.2410222222222222E-2</v>
      </c>
      <c r="BB60" s="35">
        <f t="shared" si="6"/>
        <v>1.2410222222222222E-2</v>
      </c>
      <c r="BC60" s="35">
        <f t="shared" si="6"/>
        <v>1.2410222222222222E-2</v>
      </c>
      <c r="BD60" s="35">
        <f t="shared" si="6"/>
        <v>1.2410222222222222E-2</v>
      </c>
    </row>
    <row r="61" spans="1:56" ht="17.25" hidden="1" customHeight="1" outlineLevel="1" x14ac:dyDescent="0.35">
      <c r="A61" s="116"/>
      <c r="B61" s="9" t="s">
        <v>35</v>
      </c>
      <c r="C61" s="9" t="s">
        <v>62</v>
      </c>
      <c r="D61" s="9" t="s">
        <v>40</v>
      </c>
      <c r="E61" s="35">
        <v>0</v>
      </c>
      <c r="F61" s="35">
        <f>E62</f>
        <v>-0.1870888</v>
      </c>
      <c r="G61" s="35">
        <f t="shared" ref="G61:BD61" si="7">F62</f>
        <v>-0.1829312711111111</v>
      </c>
      <c r="H61" s="35">
        <f t="shared" si="7"/>
        <v>-0.1787737422222222</v>
      </c>
      <c r="I61" s="35">
        <f t="shared" si="7"/>
        <v>-0.1746162133333333</v>
      </c>
      <c r="J61" s="35">
        <f t="shared" si="7"/>
        <v>-0.1704586844444444</v>
      </c>
      <c r="K61" s="35">
        <f t="shared" si="7"/>
        <v>-0.1663011555555555</v>
      </c>
      <c r="L61" s="35">
        <f t="shared" si="7"/>
        <v>-0.1621436266666666</v>
      </c>
      <c r="M61" s="35">
        <f t="shared" si="7"/>
        <v>-0.1579860977777777</v>
      </c>
      <c r="N61" s="35">
        <f t="shared" si="7"/>
        <v>-0.15382856888888879</v>
      </c>
      <c r="O61" s="35">
        <f t="shared" si="7"/>
        <v>-0.14967103999999989</v>
      </c>
      <c r="P61" s="35">
        <f t="shared" si="7"/>
        <v>-0.14551351111111099</v>
      </c>
      <c r="Q61" s="35">
        <f t="shared" si="7"/>
        <v>-0.14135598222222209</v>
      </c>
      <c r="R61" s="35">
        <f t="shared" si="7"/>
        <v>-0.13719845333333319</v>
      </c>
      <c r="S61" s="35">
        <f t="shared" si="7"/>
        <v>-0.13304092444444429</v>
      </c>
      <c r="T61" s="35">
        <f t="shared" si="7"/>
        <v>0.42957660444444457</v>
      </c>
      <c r="U61" s="35">
        <f t="shared" si="7"/>
        <v>0.42132391111111123</v>
      </c>
      <c r="V61" s="35">
        <f t="shared" si="7"/>
        <v>0.41307121777777789</v>
      </c>
      <c r="W61" s="35">
        <f t="shared" si="7"/>
        <v>0.40481852444444455</v>
      </c>
      <c r="X61" s="35">
        <f t="shared" si="7"/>
        <v>0.39656583111111121</v>
      </c>
      <c r="Y61" s="35">
        <f t="shared" si="7"/>
        <v>0.38831313777777787</v>
      </c>
      <c r="Z61" s="35">
        <f t="shared" si="7"/>
        <v>0.38006044444444453</v>
      </c>
      <c r="AA61" s="35">
        <f t="shared" si="7"/>
        <v>0.3718077511111112</v>
      </c>
      <c r="AB61" s="35">
        <f t="shared" si="7"/>
        <v>0.36355505777777786</v>
      </c>
      <c r="AC61" s="35">
        <f t="shared" si="7"/>
        <v>0.35530236444444452</v>
      </c>
      <c r="AD61" s="35">
        <f t="shared" si="7"/>
        <v>0.34704967111111118</v>
      </c>
      <c r="AE61" s="35">
        <f t="shared" si="7"/>
        <v>0.33879697777777784</v>
      </c>
      <c r="AF61" s="35">
        <f t="shared" si="7"/>
        <v>0.3305442844444445</v>
      </c>
      <c r="AG61" s="35">
        <f t="shared" si="7"/>
        <v>0.32229159111111116</v>
      </c>
      <c r="AH61" s="35">
        <f t="shared" si="7"/>
        <v>0.31403889777777783</v>
      </c>
      <c r="AI61" s="35">
        <f t="shared" si="7"/>
        <v>0.30578620444444449</v>
      </c>
      <c r="AJ61" s="35">
        <f t="shared" si="7"/>
        <v>0.29753351111111115</v>
      </c>
      <c r="AK61" s="35">
        <f t="shared" si="7"/>
        <v>0.28928081777777781</v>
      </c>
      <c r="AL61" s="35">
        <f t="shared" si="7"/>
        <v>0.28102812444444447</v>
      </c>
      <c r="AM61" s="35">
        <f t="shared" si="7"/>
        <v>0.27277543111111113</v>
      </c>
      <c r="AN61" s="35">
        <f t="shared" si="7"/>
        <v>-0.29393726222222216</v>
      </c>
      <c r="AO61" s="35">
        <f t="shared" si="7"/>
        <v>-0.3021899555555555</v>
      </c>
      <c r="AP61" s="35">
        <f t="shared" si="7"/>
        <v>-0.31044264888888884</v>
      </c>
      <c r="AQ61" s="35">
        <f t="shared" si="7"/>
        <v>-0.31869534222222218</v>
      </c>
      <c r="AR61" s="35">
        <f t="shared" si="7"/>
        <v>-0.32694803555555552</v>
      </c>
      <c r="AS61" s="35">
        <f t="shared" si="7"/>
        <v>-0.33520072888888885</v>
      </c>
      <c r="AT61" s="35">
        <f t="shared" si="7"/>
        <v>-0.34345342222222219</v>
      </c>
      <c r="AU61" s="35">
        <f t="shared" si="7"/>
        <v>-0.35170611555555553</v>
      </c>
      <c r="AV61" s="35">
        <f t="shared" si="7"/>
        <v>-0.35995880888888887</v>
      </c>
      <c r="AW61" s="35">
        <f t="shared" si="7"/>
        <v>-0.36821150222222221</v>
      </c>
      <c r="AX61" s="35">
        <f t="shared" si="7"/>
        <v>-0.37646419555555555</v>
      </c>
      <c r="AY61" s="35">
        <f t="shared" si="7"/>
        <v>-0.38471688888888889</v>
      </c>
      <c r="AZ61" s="35">
        <f t="shared" si="7"/>
        <v>-0.3971271111111111</v>
      </c>
      <c r="BA61" s="35">
        <f t="shared" si="7"/>
        <v>-0.40953733333333331</v>
      </c>
      <c r="BB61" s="35">
        <f t="shared" si="7"/>
        <v>-0.42194755555555552</v>
      </c>
      <c r="BC61" s="35">
        <f t="shared" si="7"/>
        <v>-0.43435777777777773</v>
      </c>
      <c r="BD61" s="35">
        <f t="shared" si="7"/>
        <v>-0.44676799999999994</v>
      </c>
    </row>
    <row r="62" spans="1:56" ht="16.5" hidden="1" customHeight="1" outlineLevel="1" x14ac:dyDescent="0.3">
      <c r="A62" s="116"/>
      <c r="B62" s="9" t="s">
        <v>34</v>
      </c>
      <c r="C62" s="9" t="s">
        <v>69</v>
      </c>
      <c r="D62" s="9" t="s">
        <v>40</v>
      </c>
      <c r="E62" s="35">
        <f t="shared" ref="E62:BD62" si="8">E28-E60+E61</f>
        <v>-0.1870888</v>
      </c>
      <c r="F62" s="35">
        <f t="shared" si="8"/>
        <v>-0.1829312711111111</v>
      </c>
      <c r="G62" s="35">
        <f t="shared" si="8"/>
        <v>-0.1787737422222222</v>
      </c>
      <c r="H62" s="35">
        <f t="shared" si="8"/>
        <v>-0.1746162133333333</v>
      </c>
      <c r="I62" s="35">
        <f t="shared" si="8"/>
        <v>-0.1704586844444444</v>
      </c>
      <c r="J62" s="35">
        <f t="shared" si="8"/>
        <v>-0.1663011555555555</v>
      </c>
      <c r="K62" s="35">
        <f t="shared" si="8"/>
        <v>-0.1621436266666666</v>
      </c>
      <c r="L62" s="35">
        <f t="shared" si="8"/>
        <v>-0.1579860977777777</v>
      </c>
      <c r="M62" s="35">
        <f t="shared" si="8"/>
        <v>-0.15382856888888879</v>
      </c>
      <c r="N62" s="35">
        <f t="shared" si="8"/>
        <v>-0.14967103999999989</v>
      </c>
      <c r="O62" s="35">
        <f t="shared" si="8"/>
        <v>-0.14551351111111099</v>
      </c>
      <c r="P62" s="35">
        <f t="shared" si="8"/>
        <v>-0.14135598222222209</v>
      </c>
      <c r="Q62" s="35">
        <f t="shared" si="8"/>
        <v>-0.13719845333333319</v>
      </c>
      <c r="R62" s="35">
        <f t="shared" si="8"/>
        <v>-0.13304092444444429</v>
      </c>
      <c r="S62" s="35">
        <f t="shared" si="8"/>
        <v>0.42957660444444457</v>
      </c>
      <c r="T62" s="35">
        <f t="shared" si="8"/>
        <v>0.42132391111111123</v>
      </c>
      <c r="U62" s="35">
        <f t="shared" si="8"/>
        <v>0.41307121777777789</v>
      </c>
      <c r="V62" s="35">
        <f t="shared" si="8"/>
        <v>0.40481852444444455</v>
      </c>
      <c r="W62" s="35">
        <f t="shared" si="8"/>
        <v>0.39656583111111121</v>
      </c>
      <c r="X62" s="35">
        <f t="shared" si="8"/>
        <v>0.38831313777777787</v>
      </c>
      <c r="Y62" s="35">
        <f t="shared" si="8"/>
        <v>0.38006044444444453</v>
      </c>
      <c r="Z62" s="35">
        <f t="shared" si="8"/>
        <v>0.3718077511111112</v>
      </c>
      <c r="AA62" s="35">
        <f t="shared" si="8"/>
        <v>0.36355505777777786</v>
      </c>
      <c r="AB62" s="35">
        <f t="shared" si="8"/>
        <v>0.35530236444444452</v>
      </c>
      <c r="AC62" s="35">
        <f t="shared" si="8"/>
        <v>0.34704967111111118</v>
      </c>
      <c r="AD62" s="35">
        <f t="shared" si="8"/>
        <v>0.33879697777777784</v>
      </c>
      <c r="AE62" s="35">
        <f t="shared" si="8"/>
        <v>0.3305442844444445</v>
      </c>
      <c r="AF62" s="35">
        <f t="shared" si="8"/>
        <v>0.32229159111111116</v>
      </c>
      <c r="AG62" s="35">
        <f t="shared" si="8"/>
        <v>0.31403889777777783</v>
      </c>
      <c r="AH62" s="35">
        <f t="shared" si="8"/>
        <v>0.30578620444444449</v>
      </c>
      <c r="AI62" s="35">
        <f t="shared" si="8"/>
        <v>0.29753351111111115</v>
      </c>
      <c r="AJ62" s="35">
        <f t="shared" si="8"/>
        <v>0.28928081777777781</v>
      </c>
      <c r="AK62" s="35">
        <f t="shared" si="8"/>
        <v>0.28102812444444447</v>
      </c>
      <c r="AL62" s="35">
        <f t="shared" si="8"/>
        <v>0.27277543111111113</v>
      </c>
      <c r="AM62" s="35">
        <f t="shared" si="8"/>
        <v>-0.29393726222222216</v>
      </c>
      <c r="AN62" s="35">
        <f t="shared" si="8"/>
        <v>-0.3021899555555555</v>
      </c>
      <c r="AO62" s="35">
        <f t="shared" si="8"/>
        <v>-0.31044264888888884</v>
      </c>
      <c r="AP62" s="35">
        <f t="shared" si="8"/>
        <v>-0.31869534222222218</v>
      </c>
      <c r="AQ62" s="35">
        <f t="shared" si="8"/>
        <v>-0.32694803555555552</v>
      </c>
      <c r="AR62" s="35">
        <f t="shared" si="8"/>
        <v>-0.33520072888888885</v>
      </c>
      <c r="AS62" s="35">
        <f t="shared" si="8"/>
        <v>-0.34345342222222219</v>
      </c>
      <c r="AT62" s="35">
        <f t="shared" si="8"/>
        <v>-0.35170611555555553</v>
      </c>
      <c r="AU62" s="35">
        <f t="shared" si="8"/>
        <v>-0.35995880888888887</v>
      </c>
      <c r="AV62" s="35">
        <f t="shared" si="8"/>
        <v>-0.36821150222222221</v>
      </c>
      <c r="AW62" s="35">
        <f t="shared" si="8"/>
        <v>-0.37646419555555555</v>
      </c>
      <c r="AX62" s="35">
        <f t="shared" si="8"/>
        <v>-0.38471688888888889</v>
      </c>
      <c r="AY62" s="35">
        <f t="shared" si="8"/>
        <v>-0.3971271111111111</v>
      </c>
      <c r="AZ62" s="35">
        <f t="shared" si="8"/>
        <v>-0.40953733333333331</v>
      </c>
      <c r="BA62" s="35">
        <f t="shared" si="8"/>
        <v>-0.42194755555555552</v>
      </c>
      <c r="BB62" s="35">
        <f t="shared" si="8"/>
        <v>-0.43435777777777773</v>
      </c>
      <c r="BC62" s="35">
        <f t="shared" si="8"/>
        <v>-0.44676799999999994</v>
      </c>
      <c r="BD62" s="35">
        <f t="shared" si="8"/>
        <v>-0.45917822222222215</v>
      </c>
    </row>
    <row r="63" spans="1:56" ht="16.5" collapsed="1" x14ac:dyDescent="0.3">
      <c r="A63" s="116"/>
      <c r="B63" s="9" t="s">
        <v>8</v>
      </c>
      <c r="C63" s="11" t="s">
        <v>68</v>
      </c>
      <c r="D63" s="9" t="s">
        <v>40</v>
      </c>
      <c r="E63" s="35">
        <f>AVERAGE(E61:E62)*'Fixed data'!$C$3</f>
        <v>-3.9288648000000001E-3</v>
      </c>
      <c r="F63" s="35">
        <f>AVERAGE(F61:F62)*'Fixed data'!$C$3</f>
        <v>-7.7704214933333338E-3</v>
      </c>
      <c r="G63" s="35">
        <f>AVERAGE(G61:G62)*'Fixed data'!$C$3</f>
        <v>-7.5958052799999995E-3</v>
      </c>
      <c r="H63" s="35">
        <f>AVERAGE(H61:H62)*'Fixed data'!$C$3</f>
        <v>-7.4211890666666669E-3</v>
      </c>
      <c r="I63" s="35">
        <f>AVERAGE(I61:I62)*'Fixed data'!$C$3</f>
        <v>-7.2465728533333317E-3</v>
      </c>
      <c r="J63" s="35">
        <f>AVERAGE(J61:J62)*'Fixed data'!$C$3</f>
        <v>-7.0719566399999991E-3</v>
      </c>
      <c r="K63" s="35">
        <f>AVERAGE(K61:K62)*'Fixed data'!$C$3</f>
        <v>-6.8973404266666639E-3</v>
      </c>
      <c r="L63" s="35">
        <f>AVERAGE(L61:L62)*'Fixed data'!$C$3</f>
        <v>-6.7227242133333313E-3</v>
      </c>
      <c r="M63" s="35">
        <f>AVERAGE(M61:M62)*'Fixed data'!$C$3</f>
        <v>-6.5481079999999961E-3</v>
      </c>
      <c r="N63" s="35">
        <f>AVERAGE(N61:N62)*'Fixed data'!$C$3</f>
        <v>-6.3734917866666635E-3</v>
      </c>
      <c r="O63" s="35">
        <f>AVERAGE(O61:O62)*'Fixed data'!$C$3</f>
        <v>-6.1988755733333283E-3</v>
      </c>
      <c r="P63" s="35">
        <f>AVERAGE(P61:P62)*'Fixed data'!$C$3</f>
        <v>-6.0242593599999956E-3</v>
      </c>
      <c r="Q63" s="35">
        <f>AVERAGE(Q61:Q62)*'Fixed data'!$C$3</f>
        <v>-5.8496431466666604E-3</v>
      </c>
      <c r="R63" s="35">
        <f>AVERAGE(R61:R62)*'Fixed data'!$C$3</f>
        <v>-5.6750269333333278E-3</v>
      </c>
      <c r="S63" s="35">
        <f>AVERAGE(S61:S62)*'Fixed data'!$C$3</f>
        <v>6.2272492800000065E-3</v>
      </c>
      <c r="T63" s="35">
        <f>AVERAGE(T61:T62)*'Fixed data'!$C$3</f>
        <v>1.7868910826666674E-2</v>
      </c>
      <c r="U63" s="35">
        <f>AVERAGE(U61:U62)*'Fixed data'!$C$3</f>
        <v>1.7522297706666672E-2</v>
      </c>
      <c r="V63" s="35">
        <f>AVERAGE(V61:V62)*'Fixed data'!$C$3</f>
        <v>1.7175684586666674E-2</v>
      </c>
      <c r="W63" s="35">
        <f>AVERAGE(W61:W62)*'Fixed data'!$C$3</f>
        <v>1.6829071466666672E-2</v>
      </c>
      <c r="X63" s="35">
        <f>AVERAGE(X61:X62)*'Fixed data'!$C$3</f>
        <v>1.6482458346666673E-2</v>
      </c>
      <c r="Y63" s="35">
        <f>AVERAGE(Y61:Y62)*'Fixed data'!$C$3</f>
        <v>1.6135845226666671E-2</v>
      </c>
      <c r="Z63" s="35">
        <f>AVERAGE(Z61:Z62)*'Fixed data'!$C$3</f>
        <v>1.5789232106666672E-2</v>
      </c>
      <c r="AA63" s="35">
        <f>AVERAGE(AA61:AA62)*'Fixed data'!$C$3</f>
        <v>1.544261898666667E-2</v>
      </c>
      <c r="AB63" s="35">
        <f>AVERAGE(AB61:AB62)*'Fixed data'!$C$3</f>
        <v>1.5096005866666672E-2</v>
      </c>
      <c r="AC63" s="35">
        <f>AVERAGE(AC61:AC62)*'Fixed data'!$C$3</f>
        <v>1.4749392746666671E-2</v>
      </c>
      <c r="AD63" s="35">
        <f>AVERAGE(AD61:AD62)*'Fixed data'!$C$3</f>
        <v>1.4402779626666671E-2</v>
      </c>
      <c r="AE63" s="35">
        <f>AVERAGE(AE61:AE62)*'Fixed data'!$C$3</f>
        <v>1.4056166506666671E-2</v>
      </c>
      <c r="AF63" s="35">
        <f>AVERAGE(AF61:AF62)*'Fixed data'!$C$3</f>
        <v>1.370955338666667E-2</v>
      </c>
      <c r="AG63" s="35">
        <f>AVERAGE(AG61:AG62)*'Fixed data'!$C$3</f>
        <v>1.336294026666667E-2</v>
      </c>
      <c r="AH63" s="35">
        <f>AVERAGE(AH61:AH62)*'Fixed data'!$C$3</f>
        <v>1.301632714666667E-2</v>
      </c>
      <c r="AI63" s="35">
        <f>AVERAGE(AI61:AI62)*'Fixed data'!$C$3</f>
        <v>1.2669714026666669E-2</v>
      </c>
      <c r="AJ63" s="35">
        <f>AVERAGE(AJ61:AJ62)*'Fixed data'!$C$3</f>
        <v>1.2323100906666669E-2</v>
      </c>
      <c r="AK63" s="35">
        <f>AVERAGE(AK61:AK62)*'Fixed data'!$C$3</f>
        <v>1.1976487786666669E-2</v>
      </c>
      <c r="AL63" s="35">
        <f>AVERAGE(AL61:AL62)*'Fixed data'!$C$3</f>
        <v>1.1629874666666668E-2</v>
      </c>
      <c r="AM63" s="35">
        <f>AVERAGE(AM61:AM62)*'Fixed data'!$C$3</f>
        <v>-4.4439845333333163E-4</v>
      </c>
      <c r="AN63" s="35">
        <f>AVERAGE(AN61:AN62)*'Fixed data'!$C$3</f>
        <v>-1.2518671573333333E-2</v>
      </c>
      <c r="AO63" s="35">
        <f>AVERAGE(AO61:AO62)*'Fixed data'!$C$3</f>
        <v>-1.2865284693333331E-2</v>
      </c>
      <c r="AP63" s="35">
        <f>AVERAGE(AP61:AP62)*'Fixed data'!$C$3</f>
        <v>-1.3211897813333331E-2</v>
      </c>
      <c r="AQ63" s="35">
        <f>AVERAGE(AQ61:AQ62)*'Fixed data'!$C$3</f>
        <v>-1.3558510933333332E-2</v>
      </c>
      <c r="AR63" s="35">
        <f>AVERAGE(AR61:AR62)*'Fixed data'!$C$3</f>
        <v>-1.3905124053333332E-2</v>
      </c>
      <c r="AS63" s="35">
        <f>AVERAGE(AS61:AS62)*'Fixed data'!$C$3</f>
        <v>-1.4251737173333332E-2</v>
      </c>
      <c r="AT63" s="35">
        <f>AVERAGE(AT61:AT62)*'Fixed data'!$C$3</f>
        <v>-1.4598350293333333E-2</v>
      </c>
      <c r="AU63" s="35">
        <f>AVERAGE(AU61:AU62)*'Fixed data'!$C$3</f>
        <v>-1.4944963413333333E-2</v>
      </c>
      <c r="AV63" s="35">
        <f>AVERAGE(AV61:AV62)*'Fixed data'!$C$3</f>
        <v>-1.5291576533333334E-2</v>
      </c>
      <c r="AW63" s="35">
        <f>AVERAGE(AW61:AW62)*'Fixed data'!$C$3</f>
        <v>-1.5638189653333332E-2</v>
      </c>
      <c r="AX63" s="35">
        <f>AVERAGE(AX61:AX62)*'Fixed data'!$C$3</f>
        <v>-1.5984802773333334E-2</v>
      </c>
      <c r="AY63" s="35">
        <f>AVERAGE(AY61:AY62)*'Fixed data'!$C$3</f>
        <v>-1.6418723999999999E-2</v>
      </c>
      <c r="AZ63" s="35">
        <f>AVERAGE(AZ61:AZ62)*'Fixed data'!$C$3</f>
        <v>-1.6939953333333334E-2</v>
      </c>
      <c r="BA63" s="35">
        <f>AVERAGE(BA61:BA62)*'Fixed data'!$C$3</f>
        <v>-1.7461182666666665E-2</v>
      </c>
      <c r="BB63" s="35">
        <f>AVERAGE(BB61:BB62)*'Fixed data'!$C$3</f>
        <v>-1.7982412E-2</v>
      </c>
      <c r="BC63" s="35">
        <f>AVERAGE(BC61:BC62)*'Fixed data'!$C$3</f>
        <v>-1.8503641333333331E-2</v>
      </c>
      <c r="BD63" s="35">
        <f>AVERAGE(BD61:BD62)*'Fixed data'!$C$3</f>
        <v>-1.9024870666666666E-2</v>
      </c>
    </row>
    <row r="64" spans="1:56" ht="15.75" thickBot="1" x14ac:dyDescent="0.35">
      <c r="A64" s="115"/>
      <c r="B64" s="12" t="s">
        <v>95</v>
      </c>
      <c r="C64" s="12" t="s">
        <v>45</v>
      </c>
      <c r="D64" s="12" t="s">
        <v>40</v>
      </c>
      <c r="E64" s="54">
        <f t="shared" ref="E64:BD64" si="9">E29+E60+E63</f>
        <v>-5.0701064799999987E-2</v>
      </c>
      <c r="F64" s="54">
        <f t="shared" si="9"/>
        <v>-1.1927950382222222E-2</v>
      </c>
      <c r="G64" s="54">
        <f t="shared" si="9"/>
        <v>-1.1753334168888888E-2</v>
      </c>
      <c r="H64" s="54">
        <f t="shared" si="9"/>
        <v>-1.1578717955555555E-2</v>
      </c>
      <c r="I64" s="54">
        <f t="shared" si="9"/>
        <v>-1.1404101742222221E-2</v>
      </c>
      <c r="J64" s="54">
        <f t="shared" si="9"/>
        <v>-1.1229485528888888E-2</v>
      </c>
      <c r="K64" s="54">
        <f t="shared" si="9"/>
        <v>-1.1054869315555552E-2</v>
      </c>
      <c r="L64" s="54">
        <f t="shared" si="9"/>
        <v>-1.088025310222222E-2</v>
      </c>
      <c r="M64" s="54">
        <f t="shared" si="9"/>
        <v>-1.0705636888888884E-2</v>
      </c>
      <c r="N64" s="54">
        <f t="shared" si="9"/>
        <v>-1.0531020675555551E-2</v>
      </c>
      <c r="O64" s="54">
        <f t="shared" si="9"/>
        <v>-1.0356404462222217E-2</v>
      </c>
      <c r="P64" s="54">
        <f t="shared" si="9"/>
        <v>-1.0181788248888884E-2</v>
      </c>
      <c r="Q64" s="54">
        <f t="shared" si="9"/>
        <v>-1.000717203555555E-2</v>
      </c>
      <c r="R64" s="54">
        <f t="shared" si="9"/>
        <v>-9.8325558222222172E-3</v>
      </c>
      <c r="S64" s="54">
        <f t="shared" si="9"/>
        <v>0.14168472039111105</v>
      </c>
      <c r="T64" s="54">
        <f t="shared" si="9"/>
        <v>2.6121604160000006E-2</v>
      </c>
      <c r="U64" s="54">
        <f t="shared" si="9"/>
        <v>2.5774991040000007E-2</v>
      </c>
      <c r="V64" s="54">
        <f t="shared" si="9"/>
        <v>2.5428377920000009E-2</v>
      </c>
      <c r="W64" s="54">
        <f t="shared" si="9"/>
        <v>2.5081764800000003E-2</v>
      </c>
      <c r="X64" s="54">
        <f t="shared" si="9"/>
        <v>2.4735151680000005E-2</v>
      </c>
      <c r="Y64" s="54">
        <f t="shared" si="9"/>
        <v>2.4388538560000006E-2</v>
      </c>
      <c r="Z64" s="54">
        <f t="shared" si="9"/>
        <v>2.4041925440000007E-2</v>
      </c>
      <c r="AA64" s="54">
        <f t="shared" si="9"/>
        <v>2.3695312320000002E-2</v>
      </c>
      <c r="AB64" s="54">
        <f t="shared" si="9"/>
        <v>2.3348699200000003E-2</v>
      </c>
      <c r="AC64" s="54">
        <f t="shared" si="9"/>
        <v>2.3002086080000005E-2</v>
      </c>
      <c r="AD64" s="54">
        <f t="shared" si="9"/>
        <v>2.2655472960000006E-2</v>
      </c>
      <c r="AE64" s="54">
        <f t="shared" si="9"/>
        <v>2.2308859840000004E-2</v>
      </c>
      <c r="AF64" s="54">
        <f t="shared" si="9"/>
        <v>2.1962246720000002E-2</v>
      </c>
      <c r="AG64" s="54">
        <f t="shared" si="9"/>
        <v>2.1615633600000003E-2</v>
      </c>
      <c r="AH64" s="54">
        <f t="shared" si="9"/>
        <v>2.1269020480000005E-2</v>
      </c>
      <c r="AI64" s="54">
        <f t="shared" si="9"/>
        <v>2.0922407360000003E-2</v>
      </c>
      <c r="AJ64" s="54">
        <f t="shared" si="9"/>
        <v>2.057579424E-2</v>
      </c>
      <c r="AK64" s="54">
        <f t="shared" si="9"/>
        <v>2.0229181120000002E-2</v>
      </c>
      <c r="AL64" s="54">
        <f t="shared" si="9"/>
        <v>1.9882568000000003E-2</v>
      </c>
      <c r="AM64" s="54">
        <f t="shared" si="9"/>
        <v>-0.13180670511999992</v>
      </c>
      <c r="AN64" s="54">
        <f t="shared" si="9"/>
        <v>-4.2659782399999992E-3</v>
      </c>
      <c r="AO64" s="54">
        <f t="shared" si="9"/>
        <v>-4.6125913599999978E-3</v>
      </c>
      <c r="AP64" s="54">
        <f t="shared" si="9"/>
        <v>-4.9592044799999981E-3</v>
      </c>
      <c r="AQ64" s="54">
        <f t="shared" si="9"/>
        <v>-5.3058175999999985E-3</v>
      </c>
      <c r="AR64" s="54">
        <f t="shared" si="9"/>
        <v>-5.6524307199999988E-3</v>
      </c>
      <c r="AS64" s="54">
        <f t="shared" si="9"/>
        <v>-5.9990438399999992E-3</v>
      </c>
      <c r="AT64" s="54">
        <f t="shared" si="9"/>
        <v>-6.3456569599999995E-3</v>
      </c>
      <c r="AU64" s="54">
        <f t="shared" si="9"/>
        <v>-6.6922700799999998E-3</v>
      </c>
      <c r="AV64" s="54">
        <f t="shared" si="9"/>
        <v>-7.0388832000000002E-3</v>
      </c>
      <c r="AW64" s="54">
        <f t="shared" si="9"/>
        <v>-7.3854963199999988E-3</v>
      </c>
      <c r="AX64" s="54">
        <f t="shared" si="9"/>
        <v>-7.7321094400000009E-3</v>
      </c>
      <c r="AY64" s="54">
        <f t="shared" si="9"/>
        <v>-4.0085017777777773E-3</v>
      </c>
      <c r="AZ64" s="54">
        <f t="shared" si="9"/>
        <v>-4.529731111111112E-3</v>
      </c>
      <c r="BA64" s="54">
        <f t="shared" si="9"/>
        <v>-5.0509604444444432E-3</v>
      </c>
      <c r="BB64" s="54">
        <f t="shared" si="9"/>
        <v>-5.5721897777777779E-3</v>
      </c>
      <c r="BC64" s="54">
        <f t="shared" si="9"/>
        <v>-6.0934191111111091E-3</v>
      </c>
      <c r="BD64" s="54">
        <f t="shared" si="9"/>
        <v>-6.6146484444444438E-3</v>
      </c>
    </row>
    <row r="65" spans="1:56" ht="12.75" customHeight="1" x14ac:dyDescent="0.3">
      <c r="A65" s="169"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0"/>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0"/>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0"/>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0"/>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0"/>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0"/>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0"/>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0"/>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0"/>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0"/>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1"/>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-5.0701064799999987E-2</v>
      </c>
      <c r="F77" s="55">
        <f>IF('Fixed data'!$G$19=FALSE,F64+F76,F64)</f>
        <v>-1.1927950382222222E-2</v>
      </c>
      <c r="G77" s="55">
        <f>IF('Fixed data'!$G$19=FALSE,G64+G76,G64)</f>
        <v>-1.1753334168888888E-2</v>
      </c>
      <c r="H77" s="55">
        <f>IF('Fixed data'!$G$19=FALSE,H64+H76,H64)</f>
        <v>-1.1578717955555555E-2</v>
      </c>
      <c r="I77" s="55">
        <f>IF('Fixed data'!$G$19=FALSE,I64+I76,I64)</f>
        <v>-1.1404101742222221E-2</v>
      </c>
      <c r="J77" s="55">
        <f>IF('Fixed data'!$G$19=FALSE,J64+J76,J64)</f>
        <v>-1.1229485528888888E-2</v>
      </c>
      <c r="K77" s="55">
        <f>IF('Fixed data'!$G$19=FALSE,K64+K76,K64)</f>
        <v>-1.1054869315555552E-2</v>
      </c>
      <c r="L77" s="55">
        <f>IF('Fixed data'!$G$19=FALSE,L64+L76,L64)</f>
        <v>-1.088025310222222E-2</v>
      </c>
      <c r="M77" s="55">
        <f>IF('Fixed data'!$G$19=FALSE,M64+M76,M64)</f>
        <v>-1.0705636888888884E-2</v>
      </c>
      <c r="N77" s="55">
        <f>IF('Fixed data'!$G$19=FALSE,N64+N76,N64)</f>
        <v>-1.0531020675555551E-2</v>
      </c>
      <c r="O77" s="55">
        <f>IF('Fixed data'!$G$19=FALSE,O64+O76,O64)</f>
        <v>-1.0356404462222217E-2</v>
      </c>
      <c r="P77" s="55">
        <f>IF('Fixed data'!$G$19=FALSE,P64+P76,P64)</f>
        <v>-1.0181788248888884E-2</v>
      </c>
      <c r="Q77" s="55">
        <f>IF('Fixed data'!$G$19=FALSE,Q64+Q76,Q64)</f>
        <v>-1.000717203555555E-2</v>
      </c>
      <c r="R77" s="55">
        <f>IF('Fixed data'!$G$19=FALSE,R64+R76,R64)</f>
        <v>-9.8325558222222172E-3</v>
      </c>
      <c r="S77" s="55">
        <f>IF('Fixed data'!$G$19=FALSE,S64+S76,S64)</f>
        <v>0.14168472039111105</v>
      </c>
      <c r="T77" s="55">
        <f>IF('Fixed data'!$G$19=FALSE,T64+T76,T64)</f>
        <v>2.6121604160000006E-2</v>
      </c>
      <c r="U77" s="55">
        <f>IF('Fixed data'!$G$19=FALSE,U64+U76,U64)</f>
        <v>2.5774991040000007E-2</v>
      </c>
      <c r="V77" s="55">
        <f>IF('Fixed data'!$G$19=FALSE,V64+V76,V64)</f>
        <v>2.5428377920000009E-2</v>
      </c>
      <c r="W77" s="55">
        <f>IF('Fixed data'!$G$19=FALSE,W64+W76,W64)</f>
        <v>2.5081764800000003E-2</v>
      </c>
      <c r="X77" s="55">
        <f>IF('Fixed data'!$G$19=FALSE,X64+X76,X64)</f>
        <v>2.4735151680000005E-2</v>
      </c>
      <c r="Y77" s="55">
        <f>IF('Fixed data'!$G$19=FALSE,Y64+Y76,Y64)</f>
        <v>2.4388538560000006E-2</v>
      </c>
      <c r="Z77" s="55">
        <f>IF('Fixed data'!$G$19=FALSE,Z64+Z76,Z64)</f>
        <v>2.4041925440000007E-2</v>
      </c>
      <c r="AA77" s="55">
        <f>IF('Fixed data'!$G$19=FALSE,AA64+AA76,AA64)</f>
        <v>2.3695312320000002E-2</v>
      </c>
      <c r="AB77" s="55">
        <f>IF('Fixed data'!$G$19=FALSE,AB64+AB76,AB64)</f>
        <v>2.3348699200000003E-2</v>
      </c>
      <c r="AC77" s="55">
        <f>IF('Fixed data'!$G$19=FALSE,AC64+AC76,AC64)</f>
        <v>2.3002086080000005E-2</v>
      </c>
      <c r="AD77" s="55">
        <f>IF('Fixed data'!$G$19=FALSE,AD64+AD76,AD64)</f>
        <v>2.2655472960000006E-2</v>
      </c>
      <c r="AE77" s="55">
        <f>IF('Fixed data'!$G$19=FALSE,AE64+AE76,AE64)</f>
        <v>2.2308859840000004E-2</v>
      </c>
      <c r="AF77" s="55">
        <f>IF('Fixed data'!$G$19=FALSE,AF64+AF76,AF64)</f>
        <v>2.1962246720000002E-2</v>
      </c>
      <c r="AG77" s="55">
        <f>IF('Fixed data'!$G$19=FALSE,AG64+AG76,AG64)</f>
        <v>2.1615633600000003E-2</v>
      </c>
      <c r="AH77" s="55">
        <f>IF('Fixed data'!$G$19=FALSE,AH64+AH76,AH64)</f>
        <v>2.1269020480000005E-2</v>
      </c>
      <c r="AI77" s="55">
        <f>IF('Fixed data'!$G$19=FALSE,AI64+AI76,AI64)</f>
        <v>2.0922407360000003E-2</v>
      </c>
      <c r="AJ77" s="55">
        <f>IF('Fixed data'!$G$19=FALSE,AJ64+AJ76,AJ64)</f>
        <v>2.057579424E-2</v>
      </c>
      <c r="AK77" s="55">
        <f>IF('Fixed data'!$G$19=FALSE,AK64+AK76,AK64)</f>
        <v>2.0229181120000002E-2</v>
      </c>
      <c r="AL77" s="55">
        <f>IF('Fixed data'!$G$19=FALSE,AL64+AL76,AL64)</f>
        <v>1.9882568000000003E-2</v>
      </c>
      <c r="AM77" s="55">
        <f>IF('Fixed data'!$G$19=FALSE,AM64+AM76,AM64)</f>
        <v>-0.13180670511999992</v>
      </c>
      <c r="AN77" s="55">
        <f>IF('Fixed data'!$G$19=FALSE,AN64+AN76,AN64)</f>
        <v>-4.2659782399999992E-3</v>
      </c>
      <c r="AO77" s="55">
        <f>IF('Fixed data'!$G$19=FALSE,AO64+AO76,AO64)</f>
        <v>-4.6125913599999978E-3</v>
      </c>
      <c r="AP77" s="55">
        <f>IF('Fixed data'!$G$19=FALSE,AP64+AP76,AP64)</f>
        <v>-4.9592044799999981E-3</v>
      </c>
      <c r="AQ77" s="55">
        <f>IF('Fixed data'!$G$19=FALSE,AQ64+AQ76,AQ64)</f>
        <v>-5.3058175999999985E-3</v>
      </c>
      <c r="AR77" s="55">
        <f>IF('Fixed data'!$G$19=FALSE,AR64+AR76,AR64)</f>
        <v>-5.6524307199999988E-3</v>
      </c>
      <c r="AS77" s="55">
        <f>IF('Fixed data'!$G$19=FALSE,AS64+AS76,AS64)</f>
        <v>-5.9990438399999992E-3</v>
      </c>
      <c r="AT77" s="55">
        <f>IF('Fixed data'!$G$19=FALSE,AT64+AT76,AT64)</f>
        <v>-6.3456569599999995E-3</v>
      </c>
      <c r="AU77" s="55">
        <f>IF('Fixed data'!$G$19=FALSE,AU64+AU76,AU64)</f>
        <v>-6.6922700799999998E-3</v>
      </c>
      <c r="AV77" s="55">
        <f>IF('Fixed data'!$G$19=FALSE,AV64+AV76,AV64)</f>
        <v>-7.0388832000000002E-3</v>
      </c>
      <c r="AW77" s="55">
        <f>IF('Fixed data'!$G$19=FALSE,AW64+AW76,AW64)</f>
        <v>-7.3854963199999988E-3</v>
      </c>
      <c r="AX77" s="55">
        <f>IF('Fixed data'!$G$19=FALSE,AX64+AX76,AX64)</f>
        <v>-7.7321094400000009E-3</v>
      </c>
      <c r="AY77" s="55">
        <f>IF('Fixed data'!$G$19=FALSE,AY64+AY76,AY64)</f>
        <v>-4.0085017777777773E-3</v>
      </c>
      <c r="AZ77" s="55">
        <f>IF('Fixed data'!$G$19=FALSE,AZ64+AZ76,AZ64)</f>
        <v>-4.529731111111112E-3</v>
      </c>
      <c r="BA77" s="55">
        <f>IF('Fixed data'!$G$19=FALSE,BA64+BA76,BA64)</f>
        <v>-5.0509604444444432E-3</v>
      </c>
      <c r="BB77" s="55">
        <f>IF('Fixed data'!$G$19=FALSE,BB64+BB76,BB64)</f>
        <v>-5.5721897777777779E-3</v>
      </c>
      <c r="BC77" s="55">
        <f>IF('Fixed data'!$G$19=FALSE,BC64+BC76,BC64)</f>
        <v>-6.0934191111111091E-3</v>
      </c>
      <c r="BD77" s="55">
        <f>IF('Fixed data'!$G$19=FALSE,BD64+BD76,BD64)</f>
        <v>-6.6146484444444438E-3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-4.8986536038647333E-2</v>
      </c>
      <c r="F80" s="56">
        <f t="shared" ref="F80:BD80" si="11">F77*F78</f>
        <v>-1.1134869315243972E-2</v>
      </c>
      <c r="G80" s="56">
        <f t="shared" si="11"/>
        <v>-1.060083402090806E-2</v>
      </c>
      <c r="H80" s="56">
        <f t="shared" si="11"/>
        <v>-1.0090183769082793E-2</v>
      </c>
      <c r="I80" s="56">
        <f t="shared" si="11"/>
        <v>-9.6019476590756565E-3</v>
      </c>
      <c r="J80" s="56">
        <f t="shared" si="11"/>
        <v>-9.135193712995697E-3</v>
      </c>
      <c r="K80" s="56">
        <f t="shared" si="11"/>
        <v>-8.6890273535675834E-3</v>
      </c>
      <c r="L80" s="56">
        <f t="shared" si="11"/>
        <v>-8.2625899403852635E-3</v>
      </c>
      <c r="M80" s="56">
        <f t="shared" si="11"/>
        <v>-7.8550573623934368E-3</v>
      </c>
      <c r="N80" s="56">
        <f t="shared" si="11"/>
        <v>-7.4656386844679243E-3</v>
      </c>
      <c r="O80" s="56">
        <f t="shared" si="11"/>
        <v>-7.0935748460455705E-3</v>
      </c>
      <c r="P80" s="56">
        <f t="shared" si="11"/>
        <v>-6.7381374098311802E-3</v>
      </c>
      <c r="Q80" s="56">
        <f t="shared" si="11"/>
        <v>-6.3986273586827923E-3</v>
      </c>
      <c r="R80" s="56">
        <f t="shared" si="11"/>
        <v>-6.0743739388477661E-3</v>
      </c>
      <c r="S80" s="56">
        <f t="shared" si="11"/>
        <v>8.4570280403932788E-2</v>
      </c>
      <c r="T80" s="56">
        <f t="shared" si="11"/>
        <v>1.5064483542545588E-2</v>
      </c>
      <c r="U80" s="56">
        <f t="shared" si="11"/>
        <v>1.4361922422380371E-2</v>
      </c>
      <c r="V80" s="56">
        <f t="shared" si="11"/>
        <v>1.3689650513927306E-2</v>
      </c>
      <c r="W80" s="56">
        <f t="shared" si="11"/>
        <v>1.3046422685662817E-2</v>
      </c>
      <c r="X80" s="56">
        <f t="shared" si="11"/>
        <v>1.2431043380610724E-2</v>
      </c>
      <c r="Y80" s="56">
        <f t="shared" si="11"/>
        <v>1.1842364687345225E-2</v>
      </c>
      <c r="Z80" s="56">
        <f t="shared" si="11"/>
        <v>1.1279284484766401E-2</v>
      </c>
      <c r="AA80" s="56">
        <f t="shared" si="11"/>
        <v>1.0740744657864801E-2</v>
      </c>
      <c r="AB80" s="56">
        <f t="shared" si="11"/>
        <v>1.0225729381795369E-2</v>
      </c>
      <c r="AC80" s="56">
        <f t="shared" si="11"/>
        <v>9.7332634716811219E-3</v>
      </c>
      <c r="AD80" s="56">
        <f t="shared" si="11"/>
        <v>9.2624107956634245E-3</v>
      </c>
      <c r="AE80" s="56">
        <f t="shared" si="11"/>
        <v>8.8122727488082961E-3</v>
      </c>
      <c r="AF80" s="56">
        <f t="shared" si="11"/>
        <v>8.3819867855676883E-3</v>
      </c>
      <c r="AG80" s="56">
        <f t="shared" si="11"/>
        <v>7.9707250085806654E-3</v>
      </c>
      <c r="AH80" s="56">
        <f t="shared" si="11"/>
        <v>7.5776928116822202E-3</v>
      </c>
      <c r="AI80" s="56">
        <f t="shared" si="11"/>
        <v>8.3686939898234558E-3</v>
      </c>
      <c r="AJ80" s="56">
        <f t="shared" si="11"/>
        <v>7.9903429101740621E-3</v>
      </c>
      <c r="AK80" s="56">
        <f t="shared" si="11"/>
        <v>7.626932232194468E-3</v>
      </c>
      <c r="AL80" s="56">
        <f t="shared" si="11"/>
        <v>7.2779126101862046E-3</v>
      </c>
      <c r="AM80" s="56">
        <f t="shared" si="11"/>
        <v>-4.6841914719473736E-2</v>
      </c>
      <c r="AN80" s="56">
        <f t="shared" si="11"/>
        <v>-1.4719008173862561E-3</v>
      </c>
      <c r="AO80" s="56">
        <f t="shared" si="11"/>
        <v>-1.5451394007148741E-3</v>
      </c>
      <c r="AP80" s="56">
        <f t="shared" si="11"/>
        <v>-1.6128629918808416E-3</v>
      </c>
      <c r="AQ80" s="56">
        <f t="shared" si="11"/>
        <v>-1.675330721613403E-3</v>
      </c>
      <c r="AR80" s="56">
        <f t="shared" si="11"/>
        <v>-1.7327913042160139E-3</v>
      </c>
      <c r="AS80" s="56">
        <f t="shared" si="11"/>
        <v>-1.7854834245184139E-3</v>
      </c>
      <c r="AT80" s="56">
        <f t="shared" si="11"/>
        <v>-1.8336361111244404E-3</v>
      </c>
      <c r="AU80" s="56">
        <f t="shared" si="11"/>
        <v>-1.8774690964256135E-3</v>
      </c>
      <c r="AV80" s="56">
        <f t="shared" si="11"/>
        <v>-1.9171931638347853E-3</v>
      </c>
      <c r="AW80" s="56">
        <f t="shared" si="11"/>
        <v>-1.9530104826788984E-3</v>
      </c>
      <c r="AX80" s="56">
        <f t="shared" si="11"/>
        <v>-1.9851149311751778E-3</v>
      </c>
      <c r="AY80" s="56">
        <f t="shared" si="11"/>
        <v>-9.99154202538675E-4</v>
      </c>
      <c r="AZ80" s="56">
        <f t="shared" si="11"/>
        <v>-1.096189497510044E-3</v>
      </c>
      <c r="BA80" s="56">
        <f t="shared" si="11"/>
        <v>-1.1867246322292532E-3</v>
      </c>
      <c r="BB80" s="56">
        <f t="shared" si="11"/>
        <v>-1.271055938243207E-3</v>
      </c>
      <c r="BC80" s="56">
        <f t="shared" si="11"/>
        <v>-1.3494679993889646E-3</v>
      </c>
      <c r="BD80" s="56">
        <f t="shared" si="11"/>
        <v>-1.4222340847375443E-3</v>
      </c>
    </row>
    <row r="81" spans="1:56" x14ac:dyDescent="0.3">
      <c r="A81" s="75"/>
      <c r="B81" s="15" t="s">
        <v>18</v>
      </c>
      <c r="C81" s="15"/>
      <c r="D81" s="14" t="s">
        <v>40</v>
      </c>
      <c r="E81" s="57">
        <f>+E80</f>
        <v>-4.8986536038647333E-2</v>
      </c>
      <c r="F81" s="57">
        <f t="shared" ref="F81:BD81" si="12">+E81+F80</f>
        <v>-6.0121405353891308E-2</v>
      </c>
      <c r="G81" s="57">
        <f t="shared" si="12"/>
        <v>-7.0722239374799364E-2</v>
      </c>
      <c r="H81" s="57">
        <f t="shared" si="12"/>
        <v>-8.0812423143882151E-2</v>
      </c>
      <c r="I81" s="57">
        <f t="shared" si="12"/>
        <v>-9.0414370802957805E-2</v>
      </c>
      <c r="J81" s="57">
        <f t="shared" si="12"/>
        <v>-9.9549564515953509E-2</v>
      </c>
      <c r="K81" s="57">
        <f t="shared" si="12"/>
        <v>-0.10823859186952109</v>
      </c>
      <c r="L81" s="57">
        <f t="shared" si="12"/>
        <v>-0.11650118180990635</v>
      </c>
      <c r="M81" s="57">
        <f t="shared" si="12"/>
        <v>-0.12435623917229978</v>
      </c>
      <c r="N81" s="57">
        <f t="shared" si="12"/>
        <v>-0.13182187785676772</v>
      </c>
      <c r="O81" s="57">
        <f t="shared" si="12"/>
        <v>-0.13891545270281327</v>
      </c>
      <c r="P81" s="57">
        <f t="shared" si="12"/>
        <v>-0.14565359011264445</v>
      </c>
      <c r="Q81" s="57">
        <f t="shared" si="12"/>
        <v>-0.15205221747132724</v>
      </c>
      <c r="R81" s="57">
        <f t="shared" si="12"/>
        <v>-0.15812659141017502</v>
      </c>
      <c r="S81" s="57">
        <f t="shared" si="12"/>
        <v>-7.3556311006242228E-2</v>
      </c>
      <c r="T81" s="57">
        <f t="shared" si="12"/>
        <v>-5.849182746369664E-2</v>
      </c>
      <c r="U81" s="57">
        <f t="shared" si="12"/>
        <v>-4.4129905041316267E-2</v>
      </c>
      <c r="V81" s="57">
        <f t="shared" si="12"/>
        <v>-3.0440254527388959E-2</v>
      </c>
      <c r="W81" s="57">
        <f t="shared" si="12"/>
        <v>-1.7393831841726142E-2</v>
      </c>
      <c r="X81" s="57">
        <f t="shared" si="12"/>
        <v>-4.9627884611154176E-3</v>
      </c>
      <c r="Y81" s="57">
        <f t="shared" si="12"/>
        <v>6.8795762262298076E-3</v>
      </c>
      <c r="Z81" s="57">
        <f t="shared" si="12"/>
        <v>1.8158860710996209E-2</v>
      </c>
      <c r="AA81" s="57">
        <f t="shared" si="12"/>
        <v>2.889960536886101E-2</v>
      </c>
      <c r="AB81" s="57">
        <f t="shared" si="12"/>
        <v>3.9125334750656382E-2</v>
      </c>
      <c r="AC81" s="57">
        <f t="shared" si="12"/>
        <v>4.8858598222337506E-2</v>
      </c>
      <c r="AD81" s="57">
        <f t="shared" si="12"/>
        <v>5.8121009018000928E-2</v>
      </c>
      <c r="AE81" s="57">
        <f t="shared" si="12"/>
        <v>6.6933281766809224E-2</v>
      </c>
      <c r="AF81" s="57">
        <f t="shared" si="12"/>
        <v>7.5315268552376913E-2</v>
      </c>
      <c r="AG81" s="57">
        <f t="shared" si="12"/>
        <v>8.3285993560957575E-2</v>
      </c>
      <c r="AH81" s="57">
        <f t="shared" si="12"/>
        <v>9.0863686372639793E-2</v>
      </c>
      <c r="AI81" s="57">
        <f t="shared" si="12"/>
        <v>9.9232380362463249E-2</v>
      </c>
      <c r="AJ81" s="57">
        <f t="shared" si="12"/>
        <v>0.10722272327263731</v>
      </c>
      <c r="AK81" s="57">
        <f t="shared" si="12"/>
        <v>0.11484965550483178</v>
      </c>
      <c r="AL81" s="57">
        <f t="shared" si="12"/>
        <v>0.12212756811501799</v>
      </c>
      <c r="AM81" s="57">
        <f t="shared" si="12"/>
        <v>7.5285653395544244E-2</v>
      </c>
      <c r="AN81" s="57">
        <f t="shared" si="12"/>
        <v>7.381375257815799E-2</v>
      </c>
      <c r="AO81" s="57">
        <f t="shared" si="12"/>
        <v>7.2268613177443111E-2</v>
      </c>
      <c r="AP81" s="57">
        <f t="shared" si="12"/>
        <v>7.0655750185562263E-2</v>
      </c>
      <c r="AQ81" s="57">
        <f t="shared" si="12"/>
        <v>6.8980419463948867E-2</v>
      </c>
      <c r="AR81" s="57">
        <f t="shared" si="12"/>
        <v>6.7247628159732856E-2</v>
      </c>
      <c r="AS81" s="57">
        <f t="shared" si="12"/>
        <v>6.5462144735214445E-2</v>
      </c>
      <c r="AT81" s="57">
        <f t="shared" si="12"/>
        <v>6.3628508624090002E-2</v>
      </c>
      <c r="AU81" s="57">
        <f t="shared" si="12"/>
        <v>6.1751039527664392E-2</v>
      </c>
      <c r="AV81" s="57">
        <f t="shared" si="12"/>
        <v>5.9833846363829608E-2</v>
      </c>
      <c r="AW81" s="57">
        <f t="shared" si="12"/>
        <v>5.7880835881150713E-2</v>
      </c>
      <c r="AX81" s="57">
        <f t="shared" si="12"/>
        <v>5.5895720949975539E-2</v>
      </c>
      <c r="AY81" s="57">
        <f t="shared" si="12"/>
        <v>5.4896566747436863E-2</v>
      </c>
      <c r="AZ81" s="57">
        <f t="shared" si="12"/>
        <v>5.3800377249926819E-2</v>
      </c>
      <c r="BA81" s="57">
        <f t="shared" si="12"/>
        <v>5.2613652617697564E-2</v>
      </c>
      <c r="BB81" s="57">
        <f t="shared" si="12"/>
        <v>5.1342596679454358E-2</v>
      </c>
      <c r="BC81" s="57">
        <f t="shared" si="12"/>
        <v>4.9993128680065391E-2</v>
      </c>
      <c r="BD81" s="57">
        <f t="shared" si="12"/>
        <v>4.8570894595327846E-2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2"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2"/>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2"/>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2"/>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2"/>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2"/>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2"/>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2"/>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schemas.openxmlformats.org/package/2006/metadata/core-properties"/>
    <ds:schemaRef ds:uri="http://purl.org/dc/terms/"/>
    <ds:schemaRef ds:uri="http://purl.org/dc/elements/1.1/"/>
    <ds:schemaRef ds:uri="http://schemas.microsoft.com/office/2006/metadata/properties"/>
    <ds:schemaRef ds:uri="http://purl.org/dc/dcmitype/"/>
    <ds:schemaRef ds:uri="http://schemas.microsoft.com/office/2006/documentManagement/types"/>
    <ds:schemaRef ds:uri="http://www.w3.org/XML/1998/namespace"/>
    <ds:schemaRef ds:uri="efb98dbe-6680-48eb-ac67-85b3a61e7855"/>
    <ds:schemaRef ds:uri="http://schemas.microsoft.com/sharepoint/v3/fields"/>
    <ds:schemaRef ds:uri="eecedeb9-13b3-4e62-b003-046c92e1668a"/>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2013-06-26T14:27:22Z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