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55" yWindow="3660" windowWidth="17415" windowHeight="5985" tabRatio="738" firstSheet="2" activeTab="2"/>
  </bookViews>
  <sheets>
    <sheet name="version control" sheetId="1" r:id="rId1"/>
    <sheet name="Guidance" sheetId="2" r:id="rId2"/>
    <sheet name="Option summary" sheetId="3" r:id="rId3"/>
    <sheet name="Fixed data" sheetId="4" r:id="rId4"/>
    <sheet name="Baseline scenario" sheetId="5" r:id="rId5"/>
    <sheet name="Workings baseline" sheetId="6" r:id="rId6"/>
    <sheet name="Option 1" sheetId="7" r:id="rId7"/>
    <sheet name="Workings 1" sheetId="8" r:id="rId8"/>
    <sheet name="Option 1 (i)" sheetId="9" r:id="rId9"/>
    <sheet name="Workings 1 (i)" sheetId="10" r:id="rId10"/>
  </sheets>
  <definedNames>
    <definedName name="Z_26AE9B42_3127_4C04_89AD_2F08499CB35D_.wvu.Rows" localSheetId="6" hidden="1">'Option 1'!$30:$59,'Option 1'!$61:$62</definedName>
    <definedName name="Z_26AE9B42_3127_4C04_89AD_2F08499CB35D_.wvu.Rows" localSheetId="8" hidden="1">'Option 1 (i)'!$30:$59,'Option 1 (i)'!$61:$62</definedName>
    <definedName name="Z_88A44DEE_EB13_49F4_ABCB_78671E498CA1_.wvu.Rows" localSheetId="6" hidden="1">'Option 1'!$30:$59,'Option 1'!$61:$62</definedName>
    <definedName name="Z_88A44DEE_EB13_49F4_ABCB_78671E498CA1_.wvu.Rows" localSheetId="8" hidden="1">'Option 1 (i)'!$30:$59,'Option 1 (i)'!$61:$62</definedName>
  </definedNames>
  <calcPr calcId="145621"/>
  <customWorkbookViews>
    <customWorkbookView name="Akani, Andrew - Personal View" guid="{88A44DEE-EB13-49F4-ABCB-78671E498CA1}" mergeInterval="0" personalView="1" maximized="1" windowWidth="1263" windowHeight="694" tabRatio="601" activeSheetId="7"/>
    <customWorkbookView name="tberndes - Personal View" guid="{26AE9B42-3127-4C04-89AD-2F08499CB35D}" mergeInterval="0" personalView="1" maximized="1" windowWidth="1272" windowHeight="672" tabRatio="601" activeSheetId="3"/>
  </customWorkbookViews>
</workbook>
</file>

<file path=xl/calcChain.xml><?xml version="1.0" encoding="utf-8"?>
<calcChain xmlns="http://schemas.openxmlformats.org/spreadsheetml/2006/main">
  <c r="C30" i="3" l="1"/>
  <c r="H19" i="9"/>
  <c r="H25" i="9" s="1"/>
  <c r="I19" i="9"/>
  <c r="I25" i="9" s="1"/>
  <c r="G19" i="9"/>
  <c r="G25" i="9" s="1"/>
  <c r="BD87" i="9"/>
  <c r="BC87" i="9"/>
  <c r="BB87" i="9"/>
  <c r="BA87" i="9"/>
  <c r="BA66" i="9" s="1"/>
  <c r="AZ87" i="9"/>
  <c r="AY87" i="9"/>
  <c r="AX87" i="9"/>
  <c r="AW87" i="9"/>
  <c r="AW66" i="9" s="1"/>
  <c r="AV87" i="9"/>
  <c r="AU87" i="9"/>
  <c r="AT87" i="9"/>
  <c r="AS87" i="9"/>
  <c r="AS66" i="9" s="1"/>
  <c r="AR87" i="9"/>
  <c r="AQ87" i="9"/>
  <c r="AP87" i="9"/>
  <c r="AO87" i="9"/>
  <c r="AO66" i="9" s="1"/>
  <c r="AN87" i="9"/>
  <c r="AM87" i="9"/>
  <c r="AL87" i="9"/>
  <c r="AK87" i="9"/>
  <c r="AK66" i="9" s="1"/>
  <c r="AJ87" i="9"/>
  <c r="AI87" i="9"/>
  <c r="AH87" i="9"/>
  <c r="AG87" i="9"/>
  <c r="AG66" i="9" s="1"/>
  <c r="AF87" i="9"/>
  <c r="AE87" i="9"/>
  <c r="AD87" i="9"/>
  <c r="AC87" i="9"/>
  <c r="AC66" i="9" s="1"/>
  <c r="AB87" i="9"/>
  <c r="AA87" i="9"/>
  <c r="Z87" i="9"/>
  <c r="Y87" i="9"/>
  <c r="Y66" i="9" s="1"/>
  <c r="X87" i="9"/>
  <c r="W87" i="9"/>
  <c r="V87" i="9"/>
  <c r="U87" i="9"/>
  <c r="U66" i="9" s="1"/>
  <c r="T87" i="9"/>
  <c r="S87" i="9"/>
  <c r="R87" i="9"/>
  <c r="Q87" i="9"/>
  <c r="Q66" i="9" s="1"/>
  <c r="P87" i="9"/>
  <c r="O87" i="9"/>
  <c r="N87" i="9"/>
  <c r="M87" i="9"/>
  <c r="M66" i="9" s="1"/>
  <c r="L87" i="9"/>
  <c r="K87" i="9"/>
  <c r="J87" i="9"/>
  <c r="I87" i="9"/>
  <c r="I66" i="9" s="1"/>
  <c r="H87" i="9"/>
  <c r="G87" i="9"/>
  <c r="F87" i="9"/>
  <c r="E87" i="9"/>
  <c r="E66" i="9" s="1"/>
  <c r="BD79" i="9"/>
  <c r="BC79" i="9"/>
  <c r="BB79" i="9"/>
  <c r="BA79" i="9"/>
  <c r="AZ79" i="9"/>
  <c r="AY79" i="9"/>
  <c r="AX79" i="9"/>
  <c r="AW79" i="9"/>
  <c r="AV79" i="9"/>
  <c r="AU79" i="9"/>
  <c r="AT79" i="9"/>
  <c r="AS79" i="9"/>
  <c r="AR79" i="9"/>
  <c r="AQ79" i="9"/>
  <c r="AP79" i="9"/>
  <c r="AO79" i="9"/>
  <c r="AN79" i="9"/>
  <c r="AM79" i="9"/>
  <c r="AL79" i="9"/>
  <c r="AK79" i="9"/>
  <c r="AJ79" i="9"/>
  <c r="AI79" i="9"/>
  <c r="AH79" i="9"/>
  <c r="AG79" i="9"/>
  <c r="AF79" i="9"/>
  <c r="AE79" i="9"/>
  <c r="AD79" i="9"/>
  <c r="AC79" i="9"/>
  <c r="AB79" i="9"/>
  <c r="AA79" i="9"/>
  <c r="Z79" i="9"/>
  <c r="Y79" i="9"/>
  <c r="X79" i="9"/>
  <c r="W79" i="9"/>
  <c r="V79" i="9"/>
  <c r="U79" i="9"/>
  <c r="T79" i="9"/>
  <c r="S79" i="9"/>
  <c r="R79" i="9"/>
  <c r="Q79" i="9"/>
  <c r="P79" i="9"/>
  <c r="O79" i="9"/>
  <c r="N79" i="9"/>
  <c r="M79" i="9"/>
  <c r="L79" i="9"/>
  <c r="K79" i="9"/>
  <c r="J79" i="9"/>
  <c r="I79" i="9"/>
  <c r="H79" i="9"/>
  <c r="G79" i="9"/>
  <c r="F79" i="9"/>
  <c r="E79" i="9"/>
  <c r="BD78" i="9"/>
  <c r="BC78" i="9"/>
  <c r="BB78" i="9"/>
  <c r="BA78" i="9"/>
  <c r="AZ78" i="9"/>
  <c r="AY78" i="9"/>
  <c r="AX78" i="9"/>
  <c r="AW78" i="9"/>
  <c r="AV78" i="9"/>
  <c r="AU78" i="9"/>
  <c r="AT78" i="9"/>
  <c r="AS78" i="9"/>
  <c r="AR78" i="9"/>
  <c r="AQ78" i="9"/>
  <c r="AP78" i="9"/>
  <c r="AO78" i="9"/>
  <c r="AN78" i="9"/>
  <c r="AM78" i="9"/>
  <c r="AL78" i="9"/>
  <c r="AK78" i="9"/>
  <c r="AJ78" i="9"/>
  <c r="AI78" i="9"/>
  <c r="AH78" i="9"/>
  <c r="AG78" i="9"/>
  <c r="AF78" i="9"/>
  <c r="AE78" i="9"/>
  <c r="AD78" i="9"/>
  <c r="AC78" i="9"/>
  <c r="AB78" i="9"/>
  <c r="AA78" i="9"/>
  <c r="Z78" i="9"/>
  <c r="Y78" i="9"/>
  <c r="X78" i="9"/>
  <c r="W78" i="9"/>
  <c r="V78" i="9"/>
  <c r="U78" i="9"/>
  <c r="T78" i="9"/>
  <c r="S78" i="9"/>
  <c r="R78" i="9"/>
  <c r="Q78" i="9"/>
  <c r="P78" i="9"/>
  <c r="O78" i="9"/>
  <c r="N78" i="9"/>
  <c r="M78" i="9"/>
  <c r="L78" i="9"/>
  <c r="K78" i="9"/>
  <c r="J78" i="9"/>
  <c r="I78" i="9"/>
  <c r="H78" i="9"/>
  <c r="G78" i="9"/>
  <c r="F78" i="9"/>
  <c r="E78" i="9"/>
  <c r="BD72" i="9"/>
  <c r="BC72" i="9"/>
  <c r="BB72" i="9"/>
  <c r="BA72" i="9"/>
  <c r="AZ72" i="9"/>
  <c r="AY72" i="9"/>
  <c r="AX72" i="9"/>
  <c r="AW72" i="9"/>
  <c r="AV72" i="9"/>
  <c r="AU72" i="9"/>
  <c r="AT72" i="9"/>
  <c r="AS72" i="9"/>
  <c r="AR72" i="9"/>
  <c r="AQ72" i="9"/>
  <c r="AP72" i="9"/>
  <c r="AO72" i="9"/>
  <c r="AN72" i="9"/>
  <c r="AM72" i="9"/>
  <c r="AL72" i="9"/>
  <c r="AK72" i="9"/>
  <c r="AJ72" i="9"/>
  <c r="AI72" i="9"/>
  <c r="AH72" i="9"/>
  <c r="AG72" i="9"/>
  <c r="AF72" i="9"/>
  <c r="AE72" i="9"/>
  <c r="AD72" i="9"/>
  <c r="AC72" i="9"/>
  <c r="AB72" i="9"/>
  <c r="AA72" i="9"/>
  <c r="Z72" i="9"/>
  <c r="Y72" i="9"/>
  <c r="X72" i="9"/>
  <c r="W72" i="9"/>
  <c r="V72" i="9"/>
  <c r="U72" i="9"/>
  <c r="T72" i="9"/>
  <c r="S72" i="9"/>
  <c r="R72" i="9"/>
  <c r="Q72" i="9"/>
  <c r="P72" i="9"/>
  <c r="O72" i="9"/>
  <c r="N72" i="9"/>
  <c r="M72" i="9"/>
  <c r="L72" i="9"/>
  <c r="K72" i="9"/>
  <c r="J72" i="9"/>
  <c r="I72" i="9"/>
  <c r="H72" i="9"/>
  <c r="G72" i="9"/>
  <c r="F72" i="9"/>
  <c r="E72" i="9"/>
  <c r="BD71" i="9"/>
  <c r="BC71" i="9"/>
  <c r="BB71" i="9"/>
  <c r="BA71" i="9"/>
  <c r="AZ71" i="9"/>
  <c r="AY71" i="9"/>
  <c r="AX71" i="9"/>
  <c r="AW71" i="9"/>
  <c r="AV71" i="9"/>
  <c r="AU71" i="9"/>
  <c r="AT71" i="9"/>
  <c r="AS71" i="9"/>
  <c r="AR71" i="9"/>
  <c r="AQ71" i="9"/>
  <c r="AP71" i="9"/>
  <c r="AO71" i="9"/>
  <c r="AN71" i="9"/>
  <c r="AM71" i="9"/>
  <c r="AL71" i="9"/>
  <c r="AK71" i="9"/>
  <c r="AJ71" i="9"/>
  <c r="AI71" i="9"/>
  <c r="AH71" i="9"/>
  <c r="AG71" i="9"/>
  <c r="AF71" i="9"/>
  <c r="AE71" i="9"/>
  <c r="AD71" i="9"/>
  <c r="AC71" i="9"/>
  <c r="AB71" i="9"/>
  <c r="AA71" i="9"/>
  <c r="Z71" i="9"/>
  <c r="Y71" i="9"/>
  <c r="X71" i="9"/>
  <c r="W71" i="9"/>
  <c r="V71" i="9"/>
  <c r="U71" i="9"/>
  <c r="T71" i="9"/>
  <c r="S71" i="9"/>
  <c r="R71" i="9"/>
  <c r="Q71" i="9"/>
  <c r="P71" i="9"/>
  <c r="O71" i="9"/>
  <c r="N71" i="9"/>
  <c r="M71" i="9"/>
  <c r="L71" i="9"/>
  <c r="K71" i="9"/>
  <c r="J71" i="9"/>
  <c r="I71" i="9"/>
  <c r="H71" i="9"/>
  <c r="G71" i="9"/>
  <c r="F71" i="9"/>
  <c r="E71" i="9"/>
  <c r="BD70" i="9"/>
  <c r="BC70" i="9"/>
  <c r="BB70" i="9"/>
  <c r="BA70" i="9"/>
  <c r="AZ70" i="9"/>
  <c r="AY70" i="9"/>
  <c r="AX70" i="9"/>
  <c r="AW70" i="9"/>
  <c r="AV70" i="9"/>
  <c r="AU70" i="9"/>
  <c r="AT70" i="9"/>
  <c r="AS70" i="9"/>
  <c r="AR70" i="9"/>
  <c r="AQ70" i="9"/>
  <c r="AP70" i="9"/>
  <c r="AO70" i="9"/>
  <c r="AN70" i="9"/>
  <c r="AM70" i="9"/>
  <c r="AL70" i="9"/>
  <c r="AK70" i="9"/>
  <c r="AJ70" i="9"/>
  <c r="AI70" i="9"/>
  <c r="AH70" i="9"/>
  <c r="AG70" i="9"/>
  <c r="AF70" i="9"/>
  <c r="AE70" i="9"/>
  <c r="AD70" i="9"/>
  <c r="AC70" i="9"/>
  <c r="AB70" i="9"/>
  <c r="AA70" i="9"/>
  <c r="Z70" i="9"/>
  <c r="Y70" i="9"/>
  <c r="X70" i="9"/>
  <c r="W70" i="9"/>
  <c r="V70" i="9"/>
  <c r="U70" i="9"/>
  <c r="T70" i="9"/>
  <c r="S70" i="9"/>
  <c r="R70" i="9"/>
  <c r="Q70" i="9"/>
  <c r="P70" i="9"/>
  <c r="O70" i="9"/>
  <c r="N70" i="9"/>
  <c r="M70" i="9"/>
  <c r="L70" i="9"/>
  <c r="K70" i="9"/>
  <c r="J70" i="9"/>
  <c r="I70" i="9"/>
  <c r="H70" i="9"/>
  <c r="G70" i="9"/>
  <c r="F70" i="9"/>
  <c r="E70" i="9"/>
  <c r="BD69" i="9"/>
  <c r="BC69" i="9"/>
  <c r="BB69" i="9"/>
  <c r="BA69" i="9"/>
  <c r="AZ69" i="9"/>
  <c r="AY69" i="9"/>
  <c r="AX69" i="9"/>
  <c r="AW69" i="9"/>
  <c r="AV69" i="9"/>
  <c r="AU69" i="9"/>
  <c r="AT69" i="9"/>
  <c r="AS69" i="9"/>
  <c r="AR69" i="9"/>
  <c r="AQ69" i="9"/>
  <c r="AP69" i="9"/>
  <c r="AO69" i="9"/>
  <c r="AN69" i="9"/>
  <c r="AM69" i="9"/>
  <c r="AL69" i="9"/>
  <c r="AK69" i="9"/>
  <c r="AJ69" i="9"/>
  <c r="AI69" i="9"/>
  <c r="AH69" i="9"/>
  <c r="AG69" i="9"/>
  <c r="AF69" i="9"/>
  <c r="AE69" i="9"/>
  <c r="AD69" i="9"/>
  <c r="AC69" i="9"/>
  <c r="AB69" i="9"/>
  <c r="AA69" i="9"/>
  <c r="Z69" i="9"/>
  <c r="Y69" i="9"/>
  <c r="X69" i="9"/>
  <c r="W69" i="9"/>
  <c r="V69" i="9"/>
  <c r="U69" i="9"/>
  <c r="T69" i="9"/>
  <c r="S69" i="9"/>
  <c r="R69" i="9"/>
  <c r="Q69" i="9"/>
  <c r="P69" i="9"/>
  <c r="O69" i="9"/>
  <c r="N69" i="9"/>
  <c r="M69" i="9"/>
  <c r="L69" i="9"/>
  <c r="K69" i="9"/>
  <c r="J69" i="9"/>
  <c r="I69" i="9"/>
  <c r="H69" i="9"/>
  <c r="G69" i="9"/>
  <c r="F69" i="9"/>
  <c r="E69" i="9"/>
  <c r="BD68" i="9"/>
  <c r="BC68" i="9"/>
  <c r="BB68" i="9"/>
  <c r="BA68" i="9"/>
  <c r="AZ68" i="9"/>
  <c r="AY68" i="9"/>
  <c r="AX68" i="9"/>
  <c r="AW68" i="9"/>
  <c r="AV68" i="9"/>
  <c r="AU68" i="9"/>
  <c r="AT68" i="9"/>
  <c r="AS68" i="9"/>
  <c r="AR68" i="9"/>
  <c r="AQ68" i="9"/>
  <c r="AP68" i="9"/>
  <c r="AO68" i="9"/>
  <c r="AN68" i="9"/>
  <c r="AM68" i="9"/>
  <c r="AL68" i="9"/>
  <c r="AK68" i="9"/>
  <c r="AJ68" i="9"/>
  <c r="AI68" i="9"/>
  <c r="AH68" i="9"/>
  <c r="AG68" i="9"/>
  <c r="AF68" i="9"/>
  <c r="AE68" i="9"/>
  <c r="AD68" i="9"/>
  <c r="AC68" i="9"/>
  <c r="AB68" i="9"/>
  <c r="AA68" i="9"/>
  <c r="Z68" i="9"/>
  <c r="Y68" i="9"/>
  <c r="X68" i="9"/>
  <c r="W68" i="9"/>
  <c r="V68" i="9"/>
  <c r="U68" i="9"/>
  <c r="T68" i="9"/>
  <c r="S68" i="9"/>
  <c r="R68" i="9"/>
  <c r="Q68" i="9"/>
  <c r="P68" i="9"/>
  <c r="O68" i="9"/>
  <c r="N68" i="9"/>
  <c r="M68" i="9"/>
  <c r="L68" i="9"/>
  <c r="K68" i="9"/>
  <c r="J68" i="9"/>
  <c r="I68" i="9"/>
  <c r="H68" i="9"/>
  <c r="G68" i="9"/>
  <c r="F68" i="9"/>
  <c r="E68" i="9"/>
  <c r="BD67" i="9"/>
  <c r="BC67" i="9"/>
  <c r="BB67" i="9"/>
  <c r="BA67" i="9"/>
  <c r="AZ67" i="9"/>
  <c r="AY67" i="9"/>
  <c r="AX67" i="9"/>
  <c r="AW67" i="9"/>
  <c r="AV67" i="9"/>
  <c r="AU67" i="9"/>
  <c r="AT67" i="9"/>
  <c r="AS67" i="9"/>
  <c r="AR67" i="9"/>
  <c r="AQ67" i="9"/>
  <c r="AP67" i="9"/>
  <c r="AO67" i="9"/>
  <c r="AN67" i="9"/>
  <c r="AM67" i="9"/>
  <c r="AL67" i="9"/>
  <c r="AK67" i="9"/>
  <c r="AJ67" i="9"/>
  <c r="AI67" i="9"/>
  <c r="AH67" i="9"/>
  <c r="AG67" i="9"/>
  <c r="AF67" i="9"/>
  <c r="AE67" i="9"/>
  <c r="AD67" i="9"/>
  <c r="AC67" i="9"/>
  <c r="AB67" i="9"/>
  <c r="AA67" i="9"/>
  <c r="Z67" i="9"/>
  <c r="Y67" i="9"/>
  <c r="X67" i="9"/>
  <c r="W67" i="9"/>
  <c r="V67" i="9"/>
  <c r="U67" i="9"/>
  <c r="T67" i="9"/>
  <c r="S67" i="9"/>
  <c r="R67" i="9"/>
  <c r="Q67" i="9"/>
  <c r="P67" i="9"/>
  <c r="O67" i="9"/>
  <c r="N67" i="9"/>
  <c r="M67" i="9"/>
  <c r="L67" i="9"/>
  <c r="K67" i="9"/>
  <c r="J67" i="9"/>
  <c r="I67" i="9"/>
  <c r="H67" i="9"/>
  <c r="G67" i="9"/>
  <c r="F67" i="9"/>
  <c r="E67" i="9"/>
  <c r="BD66" i="9"/>
  <c r="BC66" i="9"/>
  <c r="BB66" i="9"/>
  <c r="AZ66" i="9"/>
  <c r="AY66" i="9"/>
  <c r="AX66" i="9"/>
  <c r="AV66" i="9"/>
  <c r="AU66" i="9"/>
  <c r="AT66" i="9"/>
  <c r="AR66" i="9"/>
  <c r="AQ66" i="9"/>
  <c r="AP66" i="9"/>
  <c r="AN66" i="9"/>
  <c r="AM66" i="9"/>
  <c r="AL66" i="9"/>
  <c r="AJ66" i="9"/>
  <c r="AI66" i="9"/>
  <c r="AH66" i="9"/>
  <c r="AF66" i="9"/>
  <c r="AE66" i="9"/>
  <c r="AD66" i="9"/>
  <c r="AB66" i="9"/>
  <c r="AA66" i="9"/>
  <c r="Z66" i="9"/>
  <c r="X66" i="9"/>
  <c r="W66" i="9"/>
  <c r="V66" i="9"/>
  <c r="T66" i="9"/>
  <c r="S66" i="9"/>
  <c r="R66" i="9"/>
  <c r="P66" i="9"/>
  <c r="O66" i="9"/>
  <c r="N66" i="9"/>
  <c r="L66" i="9"/>
  <c r="K66" i="9"/>
  <c r="J66" i="9"/>
  <c r="H66" i="9"/>
  <c r="G66" i="9"/>
  <c r="F66" i="9"/>
  <c r="BD65" i="9"/>
  <c r="BD76" i="9" s="1"/>
  <c r="BC65" i="9"/>
  <c r="BB65" i="9"/>
  <c r="BB76" i="9" s="1"/>
  <c r="BA65" i="9"/>
  <c r="AZ65" i="9"/>
  <c r="AZ76" i="9" s="1"/>
  <c r="AY65" i="9"/>
  <c r="AX65" i="9"/>
  <c r="AX76" i="9" s="1"/>
  <c r="AW65" i="9"/>
  <c r="AV65" i="9"/>
  <c r="AV76" i="9" s="1"/>
  <c r="AU65" i="9"/>
  <c r="AT65" i="9"/>
  <c r="AT76" i="9" s="1"/>
  <c r="AS65" i="9"/>
  <c r="AR65" i="9"/>
  <c r="AR76" i="9" s="1"/>
  <c r="AQ65" i="9"/>
  <c r="AP65" i="9"/>
  <c r="AP76" i="9" s="1"/>
  <c r="AO65" i="9"/>
  <c r="AN65" i="9"/>
  <c r="AN76" i="9" s="1"/>
  <c r="AM65" i="9"/>
  <c r="AL65" i="9"/>
  <c r="AL76" i="9" s="1"/>
  <c r="AK65" i="9"/>
  <c r="AK76" i="9" s="1"/>
  <c r="AJ65" i="9"/>
  <c r="AJ76" i="9" s="1"/>
  <c r="AI65" i="9"/>
  <c r="AH65" i="9"/>
  <c r="AH76" i="9" s="1"/>
  <c r="AG65" i="9"/>
  <c r="AF65" i="9"/>
  <c r="AF76" i="9" s="1"/>
  <c r="AE65" i="9"/>
  <c r="AD65" i="9"/>
  <c r="AD76" i="9" s="1"/>
  <c r="AC65" i="9"/>
  <c r="AB65" i="9"/>
  <c r="AB76" i="9" s="1"/>
  <c r="AA65" i="9"/>
  <c r="Z65" i="9"/>
  <c r="Z76" i="9" s="1"/>
  <c r="Y65" i="9"/>
  <c r="X65" i="9"/>
  <c r="X76" i="9" s="1"/>
  <c r="W65" i="9"/>
  <c r="V65" i="9"/>
  <c r="V76" i="9" s="1"/>
  <c r="U65" i="9"/>
  <c r="U76" i="9" s="1"/>
  <c r="T65" i="9"/>
  <c r="T76" i="9" s="1"/>
  <c r="S65" i="9"/>
  <c r="R65" i="9"/>
  <c r="R76" i="9" s="1"/>
  <c r="Q65" i="9"/>
  <c r="P65" i="9"/>
  <c r="P76" i="9" s="1"/>
  <c r="O65" i="9"/>
  <c r="N65" i="9"/>
  <c r="N76" i="9" s="1"/>
  <c r="M65" i="9"/>
  <c r="L65" i="9"/>
  <c r="L76" i="9" s="1"/>
  <c r="K65" i="9"/>
  <c r="J65" i="9"/>
  <c r="J76" i="9" s="1"/>
  <c r="I65" i="9"/>
  <c r="H65" i="9"/>
  <c r="H76" i="9" s="1"/>
  <c r="G65" i="9"/>
  <c r="F65" i="9"/>
  <c r="F76" i="9" s="1"/>
  <c r="E65" i="9"/>
  <c r="E60" i="9"/>
  <c r="AW26" i="9"/>
  <c r="AO26" i="9"/>
  <c r="AO28" i="9" s="1"/>
  <c r="AG26" i="9"/>
  <c r="Y26" i="9"/>
  <c r="Y28" i="9" s="1"/>
  <c r="BD25" i="9"/>
  <c r="BD26" i="9" s="1"/>
  <c r="BC25" i="9"/>
  <c r="BC26" i="9" s="1"/>
  <c r="BB25" i="9"/>
  <c r="BB26" i="9" s="1"/>
  <c r="BA25" i="9"/>
  <c r="BA26" i="9" s="1"/>
  <c r="AZ25" i="9"/>
  <c r="AZ26" i="9" s="1"/>
  <c r="AY25" i="9"/>
  <c r="AY26" i="9" s="1"/>
  <c r="AX25" i="9"/>
  <c r="AX26" i="9" s="1"/>
  <c r="AW25" i="9"/>
  <c r="AV25" i="9"/>
  <c r="AU25" i="9"/>
  <c r="AT25" i="9"/>
  <c r="AT26" i="9" s="1"/>
  <c r="AS25" i="9"/>
  <c r="AS26" i="9" s="1"/>
  <c r="AR25" i="9"/>
  <c r="AQ25" i="9"/>
  <c r="AP25" i="9"/>
  <c r="AP26" i="9" s="1"/>
  <c r="AO25" i="9"/>
  <c r="AN25" i="9"/>
  <c r="AM25" i="9"/>
  <c r="AL25" i="9"/>
  <c r="AL26" i="9" s="1"/>
  <c r="AK25" i="9"/>
  <c r="AK26" i="9" s="1"/>
  <c r="AJ25" i="9"/>
  <c r="AI25" i="9"/>
  <c r="AH25" i="9"/>
  <c r="AH26" i="9" s="1"/>
  <c r="AG25" i="9"/>
  <c r="AF25" i="9"/>
  <c r="AE25" i="9"/>
  <c r="AD25" i="9"/>
  <c r="AD26" i="9" s="1"/>
  <c r="AC25" i="9"/>
  <c r="AC26" i="9" s="1"/>
  <c r="AB25" i="9"/>
  <c r="AA25" i="9"/>
  <c r="Z25" i="9"/>
  <c r="Z26" i="9" s="1"/>
  <c r="Y25" i="9"/>
  <c r="X25" i="9"/>
  <c r="W25" i="9"/>
  <c r="V25" i="9"/>
  <c r="V26" i="9" s="1"/>
  <c r="U25" i="9"/>
  <c r="U26" i="9" s="1"/>
  <c r="T25" i="9"/>
  <c r="S25" i="9"/>
  <c r="R25" i="9"/>
  <c r="R26" i="9" s="1"/>
  <c r="Q25" i="9"/>
  <c r="P25" i="9"/>
  <c r="O25" i="9"/>
  <c r="N25" i="9"/>
  <c r="N26" i="9" s="1"/>
  <c r="M25" i="9"/>
  <c r="M26" i="9" s="1"/>
  <c r="L25" i="9"/>
  <c r="F25" i="9"/>
  <c r="E25" i="9"/>
  <c r="K20" i="9"/>
  <c r="K25" i="9" s="1"/>
  <c r="J20" i="9"/>
  <c r="J19" i="9"/>
  <c r="J25" i="9" s="1"/>
  <c r="AW18" i="9"/>
  <c r="AV18" i="9"/>
  <c r="AV26" i="9" s="1"/>
  <c r="AU18" i="9"/>
  <c r="AU26" i="9" s="1"/>
  <c r="AU28" i="9" s="1"/>
  <c r="AT18" i="9"/>
  <c r="AS18" i="9"/>
  <c r="AR18" i="9"/>
  <c r="AR26" i="9" s="1"/>
  <c r="AQ18" i="9"/>
  <c r="AQ26" i="9" s="1"/>
  <c r="AQ28" i="9" s="1"/>
  <c r="AP18" i="9"/>
  <c r="AO18" i="9"/>
  <c r="AN18" i="9"/>
  <c r="AN26" i="9" s="1"/>
  <c r="AM18" i="9"/>
  <c r="AM26" i="9" s="1"/>
  <c r="AM28" i="9" s="1"/>
  <c r="AL18" i="9"/>
  <c r="AK18" i="9"/>
  <c r="AJ18" i="9"/>
  <c r="AJ26" i="9" s="1"/>
  <c r="AI18" i="9"/>
  <c r="AI26" i="9" s="1"/>
  <c r="AI28" i="9" s="1"/>
  <c r="AH18" i="9"/>
  <c r="AG18" i="9"/>
  <c r="AF18" i="9"/>
  <c r="AF26" i="9" s="1"/>
  <c r="AE18" i="9"/>
  <c r="AE26" i="9" s="1"/>
  <c r="AE28" i="9" s="1"/>
  <c r="AD18" i="9"/>
  <c r="AC18" i="9"/>
  <c r="AB18" i="9"/>
  <c r="AB26" i="9" s="1"/>
  <c r="AA18" i="9"/>
  <c r="AA26" i="9" s="1"/>
  <c r="AA28" i="9" s="1"/>
  <c r="Z18" i="9"/>
  <c r="Y18" i="9"/>
  <c r="X18" i="9"/>
  <c r="X26" i="9" s="1"/>
  <c r="W18" i="9"/>
  <c r="W26" i="9" s="1"/>
  <c r="W28" i="9" s="1"/>
  <c r="AJ48" i="9" s="1"/>
  <c r="V18" i="9"/>
  <c r="U18" i="9"/>
  <c r="T18" i="9"/>
  <c r="T26" i="9" s="1"/>
  <c r="S18" i="9"/>
  <c r="S26" i="9" s="1"/>
  <c r="S28" i="9" s="1"/>
  <c r="R18" i="9"/>
  <c r="N18" i="9"/>
  <c r="M18" i="9"/>
  <c r="L18" i="9"/>
  <c r="K18" i="9"/>
  <c r="J18" i="9"/>
  <c r="I18" i="9"/>
  <c r="H18" i="9"/>
  <c r="G18" i="9"/>
  <c r="F18" i="9"/>
  <c r="F26" i="9" s="1"/>
  <c r="E18" i="9"/>
  <c r="Q14" i="9"/>
  <c r="Q18" i="9" s="1"/>
  <c r="Q26" i="9" s="1"/>
  <c r="P14" i="9"/>
  <c r="P18" i="9" s="1"/>
  <c r="P26" i="9" s="1"/>
  <c r="O14" i="9"/>
  <c r="O18" i="9" s="1"/>
  <c r="O26" i="9" s="1"/>
  <c r="O28" i="9" s="1"/>
  <c r="P14" i="7"/>
  <c r="Q14" i="7"/>
  <c r="O14" i="7"/>
  <c r="K20" i="7"/>
  <c r="J20" i="7"/>
  <c r="H19" i="7"/>
  <c r="I19" i="7"/>
  <c r="J19" i="7"/>
  <c r="G19" i="7"/>
  <c r="L26" i="9" l="1"/>
  <c r="E26" i="9"/>
  <c r="E28" i="9" s="1"/>
  <c r="AZ40" i="9"/>
  <c r="AP40" i="9"/>
  <c r="T40" i="9"/>
  <c r="J26" i="9"/>
  <c r="J28" i="9" s="1"/>
  <c r="I26" i="9"/>
  <c r="I28" i="9" s="1"/>
  <c r="I29" i="9" s="1"/>
  <c r="H26" i="9"/>
  <c r="H28" i="9" s="1"/>
  <c r="G26" i="9"/>
  <c r="G28" i="9" s="1"/>
  <c r="AP32" i="9" s="1"/>
  <c r="L28" i="9"/>
  <c r="L29" i="9" s="1"/>
  <c r="P28" i="9"/>
  <c r="P29" i="9" s="1"/>
  <c r="BB50" i="9"/>
  <c r="AX50" i="9"/>
  <c r="AT50" i="9"/>
  <c r="AP50" i="9"/>
  <c r="AL50" i="9"/>
  <c r="AH50" i="9"/>
  <c r="AD50" i="9"/>
  <c r="Z50" i="9"/>
  <c r="BD50" i="9"/>
  <c r="AZ50" i="9"/>
  <c r="AV50" i="9"/>
  <c r="AR50" i="9"/>
  <c r="AN50" i="9"/>
  <c r="AJ50" i="9"/>
  <c r="AF50" i="9"/>
  <c r="AB50" i="9"/>
  <c r="AY50" i="9"/>
  <c r="AQ50" i="9"/>
  <c r="AI50" i="9"/>
  <c r="AA50" i="9"/>
  <c r="BC50" i="9"/>
  <c r="AU50" i="9"/>
  <c r="AM50" i="9"/>
  <c r="AE50" i="9"/>
  <c r="AW50" i="9"/>
  <c r="AG50" i="9"/>
  <c r="AS50" i="9"/>
  <c r="AO50" i="9"/>
  <c r="AC50" i="9"/>
  <c r="BA50" i="9"/>
  <c r="AK50" i="9"/>
  <c r="T28" i="9"/>
  <c r="T29" i="9"/>
  <c r="X29" i="9"/>
  <c r="X28" i="9"/>
  <c r="AB28" i="9"/>
  <c r="AB29" i="9"/>
  <c r="AF28" i="9"/>
  <c r="AJ28" i="9"/>
  <c r="AJ29" i="9"/>
  <c r="AN29" i="9"/>
  <c r="AN28" i="9"/>
  <c r="AR28" i="9"/>
  <c r="AR29" i="9"/>
  <c r="AV28" i="9"/>
  <c r="M29" i="9"/>
  <c r="M28" i="9"/>
  <c r="U28" i="9"/>
  <c r="U29" i="9" s="1"/>
  <c r="AC29" i="9"/>
  <c r="AC28" i="9"/>
  <c r="AK28" i="9"/>
  <c r="AS29" i="9"/>
  <c r="AS28" i="9"/>
  <c r="F28" i="9"/>
  <c r="F29" i="9" s="1"/>
  <c r="BC44" i="9"/>
  <c r="AY44" i="9"/>
  <c r="AU44" i="9"/>
  <c r="AQ44" i="9"/>
  <c r="AM44" i="9"/>
  <c r="AI44" i="9"/>
  <c r="AE44" i="9"/>
  <c r="AA44" i="9"/>
  <c r="W44" i="9"/>
  <c r="BA44" i="9"/>
  <c r="AW44" i="9"/>
  <c r="AS44" i="9"/>
  <c r="AO44" i="9"/>
  <c r="AK44" i="9"/>
  <c r="AG44" i="9"/>
  <c r="AC44" i="9"/>
  <c r="Y44" i="9"/>
  <c r="U44" i="9"/>
  <c r="AZ44" i="9"/>
  <c r="AR44" i="9"/>
  <c r="AJ44" i="9"/>
  <c r="AB44" i="9"/>
  <c r="T44" i="9"/>
  <c r="BD44" i="9"/>
  <c r="AV44" i="9"/>
  <c r="AN44" i="9"/>
  <c r="AF44" i="9"/>
  <c r="X44" i="9"/>
  <c r="AP44" i="9"/>
  <c r="Z44" i="9"/>
  <c r="BB44" i="9"/>
  <c r="AH44" i="9"/>
  <c r="AX44" i="9"/>
  <c r="AD44" i="9"/>
  <c r="BC52" i="9"/>
  <c r="AY52" i="9"/>
  <c r="AU52" i="9"/>
  <c r="AQ52" i="9"/>
  <c r="AM52" i="9"/>
  <c r="AI52" i="9"/>
  <c r="AE52" i="9"/>
  <c r="BA52" i="9"/>
  <c r="AW52" i="9"/>
  <c r="AS52" i="9"/>
  <c r="AO52" i="9"/>
  <c r="AK52" i="9"/>
  <c r="AG52" i="9"/>
  <c r="AC52" i="9"/>
  <c r="BD52" i="9"/>
  <c r="AV52" i="9"/>
  <c r="AN52" i="9"/>
  <c r="AF52" i="9"/>
  <c r="AZ52" i="9"/>
  <c r="AR52" i="9"/>
  <c r="AJ52" i="9"/>
  <c r="AB52" i="9"/>
  <c r="BB52" i="9"/>
  <c r="AL52" i="9"/>
  <c r="AX52" i="9"/>
  <c r="AD52" i="9"/>
  <c r="AT52" i="9"/>
  <c r="AW29" i="9"/>
  <c r="AX32" i="9"/>
  <c r="AT32" i="9"/>
  <c r="AD32" i="9"/>
  <c r="V32" i="9"/>
  <c r="AW32" i="9"/>
  <c r="AS32" i="9"/>
  <c r="AC32" i="9"/>
  <c r="Y32" i="9"/>
  <c r="I32" i="9"/>
  <c r="K26" i="9"/>
  <c r="AA29" i="9"/>
  <c r="AQ29" i="9"/>
  <c r="O32" i="9"/>
  <c r="AM32" i="9"/>
  <c r="AB40" i="9"/>
  <c r="AB48" i="9"/>
  <c r="Q28" i="9"/>
  <c r="AG28" i="9"/>
  <c r="AG29" i="9" s="1"/>
  <c r="AW28" i="9"/>
  <c r="X32" i="9"/>
  <c r="AF32" i="9"/>
  <c r="AD40" i="9"/>
  <c r="AT44" i="9"/>
  <c r="AP52" i="9"/>
  <c r="G76" i="9"/>
  <c r="K76" i="9"/>
  <c r="O76" i="9"/>
  <c r="S76" i="9"/>
  <c r="W76" i="9"/>
  <c r="AA76" i="9"/>
  <c r="AE76" i="9"/>
  <c r="AI76" i="9"/>
  <c r="AM76" i="9"/>
  <c r="AQ76" i="9"/>
  <c r="AU76" i="9"/>
  <c r="AY76" i="9"/>
  <c r="BC76" i="9"/>
  <c r="BA48" i="9"/>
  <c r="AW48" i="9"/>
  <c r="AS48" i="9"/>
  <c r="AO48" i="9"/>
  <c r="AK48" i="9"/>
  <c r="AG48" i="9"/>
  <c r="AC48" i="9"/>
  <c r="Y48" i="9"/>
  <c r="BC48" i="9"/>
  <c r="AY48" i="9"/>
  <c r="AU48" i="9"/>
  <c r="AQ48" i="9"/>
  <c r="AM48" i="9"/>
  <c r="AI48" i="9"/>
  <c r="AE48" i="9"/>
  <c r="AA48" i="9"/>
  <c r="AX48" i="9"/>
  <c r="AP48" i="9"/>
  <c r="AH48" i="9"/>
  <c r="Z48" i="9"/>
  <c r="BB48" i="9"/>
  <c r="AT48" i="9"/>
  <c r="AL48" i="9"/>
  <c r="AD48" i="9"/>
  <c r="AV48" i="9"/>
  <c r="AF48" i="9"/>
  <c r="AR48" i="9"/>
  <c r="X48" i="9"/>
  <c r="AN48" i="9"/>
  <c r="BB56" i="9"/>
  <c r="AX56" i="9"/>
  <c r="AT56" i="9"/>
  <c r="AP56" i="9"/>
  <c r="AL56" i="9"/>
  <c r="AH56" i="9"/>
  <c r="BA56" i="9"/>
  <c r="AV56" i="9"/>
  <c r="AQ56" i="9"/>
  <c r="AK56" i="9"/>
  <c r="AF56" i="9"/>
  <c r="BD56" i="9"/>
  <c r="AY56" i="9"/>
  <c r="AS56" i="9"/>
  <c r="AN56" i="9"/>
  <c r="AI56" i="9"/>
  <c r="BC56" i="9"/>
  <c r="AR56" i="9"/>
  <c r="AG56" i="9"/>
  <c r="AW56" i="9"/>
  <c r="AM56" i="9"/>
  <c r="AZ56" i="9"/>
  <c r="AJ56" i="9"/>
  <c r="AU56" i="9"/>
  <c r="Y29" i="9"/>
  <c r="AO29" i="9"/>
  <c r="V44" i="9"/>
  <c r="BD48" i="9"/>
  <c r="BA40" i="9"/>
  <c r="AW40" i="9"/>
  <c r="AS40" i="9"/>
  <c r="AO40" i="9"/>
  <c r="AK40" i="9"/>
  <c r="AG40" i="9"/>
  <c r="AC40" i="9"/>
  <c r="Y40" i="9"/>
  <c r="U40" i="9"/>
  <c r="Q40" i="9"/>
  <c r="BC40" i="9"/>
  <c r="AY40" i="9"/>
  <c r="AU40" i="9"/>
  <c r="AQ40" i="9"/>
  <c r="AM40" i="9"/>
  <c r="AI40" i="9"/>
  <c r="AE40" i="9"/>
  <c r="AA40" i="9"/>
  <c r="W40" i="9"/>
  <c r="S40" i="9"/>
  <c r="BD40" i="9"/>
  <c r="AV40" i="9"/>
  <c r="AN40" i="9"/>
  <c r="AF40" i="9"/>
  <c r="X40" i="9"/>
  <c r="P40" i="9"/>
  <c r="AT40" i="9"/>
  <c r="AJ40" i="9"/>
  <c r="Z40" i="9"/>
  <c r="BB40" i="9"/>
  <c r="AR40" i="9"/>
  <c r="AH40" i="9"/>
  <c r="V40" i="9"/>
  <c r="S29" i="9"/>
  <c r="AI29" i="9"/>
  <c r="AE32" i="9"/>
  <c r="AU32" i="9"/>
  <c r="AX40" i="9"/>
  <c r="AL44" i="9"/>
  <c r="AH52" i="9"/>
  <c r="C9" i="9"/>
  <c r="N28" i="9"/>
  <c r="R29" i="9"/>
  <c r="R28" i="9"/>
  <c r="V28" i="9"/>
  <c r="V29" i="9" s="1"/>
  <c r="Z29" i="9"/>
  <c r="Z28" i="9"/>
  <c r="AD28" i="9"/>
  <c r="AH29" i="9"/>
  <c r="AH28" i="9"/>
  <c r="AL28" i="9"/>
  <c r="AL29" i="9" s="1"/>
  <c r="AP29" i="9"/>
  <c r="AP28" i="9"/>
  <c r="AT28" i="9"/>
  <c r="O29" i="9"/>
  <c r="W29" i="9"/>
  <c r="AE29" i="9"/>
  <c r="AM29" i="9"/>
  <c r="AU29" i="9"/>
  <c r="K32" i="9"/>
  <c r="AI32" i="9"/>
  <c r="AQ32" i="9"/>
  <c r="R40" i="9"/>
  <c r="AL40" i="9"/>
  <c r="AZ48" i="9"/>
  <c r="AO56" i="9"/>
  <c r="E76" i="9"/>
  <c r="I76" i="9"/>
  <c r="M76" i="9"/>
  <c r="Q76" i="9"/>
  <c r="Y76" i="9"/>
  <c r="AC76" i="9"/>
  <c r="AG76" i="9"/>
  <c r="AO76" i="9"/>
  <c r="AS76" i="9"/>
  <c r="AW76" i="9"/>
  <c r="BA76" i="9"/>
  <c r="C28" i="3"/>
  <c r="AA32" i="9" l="1"/>
  <c r="G29" i="9"/>
  <c r="H32" i="9"/>
  <c r="M32" i="9"/>
  <c r="AG32" i="9"/>
  <c r="N32" i="9"/>
  <c r="AH32" i="9"/>
  <c r="AY32" i="9"/>
  <c r="S32" i="9"/>
  <c r="AN32" i="9"/>
  <c r="Q32" i="9"/>
  <c r="AO32" i="9"/>
  <c r="R32" i="9"/>
  <c r="AL32" i="9"/>
  <c r="AV32" i="9"/>
  <c r="P32" i="9"/>
  <c r="W32" i="9"/>
  <c r="U32" i="9"/>
  <c r="AK32" i="9"/>
  <c r="J32" i="9"/>
  <c r="Z32" i="9"/>
  <c r="AR32" i="9"/>
  <c r="L32" i="9"/>
  <c r="AJ32" i="9"/>
  <c r="AB32" i="9"/>
  <c r="AZ32" i="9"/>
  <c r="T32" i="9"/>
  <c r="BB42" i="9"/>
  <c r="AX42" i="9"/>
  <c r="AT42" i="9"/>
  <c r="AP42" i="9"/>
  <c r="AL42" i="9"/>
  <c r="AH42" i="9"/>
  <c r="AD42" i="9"/>
  <c r="Z42" i="9"/>
  <c r="V42" i="9"/>
  <c r="R42" i="9"/>
  <c r="BD42" i="9"/>
  <c r="AZ42" i="9"/>
  <c r="AV42" i="9"/>
  <c r="AR42" i="9"/>
  <c r="AN42" i="9"/>
  <c r="AJ42" i="9"/>
  <c r="AF42" i="9"/>
  <c r="AB42" i="9"/>
  <c r="X42" i="9"/>
  <c r="T42" i="9"/>
  <c r="BC42" i="9"/>
  <c r="AU42" i="9"/>
  <c r="AM42" i="9"/>
  <c r="AE42" i="9"/>
  <c r="W42" i="9"/>
  <c r="AY42" i="9"/>
  <c r="AQ42" i="9"/>
  <c r="AI42" i="9"/>
  <c r="AA42" i="9"/>
  <c r="S42" i="9"/>
  <c r="BA42" i="9"/>
  <c r="AK42" i="9"/>
  <c r="U42" i="9"/>
  <c r="AS42" i="9"/>
  <c r="Y42" i="9"/>
  <c r="AO42" i="9"/>
  <c r="AW42" i="9"/>
  <c r="AC42" i="9"/>
  <c r="AG42" i="9"/>
  <c r="K28" i="9"/>
  <c r="K29" i="9" s="1"/>
  <c r="BB57" i="9"/>
  <c r="AX57" i="9"/>
  <c r="AT57" i="9"/>
  <c r="AP57" i="9"/>
  <c r="AL57" i="9"/>
  <c r="AH57" i="9"/>
  <c r="BD57" i="9"/>
  <c r="AY57" i="9"/>
  <c r="AS57" i="9"/>
  <c r="AN57" i="9"/>
  <c r="AI57" i="9"/>
  <c r="BA57" i="9"/>
  <c r="AV57" i="9"/>
  <c r="AQ57" i="9"/>
  <c r="AK57" i="9"/>
  <c r="AZ57" i="9"/>
  <c r="AO57" i="9"/>
  <c r="AU57" i="9"/>
  <c r="AJ57" i="9"/>
  <c r="AW57" i="9"/>
  <c r="AM57" i="9"/>
  <c r="AG57" i="9"/>
  <c r="BC57" i="9"/>
  <c r="AR57" i="9"/>
  <c r="BC55" i="9"/>
  <c r="AY55" i="9"/>
  <c r="AU55" i="9"/>
  <c r="AZ55" i="9"/>
  <c r="AT55" i="9"/>
  <c r="AP55" i="9"/>
  <c r="AL55" i="9"/>
  <c r="AH55" i="9"/>
  <c r="BB55" i="9"/>
  <c r="AW55" i="9"/>
  <c r="AR55" i="9"/>
  <c r="AN55" i="9"/>
  <c r="AJ55" i="9"/>
  <c r="AF55" i="9"/>
  <c r="AV55" i="9"/>
  <c r="AM55" i="9"/>
  <c r="AE55" i="9"/>
  <c r="BA55" i="9"/>
  <c r="AQ55" i="9"/>
  <c r="AI55" i="9"/>
  <c r="BD55" i="9"/>
  <c r="AK55" i="9"/>
  <c r="AG55" i="9"/>
  <c r="AX55" i="9"/>
  <c r="AO55" i="9"/>
  <c r="AS55" i="9"/>
  <c r="BB39" i="9"/>
  <c r="AX39" i="9"/>
  <c r="AT39" i="9"/>
  <c r="AP39" i="9"/>
  <c r="AL39" i="9"/>
  <c r="AH39" i="9"/>
  <c r="AD39" i="9"/>
  <c r="Z39" i="9"/>
  <c r="V39" i="9"/>
  <c r="R39" i="9"/>
  <c r="BD39" i="9"/>
  <c r="AZ39" i="9"/>
  <c r="AV39" i="9"/>
  <c r="AR39" i="9"/>
  <c r="AN39" i="9"/>
  <c r="AJ39" i="9"/>
  <c r="AF39" i="9"/>
  <c r="AB39" i="9"/>
  <c r="X39" i="9"/>
  <c r="T39" i="9"/>
  <c r="P39" i="9"/>
  <c r="AW39" i="9"/>
  <c r="AO39" i="9"/>
  <c r="AG39" i="9"/>
  <c r="Y39" i="9"/>
  <c r="Q39" i="9"/>
  <c r="BC39" i="9"/>
  <c r="AS39" i="9"/>
  <c r="AI39" i="9"/>
  <c r="W39" i="9"/>
  <c r="BA39" i="9"/>
  <c r="AQ39" i="9"/>
  <c r="AE39" i="9"/>
  <c r="U39" i="9"/>
  <c r="AK39" i="9"/>
  <c r="O39" i="9"/>
  <c r="AU39" i="9"/>
  <c r="AM39" i="9"/>
  <c r="AY39" i="9"/>
  <c r="AC39" i="9"/>
  <c r="AA39" i="9"/>
  <c r="S39" i="9"/>
  <c r="E62" i="9"/>
  <c r="AX30" i="9"/>
  <c r="AT30" i="9"/>
  <c r="AP30" i="9"/>
  <c r="AL30" i="9"/>
  <c r="AH30" i="9"/>
  <c r="AD30" i="9"/>
  <c r="Z30" i="9"/>
  <c r="V30" i="9"/>
  <c r="R30" i="9"/>
  <c r="N30" i="9"/>
  <c r="J30" i="9"/>
  <c r="F30" i="9"/>
  <c r="F60" i="9" s="1"/>
  <c r="AW30" i="9"/>
  <c r="AS30" i="9"/>
  <c r="AO30" i="9"/>
  <c r="AK30" i="9"/>
  <c r="AG30" i="9"/>
  <c r="AC30" i="9"/>
  <c r="Y30" i="9"/>
  <c r="U30" i="9"/>
  <c r="Q30" i="9"/>
  <c r="M30" i="9"/>
  <c r="I30" i="9"/>
  <c r="AQ30" i="9"/>
  <c r="AI30" i="9"/>
  <c r="AA30" i="9"/>
  <c r="S30" i="9"/>
  <c r="K30" i="9"/>
  <c r="AU30" i="9"/>
  <c r="W30" i="9"/>
  <c r="G30" i="9"/>
  <c r="AR30" i="9"/>
  <c r="AB30" i="9"/>
  <c r="L30" i="9"/>
  <c r="AV30" i="9"/>
  <c r="AN30" i="9"/>
  <c r="AF30" i="9"/>
  <c r="X30" i="9"/>
  <c r="P30" i="9"/>
  <c r="H30" i="9"/>
  <c r="AM30" i="9"/>
  <c r="AE30" i="9"/>
  <c r="O30" i="9"/>
  <c r="AJ30" i="9"/>
  <c r="T30" i="9"/>
  <c r="BC37" i="9"/>
  <c r="AY37" i="9"/>
  <c r="AU37" i="9"/>
  <c r="AQ37" i="9"/>
  <c r="AM37" i="9"/>
  <c r="AI37" i="9"/>
  <c r="AE37" i="9"/>
  <c r="AA37" i="9"/>
  <c r="W37" i="9"/>
  <c r="S37" i="9"/>
  <c r="O37" i="9"/>
  <c r="BA37" i="9"/>
  <c r="AW37" i="9"/>
  <c r="AS37" i="9"/>
  <c r="AO37" i="9"/>
  <c r="AK37" i="9"/>
  <c r="AG37" i="9"/>
  <c r="AC37" i="9"/>
  <c r="Y37" i="9"/>
  <c r="U37" i="9"/>
  <c r="Q37" i="9"/>
  <c r="M37" i="9"/>
  <c r="BB37" i="9"/>
  <c r="AT37" i="9"/>
  <c r="AL37" i="9"/>
  <c r="AD37" i="9"/>
  <c r="V37" i="9"/>
  <c r="N37" i="9"/>
  <c r="BD37" i="9"/>
  <c r="AR37" i="9"/>
  <c r="AH37" i="9"/>
  <c r="X37" i="9"/>
  <c r="AZ37" i="9"/>
  <c r="AP37" i="9"/>
  <c r="AF37" i="9"/>
  <c r="T37" i="9"/>
  <c r="AJ37" i="9"/>
  <c r="P37" i="9"/>
  <c r="AV37" i="9"/>
  <c r="AN37" i="9"/>
  <c r="AX37" i="9"/>
  <c r="AB37" i="9"/>
  <c r="Z37" i="9"/>
  <c r="R37" i="9"/>
  <c r="AT29" i="9"/>
  <c r="AD29" i="9"/>
  <c r="N29" i="9"/>
  <c r="BC35" i="9"/>
  <c r="AY35" i="9"/>
  <c r="AU35" i="9"/>
  <c r="AQ35" i="9"/>
  <c r="AM35" i="9"/>
  <c r="AI35" i="9"/>
  <c r="AE35" i="9"/>
  <c r="AA35" i="9"/>
  <c r="W35" i="9"/>
  <c r="S35" i="9"/>
  <c r="O35" i="9"/>
  <c r="K35" i="9"/>
  <c r="BA35" i="9"/>
  <c r="AW35" i="9"/>
  <c r="AS35" i="9"/>
  <c r="AO35" i="9"/>
  <c r="AK35" i="9"/>
  <c r="AG35" i="9"/>
  <c r="AC35" i="9"/>
  <c r="Y35" i="9"/>
  <c r="U35" i="9"/>
  <c r="Q35" i="9"/>
  <c r="M35" i="9"/>
  <c r="BB35" i="9"/>
  <c r="AT35" i="9"/>
  <c r="AL35" i="9"/>
  <c r="AD35" i="9"/>
  <c r="V35" i="9"/>
  <c r="N35" i="9"/>
  <c r="AV35" i="9"/>
  <c r="AJ35" i="9"/>
  <c r="Z35" i="9"/>
  <c r="P35" i="9"/>
  <c r="AR35" i="9"/>
  <c r="AH35" i="9"/>
  <c r="X35" i="9"/>
  <c r="L35" i="9"/>
  <c r="AN35" i="9"/>
  <c r="R35" i="9"/>
  <c r="AX35" i="9"/>
  <c r="AP35" i="9"/>
  <c r="AZ35" i="9"/>
  <c r="AF35" i="9"/>
  <c r="AB35" i="9"/>
  <c r="T35" i="9"/>
  <c r="AK29" i="9"/>
  <c r="E29" i="9"/>
  <c r="BC53" i="9"/>
  <c r="AY53" i="9"/>
  <c r="AU53" i="9"/>
  <c r="AQ53" i="9"/>
  <c r="AM53" i="9"/>
  <c r="AI53" i="9"/>
  <c r="AE53" i="9"/>
  <c r="BA53" i="9"/>
  <c r="AW53" i="9"/>
  <c r="AS53" i="9"/>
  <c r="AO53" i="9"/>
  <c r="AK53" i="9"/>
  <c r="AG53" i="9"/>
  <c r="AC53" i="9"/>
  <c r="AZ53" i="9"/>
  <c r="AR53" i="9"/>
  <c r="AJ53" i="9"/>
  <c r="BD53" i="9"/>
  <c r="AV53" i="9"/>
  <c r="AN53" i="9"/>
  <c r="AF53" i="9"/>
  <c r="AP53" i="9"/>
  <c r="AT53" i="9"/>
  <c r="AL53" i="9"/>
  <c r="AD53" i="9"/>
  <c r="BB53" i="9"/>
  <c r="AX53" i="9"/>
  <c r="AH53" i="9"/>
  <c r="BC45" i="9"/>
  <c r="AY45" i="9"/>
  <c r="AU45" i="9"/>
  <c r="AQ45" i="9"/>
  <c r="AM45" i="9"/>
  <c r="AI45" i="9"/>
  <c r="AE45" i="9"/>
  <c r="AA45" i="9"/>
  <c r="W45" i="9"/>
  <c r="BA45" i="9"/>
  <c r="AW45" i="9"/>
  <c r="AS45" i="9"/>
  <c r="AO45" i="9"/>
  <c r="AK45" i="9"/>
  <c r="AG45" i="9"/>
  <c r="AC45" i="9"/>
  <c r="Y45" i="9"/>
  <c r="U45" i="9"/>
  <c r="BD45" i="9"/>
  <c r="AV45" i="9"/>
  <c r="AN45" i="9"/>
  <c r="AF45" i="9"/>
  <c r="X45" i="9"/>
  <c r="AZ45" i="9"/>
  <c r="AR45" i="9"/>
  <c r="AJ45" i="9"/>
  <c r="AB45" i="9"/>
  <c r="BB45" i="9"/>
  <c r="AL45" i="9"/>
  <c r="V45" i="9"/>
  <c r="AP45" i="9"/>
  <c r="AH45" i="9"/>
  <c r="Z45" i="9"/>
  <c r="AX45" i="9"/>
  <c r="AT45" i="9"/>
  <c r="AD45" i="9"/>
  <c r="BA41" i="9"/>
  <c r="AW41" i="9"/>
  <c r="AS41" i="9"/>
  <c r="AO41" i="9"/>
  <c r="AK41" i="9"/>
  <c r="BC41" i="9"/>
  <c r="AY41" i="9"/>
  <c r="AU41" i="9"/>
  <c r="AQ41" i="9"/>
  <c r="AM41" i="9"/>
  <c r="BB41" i="9"/>
  <c r="AT41" i="9"/>
  <c r="AL41" i="9"/>
  <c r="AG41" i="9"/>
  <c r="AC41" i="9"/>
  <c r="Y41" i="9"/>
  <c r="U41" i="9"/>
  <c r="Q41" i="9"/>
  <c r="AX41" i="9"/>
  <c r="AP41" i="9"/>
  <c r="AI41" i="9"/>
  <c r="AE41" i="9"/>
  <c r="AA41" i="9"/>
  <c r="W41" i="9"/>
  <c r="S41" i="9"/>
  <c r="AR41" i="9"/>
  <c r="AF41" i="9"/>
  <c r="X41" i="9"/>
  <c r="AN41" i="9"/>
  <c r="AB41" i="9"/>
  <c r="R41" i="9"/>
  <c r="BD41" i="9"/>
  <c r="AJ41" i="9"/>
  <c r="Z41" i="9"/>
  <c r="AV41" i="9"/>
  <c r="T41" i="9"/>
  <c r="AZ41" i="9"/>
  <c r="AH41" i="9"/>
  <c r="AD41" i="9"/>
  <c r="V41" i="9"/>
  <c r="AY33" i="9"/>
  <c r="AU33" i="9"/>
  <c r="AQ33" i="9"/>
  <c r="BA33" i="9"/>
  <c r="AW33" i="9"/>
  <c r="AS33" i="9"/>
  <c r="AO33" i="9"/>
  <c r="AK33" i="9"/>
  <c r="AT33" i="9"/>
  <c r="AM33" i="9"/>
  <c r="AX33" i="9"/>
  <c r="AN33" i="9"/>
  <c r="AH33" i="9"/>
  <c r="AD33" i="9"/>
  <c r="Z33" i="9"/>
  <c r="V33" i="9"/>
  <c r="R33" i="9"/>
  <c r="N33" i="9"/>
  <c r="J33" i="9"/>
  <c r="AV33" i="9"/>
  <c r="AL33" i="9"/>
  <c r="AG33" i="9"/>
  <c r="AC33" i="9"/>
  <c r="Y33" i="9"/>
  <c r="U33" i="9"/>
  <c r="Q33" i="9"/>
  <c r="M33" i="9"/>
  <c r="I33" i="9"/>
  <c r="AP33" i="9"/>
  <c r="AE33" i="9"/>
  <c r="W33" i="9"/>
  <c r="O33" i="9"/>
  <c r="AZ33" i="9"/>
  <c r="AA33" i="9"/>
  <c r="AR33" i="9"/>
  <c r="X33" i="9"/>
  <c r="AJ33" i="9"/>
  <c r="AB33" i="9"/>
  <c r="T33" i="9"/>
  <c r="L33" i="9"/>
  <c r="AI33" i="9"/>
  <c r="S33" i="9"/>
  <c r="K33" i="9"/>
  <c r="AF33" i="9"/>
  <c r="P33" i="9"/>
  <c r="BB47" i="9"/>
  <c r="AX47" i="9"/>
  <c r="AT47" i="9"/>
  <c r="AP47" i="9"/>
  <c r="AL47" i="9"/>
  <c r="AH47" i="9"/>
  <c r="AD47" i="9"/>
  <c r="Z47" i="9"/>
  <c r="BD47" i="9"/>
  <c r="AZ47" i="9"/>
  <c r="AV47" i="9"/>
  <c r="AR47" i="9"/>
  <c r="AN47" i="9"/>
  <c r="AJ47" i="9"/>
  <c r="AF47" i="9"/>
  <c r="AB47" i="9"/>
  <c r="X47" i="9"/>
  <c r="AY47" i="9"/>
  <c r="AQ47" i="9"/>
  <c r="AI47" i="9"/>
  <c r="AA47" i="9"/>
  <c r="BC47" i="9"/>
  <c r="AU47" i="9"/>
  <c r="AM47" i="9"/>
  <c r="AE47" i="9"/>
  <c r="W47" i="9"/>
  <c r="AW47" i="9"/>
  <c r="AG47" i="9"/>
  <c r="AK47" i="9"/>
  <c r="BA47" i="9"/>
  <c r="AC47" i="9"/>
  <c r="AO47" i="9"/>
  <c r="Y47" i="9"/>
  <c r="AS47" i="9"/>
  <c r="AX31" i="9"/>
  <c r="AT31" i="9"/>
  <c r="AP31" i="9"/>
  <c r="AL31" i="9"/>
  <c r="AH31" i="9"/>
  <c r="AD31" i="9"/>
  <c r="Z31" i="9"/>
  <c r="V31" i="9"/>
  <c r="R31" i="9"/>
  <c r="N31" i="9"/>
  <c r="J31" i="9"/>
  <c r="AW31" i="9"/>
  <c r="AS31" i="9"/>
  <c r="AO31" i="9"/>
  <c r="AK31" i="9"/>
  <c r="AG31" i="9"/>
  <c r="AC31" i="9"/>
  <c r="Y31" i="9"/>
  <c r="U31" i="9"/>
  <c r="Q31" i="9"/>
  <c r="M31" i="9"/>
  <c r="I31" i="9"/>
  <c r="AU31" i="9"/>
  <c r="AM31" i="9"/>
  <c r="AE31" i="9"/>
  <c r="W31" i="9"/>
  <c r="O31" i="9"/>
  <c r="G31" i="9"/>
  <c r="AY31" i="9"/>
  <c r="AI31" i="9"/>
  <c r="S31" i="9"/>
  <c r="AV31" i="9"/>
  <c r="AF31" i="9"/>
  <c r="P31" i="9"/>
  <c r="AR31" i="9"/>
  <c r="AJ31" i="9"/>
  <c r="AB31" i="9"/>
  <c r="T31" i="9"/>
  <c r="L31" i="9"/>
  <c r="AQ31" i="9"/>
  <c r="AA31" i="9"/>
  <c r="K31" i="9"/>
  <c r="AN31" i="9"/>
  <c r="X31" i="9"/>
  <c r="H31" i="9"/>
  <c r="BD46" i="9"/>
  <c r="AZ46" i="9"/>
  <c r="AV46" i="9"/>
  <c r="AR46" i="9"/>
  <c r="AN46" i="9"/>
  <c r="AJ46" i="9"/>
  <c r="AF46" i="9"/>
  <c r="AB46" i="9"/>
  <c r="X46" i="9"/>
  <c r="BB46" i="9"/>
  <c r="AX46" i="9"/>
  <c r="AT46" i="9"/>
  <c r="AP46" i="9"/>
  <c r="AL46" i="9"/>
  <c r="AH46" i="9"/>
  <c r="AD46" i="9"/>
  <c r="Z46" i="9"/>
  <c r="V46" i="9"/>
  <c r="BA46" i="9"/>
  <c r="AS46" i="9"/>
  <c r="AK46" i="9"/>
  <c r="AC46" i="9"/>
  <c r="AW46" i="9"/>
  <c r="AO46" i="9"/>
  <c r="AG46" i="9"/>
  <c r="Y46" i="9"/>
  <c r="AY46" i="9"/>
  <c r="AI46" i="9"/>
  <c r="AU46" i="9"/>
  <c r="AA46" i="9"/>
  <c r="AQ46" i="9"/>
  <c r="W46" i="9"/>
  <c r="AE46" i="9"/>
  <c r="BC46" i="9"/>
  <c r="AM46" i="9"/>
  <c r="BA59" i="9"/>
  <c r="AW59" i="9"/>
  <c r="AS59" i="9"/>
  <c r="AO59" i="9"/>
  <c r="AK59" i="9"/>
  <c r="BC59" i="9"/>
  <c r="AY59" i="9"/>
  <c r="AU59" i="9"/>
  <c r="AQ59" i="9"/>
  <c r="AM59" i="9"/>
  <c r="AI59" i="9"/>
  <c r="AX59" i="9"/>
  <c r="AP59" i="9"/>
  <c r="BB59" i="9"/>
  <c r="AT59" i="9"/>
  <c r="AL59" i="9"/>
  <c r="AZ59" i="9"/>
  <c r="AJ59" i="9"/>
  <c r="AR59" i="9"/>
  <c r="AV59" i="9"/>
  <c r="BD59" i="9"/>
  <c r="AN59" i="9"/>
  <c r="BD51" i="9"/>
  <c r="AZ51" i="9"/>
  <c r="AV51" i="9"/>
  <c r="AR51" i="9"/>
  <c r="AN51" i="9"/>
  <c r="AJ51" i="9"/>
  <c r="AF51" i="9"/>
  <c r="AB51" i="9"/>
  <c r="BB51" i="9"/>
  <c r="AX51" i="9"/>
  <c r="AT51" i="9"/>
  <c r="AP51" i="9"/>
  <c r="AL51" i="9"/>
  <c r="AH51" i="9"/>
  <c r="AD51" i="9"/>
  <c r="BA51" i="9"/>
  <c r="AS51" i="9"/>
  <c r="AK51" i="9"/>
  <c r="AC51" i="9"/>
  <c r="AW51" i="9"/>
  <c r="AO51" i="9"/>
  <c r="AG51" i="9"/>
  <c r="AY51" i="9"/>
  <c r="AI51" i="9"/>
  <c r="AM51" i="9"/>
  <c r="BC51" i="9"/>
  <c r="AE51" i="9"/>
  <c r="AQ51" i="9"/>
  <c r="AU51" i="9"/>
  <c r="AA51" i="9"/>
  <c r="BD43" i="9"/>
  <c r="AZ43" i="9"/>
  <c r="AV43" i="9"/>
  <c r="AR43" i="9"/>
  <c r="AN43" i="9"/>
  <c r="AJ43" i="9"/>
  <c r="AF43" i="9"/>
  <c r="AB43" i="9"/>
  <c r="X43" i="9"/>
  <c r="T43" i="9"/>
  <c r="BB43" i="9"/>
  <c r="AX43" i="9"/>
  <c r="AT43" i="9"/>
  <c r="AP43" i="9"/>
  <c r="AL43" i="9"/>
  <c r="AH43" i="9"/>
  <c r="AD43" i="9"/>
  <c r="Z43" i="9"/>
  <c r="V43" i="9"/>
  <c r="AW43" i="9"/>
  <c r="AO43" i="9"/>
  <c r="AG43" i="9"/>
  <c r="Y43" i="9"/>
  <c r="BA43" i="9"/>
  <c r="AS43" i="9"/>
  <c r="AK43" i="9"/>
  <c r="AC43" i="9"/>
  <c r="U43" i="9"/>
  <c r="AU43" i="9"/>
  <c r="AE43" i="9"/>
  <c r="AY43" i="9"/>
  <c r="AA43" i="9"/>
  <c r="AQ43" i="9"/>
  <c r="W43" i="9"/>
  <c r="BC43" i="9"/>
  <c r="AM43" i="9"/>
  <c r="AI43" i="9"/>
  <c r="S43" i="9"/>
  <c r="J29" i="9"/>
  <c r="BC58" i="9"/>
  <c r="AY58" i="9"/>
  <c r="AU58" i="9"/>
  <c r="AQ58" i="9"/>
  <c r="AM58" i="9"/>
  <c r="AI58" i="9"/>
  <c r="BA58" i="9"/>
  <c r="AW58" i="9"/>
  <c r="AS58" i="9"/>
  <c r="AO58" i="9"/>
  <c r="AK58" i="9"/>
  <c r="BD58" i="9"/>
  <c r="AV58" i="9"/>
  <c r="AN58" i="9"/>
  <c r="AZ58" i="9"/>
  <c r="AR58" i="9"/>
  <c r="AJ58" i="9"/>
  <c r="AP58" i="9"/>
  <c r="AX58" i="9"/>
  <c r="AH58" i="9"/>
  <c r="BB58" i="9"/>
  <c r="AT58" i="9"/>
  <c r="AL58" i="9"/>
  <c r="Q29" i="9"/>
  <c r="BD54" i="9"/>
  <c r="AZ54" i="9"/>
  <c r="AV54" i="9"/>
  <c r="AR54" i="9"/>
  <c r="AN54" i="9"/>
  <c r="AJ54" i="9"/>
  <c r="AF54" i="9"/>
  <c r="BB54" i="9"/>
  <c r="AX54" i="9"/>
  <c r="AT54" i="9"/>
  <c r="AP54" i="9"/>
  <c r="AL54" i="9"/>
  <c r="AH54" i="9"/>
  <c r="AD54" i="9"/>
  <c r="AW54" i="9"/>
  <c r="AO54" i="9"/>
  <c r="AG54" i="9"/>
  <c r="BA54" i="9"/>
  <c r="AS54" i="9"/>
  <c r="AK54" i="9"/>
  <c r="AU54" i="9"/>
  <c r="AE54" i="9"/>
  <c r="AM54" i="9"/>
  <c r="BC54" i="9"/>
  <c r="AI54" i="9"/>
  <c r="AQ54" i="9"/>
  <c r="AY54" i="9"/>
  <c r="BD38" i="9"/>
  <c r="AZ38" i="9"/>
  <c r="AV38" i="9"/>
  <c r="AR38" i="9"/>
  <c r="AN38" i="9"/>
  <c r="AJ38" i="9"/>
  <c r="AF38" i="9"/>
  <c r="AB38" i="9"/>
  <c r="X38" i="9"/>
  <c r="T38" i="9"/>
  <c r="P38" i="9"/>
  <c r="BB38" i="9"/>
  <c r="AX38" i="9"/>
  <c r="AT38" i="9"/>
  <c r="AP38" i="9"/>
  <c r="AL38" i="9"/>
  <c r="AH38" i="9"/>
  <c r="AD38" i="9"/>
  <c r="Z38" i="9"/>
  <c r="V38" i="9"/>
  <c r="R38" i="9"/>
  <c r="N38" i="9"/>
  <c r="AY38" i="9"/>
  <c r="AQ38" i="9"/>
  <c r="AI38" i="9"/>
  <c r="AA38" i="9"/>
  <c r="S38" i="9"/>
  <c r="BC38" i="9"/>
  <c r="AS38" i="9"/>
  <c r="AG38" i="9"/>
  <c r="W38" i="9"/>
  <c r="BA38" i="9"/>
  <c r="AO38" i="9"/>
  <c r="AE38" i="9"/>
  <c r="U38" i="9"/>
  <c r="AK38" i="9"/>
  <c r="O38" i="9"/>
  <c r="AU38" i="9"/>
  <c r="AM38" i="9"/>
  <c r="AW38" i="9"/>
  <c r="AC38" i="9"/>
  <c r="Y38" i="9"/>
  <c r="Q38" i="9"/>
  <c r="AV29" i="9"/>
  <c r="AF29" i="9"/>
  <c r="BA49" i="9"/>
  <c r="AW49" i="9"/>
  <c r="AS49" i="9"/>
  <c r="AO49" i="9"/>
  <c r="AK49" i="9"/>
  <c r="AG49" i="9"/>
  <c r="AC49" i="9"/>
  <c r="Y49" i="9"/>
  <c r="BC49" i="9"/>
  <c r="AY49" i="9"/>
  <c r="AU49" i="9"/>
  <c r="AQ49" i="9"/>
  <c r="AM49" i="9"/>
  <c r="AI49" i="9"/>
  <c r="AE49" i="9"/>
  <c r="AA49" i="9"/>
  <c r="AX49" i="9"/>
  <c r="AP49" i="9"/>
  <c r="AH49" i="9"/>
  <c r="Z49" i="9"/>
  <c r="BB49" i="9"/>
  <c r="AT49" i="9"/>
  <c r="AL49" i="9"/>
  <c r="AD49" i="9"/>
  <c r="AV49" i="9"/>
  <c r="AF49" i="9"/>
  <c r="BD49" i="9"/>
  <c r="AJ49" i="9"/>
  <c r="AZ49" i="9"/>
  <c r="AB49" i="9"/>
  <c r="AN49" i="9"/>
  <c r="AR49" i="9"/>
  <c r="AY34" i="9"/>
  <c r="AU34" i="9"/>
  <c r="AQ34" i="9"/>
  <c r="AM34" i="9"/>
  <c r="AI34" i="9"/>
  <c r="AE34" i="9"/>
  <c r="AA34" i="9"/>
  <c r="W34" i="9"/>
  <c r="S34" i="9"/>
  <c r="O34" i="9"/>
  <c r="K34" i="9"/>
  <c r="BA34" i="9"/>
  <c r="AW34" i="9"/>
  <c r="AS34" i="9"/>
  <c r="AO34" i="9"/>
  <c r="AK34" i="9"/>
  <c r="AG34" i="9"/>
  <c r="AC34" i="9"/>
  <c r="Y34" i="9"/>
  <c r="U34" i="9"/>
  <c r="Q34" i="9"/>
  <c r="M34" i="9"/>
  <c r="AX34" i="9"/>
  <c r="AP34" i="9"/>
  <c r="AH34" i="9"/>
  <c r="Z34" i="9"/>
  <c r="R34" i="9"/>
  <c r="J34" i="9"/>
  <c r="AV34" i="9"/>
  <c r="AL34" i="9"/>
  <c r="AB34" i="9"/>
  <c r="P34" i="9"/>
  <c r="AT34" i="9"/>
  <c r="AJ34" i="9"/>
  <c r="X34" i="9"/>
  <c r="N34" i="9"/>
  <c r="AN34" i="9"/>
  <c r="T34" i="9"/>
  <c r="AZ34" i="9"/>
  <c r="AR34" i="9"/>
  <c r="BB34" i="9"/>
  <c r="AF34" i="9"/>
  <c r="L34" i="9"/>
  <c r="AD34" i="9"/>
  <c r="V34" i="9"/>
  <c r="H29" i="9"/>
  <c r="I12" i="5"/>
  <c r="H12" i="5"/>
  <c r="G12" i="5"/>
  <c r="H60" i="9" l="1"/>
  <c r="K60" i="9"/>
  <c r="F61" i="9"/>
  <c r="E63" i="9"/>
  <c r="E64" i="9" s="1"/>
  <c r="E77" i="9" s="1"/>
  <c r="E80" i="9" s="1"/>
  <c r="E81" i="9" s="1"/>
  <c r="G60" i="9"/>
  <c r="I60" i="9"/>
  <c r="J60" i="9"/>
  <c r="BC36" i="9"/>
  <c r="BC60" i="9" s="1"/>
  <c r="AY36" i="9"/>
  <c r="AY60" i="9" s="1"/>
  <c r="AU36" i="9"/>
  <c r="AU60" i="9" s="1"/>
  <c r="AQ36" i="9"/>
  <c r="AQ60" i="9" s="1"/>
  <c r="AM36" i="9"/>
  <c r="AM60" i="9" s="1"/>
  <c r="AI36" i="9"/>
  <c r="AI60" i="9" s="1"/>
  <c r="AE36" i="9"/>
  <c r="AE60" i="9" s="1"/>
  <c r="AA36" i="9"/>
  <c r="AA60" i="9" s="1"/>
  <c r="W36" i="9"/>
  <c r="W60" i="9" s="1"/>
  <c r="S36" i="9"/>
  <c r="S60" i="9" s="1"/>
  <c r="O36" i="9"/>
  <c r="O60" i="9" s="1"/>
  <c r="BA36" i="9"/>
  <c r="BA60" i="9" s="1"/>
  <c r="AW36" i="9"/>
  <c r="AW60" i="9" s="1"/>
  <c r="AS36" i="9"/>
  <c r="AS60" i="9" s="1"/>
  <c r="AO36" i="9"/>
  <c r="AO60" i="9" s="1"/>
  <c r="AK36" i="9"/>
  <c r="AK60" i="9" s="1"/>
  <c r="AG36" i="9"/>
  <c r="AG60" i="9" s="1"/>
  <c r="AC36" i="9"/>
  <c r="AC60" i="9" s="1"/>
  <c r="Y36" i="9"/>
  <c r="Y60" i="9" s="1"/>
  <c r="U36" i="9"/>
  <c r="U60" i="9" s="1"/>
  <c r="Q36" i="9"/>
  <c r="Q60" i="9" s="1"/>
  <c r="M36" i="9"/>
  <c r="M60" i="9" s="1"/>
  <c r="AX36" i="9"/>
  <c r="AX60" i="9" s="1"/>
  <c r="AP36" i="9"/>
  <c r="AP60" i="9" s="1"/>
  <c r="AH36" i="9"/>
  <c r="AH60" i="9" s="1"/>
  <c r="Z36" i="9"/>
  <c r="Z60" i="9" s="1"/>
  <c r="R36" i="9"/>
  <c r="R60" i="9" s="1"/>
  <c r="BD36" i="9"/>
  <c r="BD60" i="9" s="1"/>
  <c r="AT36" i="9"/>
  <c r="AT60" i="9" s="1"/>
  <c r="AJ36" i="9"/>
  <c r="AJ60" i="9" s="1"/>
  <c r="X36" i="9"/>
  <c r="X60" i="9" s="1"/>
  <c r="N36" i="9"/>
  <c r="N60" i="9" s="1"/>
  <c r="BB36" i="9"/>
  <c r="BB60" i="9" s="1"/>
  <c r="AR36" i="9"/>
  <c r="AR60" i="9" s="1"/>
  <c r="AF36" i="9"/>
  <c r="AF60" i="9" s="1"/>
  <c r="V36" i="9"/>
  <c r="V60" i="9" s="1"/>
  <c r="L36" i="9"/>
  <c r="L60" i="9" s="1"/>
  <c r="AL36" i="9"/>
  <c r="AL60" i="9" s="1"/>
  <c r="P36" i="9"/>
  <c r="P60" i="9" s="1"/>
  <c r="AV36" i="9"/>
  <c r="AV60" i="9" s="1"/>
  <c r="AN36" i="9"/>
  <c r="AN60" i="9" s="1"/>
  <c r="AZ36" i="9"/>
  <c r="AZ60" i="9" s="1"/>
  <c r="AD36" i="9"/>
  <c r="AD60" i="9" s="1"/>
  <c r="AB36" i="9"/>
  <c r="AB60" i="9" s="1"/>
  <c r="T36" i="9"/>
  <c r="T60" i="9" s="1"/>
  <c r="I5" i="4"/>
  <c r="J5" i="4"/>
  <c r="K5" i="4"/>
  <c r="L5" i="4"/>
  <c r="M5" i="4"/>
  <c r="N5" i="4"/>
  <c r="O5" i="4"/>
  <c r="P5" i="4"/>
  <c r="Q5" i="4"/>
  <c r="R5" i="4"/>
  <c r="S5" i="4"/>
  <c r="T5" i="4"/>
  <c r="U5" i="4"/>
  <c r="V5" i="4"/>
  <c r="W5" i="4"/>
  <c r="X5" i="4"/>
  <c r="Y5" i="4"/>
  <c r="Z5" i="4"/>
  <c r="AA5" i="4"/>
  <c r="AB5" i="4"/>
  <c r="AC5" i="4"/>
  <c r="AD5" i="4"/>
  <c r="AE5" i="4"/>
  <c r="AF5" i="4"/>
  <c r="AG5" i="4"/>
  <c r="AH5" i="4"/>
  <c r="AI5" i="4"/>
  <c r="AJ5" i="4"/>
  <c r="AK5" i="4"/>
  <c r="AL5" i="4"/>
  <c r="AM5" i="4"/>
  <c r="AN5" i="4"/>
  <c r="AO5" i="4"/>
  <c r="AP5" i="4"/>
  <c r="AQ5" i="4"/>
  <c r="AR5" i="4"/>
  <c r="AS5" i="4"/>
  <c r="AT5" i="4"/>
  <c r="AU5" i="4"/>
  <c r="AV5" i="4"/>
  <c r="AW5" i="4"/>
  <c r="AX5" i="4"/>
  <c r="AY5" i="4"/>
  <c r="AZ5" i="4"/>
  <c r="BA5" i="4"/>
  <c r="BB5" i="4"/>
  <c r="BC5" i="4"/>
  <c r="BD5" i="4"/>
  <c r="BE5" i="4"/>
  <c r="BF5" i="4"/>
  <c r="BG5" i="4"/>
  <c r="H5" i="4"/>
  <c r="G11" i="4"/>
  <c r="G10" i="4"/>
  <c r="G9" i="4"/>
  <c r="G8" i="4"/>
  <c r="G7" i="4"/>
  <c r="G6" i="4"/>
  <c r="BD79" i="7"/>
  <c r="BC79" i="7"/>
  <c r="BB79" i="7"/>
  <c r="BA79" i="7"/>
  <c r="AZ79" i="7"/>
  <c r="AY79" i="7"/>
  <c r="AX79" i="7"/>
  <c r="AW79" i="7"/>
  <c r="AV79" i="7"/>
  <c r="AU79" i="7"/>
  <c r="AT79" i="7"/>
  <c r="AS79" i="7"/>
  <c r="AR79" i="7"/>
  <c r="AQ79" i="7"/>
  <c r="AP79" i="7"/>
  <c r="AO79" i="7"/>
  <c r="AN79" i="7"/>
  <c r="AM79" i="7"/>
  <c r="AL79" i="7"/>
  <c r="AK79" i="7"/>
  <c r="AJ79" i="7"/>
  <c r="AI79" i="7"/>
  <c r="AH79" i="7"/>
  <c r="AG79" i="7"/>
  <c r="AF79" i="7"/>
  <c r="AE79" i="7"/>
  <c r="AD79" i="7"/>
  <c r="AC79" i="7"/>
  <c r="AB79" i="7"/>
  <c r="AA79" i="7"/>
  <c r="Z79" i="7"/>
  <c r="Y79" i="7"/>
  <c r="X79" i="7"/>
  <c r="W79" i="7"/>
  <c r="V79" i="7"/>
  <c r="U79" i="7"/>
  <c r="T79" i="7"/>
  <c r="S79" i="7"/>
  <c r="R79" i="7"/>
  <c r="Q79" i="7"/>
  <c r="P79" i="7"/>
  <c r="O79" i="7"/>
  <c r="N79" i="7"/>
  <c r="M79" i="7"/>
  <c r="L79" i="7"/>
  <c r="K79" i="7"/>
  <c r="J79" i="7"/>
  <c r="I79" i="7"/>
  <c r="H79" i="7"/>
  <c r="G79" i="7"/>
  <c r="F79" i="7"/>
  <c r="E79" i="7"/>
  <c r="BD78" i="7"/>
  <c r="BC78" i="7"/>
  <c r="BB78" i="7"/>
  <c r="BA78" i="7"/>
  <c r="AZ78" i="7"/>
  <c r="AY78" i="7"/>
  <c r="AX78" i="7"/>
  <c r="AW78" i="7"/>
  <c r="AV78" i="7"/>
  <c r="AU78" i="7"/>
  <c r="AT78" i="7"/>
  <c r="AS78" i="7"/>
  <c r="AR78" i="7"/>
  <c r="AQ78" i="7"/>
  <c r="AP78" i="7"/>
  <c r="AO78" i="7"/>
  <c r="AN78" i="7"/>
  <c r="AM78" i="7"/>
  <c r="AL78" i="7"/>
  <c r="AK78" i="7"/>
  <c r="AJ78" i="7"/>
  <c r="AI78" i="7"/>
  <c r="AH78" i="7"/>
  <c r="AG78" i="7"/>
  <c r="AF78" i="7"/>
  <c r="AE78" i="7"/>
  <c r="AD78" i="7"/>
  <c r="AC78" i="7"/>
  <c r="AB78" i="7"/>
  <c r="AA78" i="7"/>
  <c r="Z78" i="7"/>
  <c r="Y78" i="7"/>
  <c r="X78" i="7"/>
  <c r="W78" i="7"/>
  <c r="V78" i="7"/>
  <c r="U78" i="7"/>
  <c r="T78" i="7"/>
  <c r="S78" i="7"/>
  <c r="R78" i="7"/>
  <c r="Q78" i="7"/>
  <c r="P78" i="7"/>
  <c r="O78" i="7"/>
  <c r="N78" i="7"/>
  <c r="M78" i="7"/>
  <c r="L78" i="7"/>
  <c r="K78" i="7"/>
  <c r="J78" i="7"/>
  <c r="I78" i="7"/>
  <c r="H78" i="7"/>
  <c r="G78" i="7"/>
  <c r="F78" i="7"/>
  <c r="E78" i="7"/>
  <c r="E60" i="7"/>
  <c r="BD25" i="7"/>
  <c r="BD26" i="7" s="1"/>
  <c r="BC25" i="7"/>
  <c r="BC26" i="7" s="1"/>
  <c r="BB25" i="7"/>
  <c r="BB26" i="7" s="1"/>
  <c r="BA25" i="7"/>
  <c r="BA26" i="7" s="1"/>
  <c r="AZ25" i="7"/>
  <c r="AZ26" i="7" s="1"/>
  <c r="AY25" i="7"/>
  <c r="AY26" i="7" s="1"/>
  <c r="AX25" i="7"/>
  <c r="AX26" i="7" s="1"/>
  <c r="AW25" i="7"/>
  <c r="AV25" i="7"/>
  <c r="AU25" i="7"/>
  <c r="AT25" i="7"/>
  <c r="AS25" i="7"/>
  <c r="AR25" i="7"/>
  <c r="AQ25" i="7"/>
  <c r="AP25" i="7"/>
  <c r="AO25" i="7"/>
  <c r="AN25" i="7"/>
  <c r="AM25" i="7"/>
  <c r="AL25" i="7"/>
  <c r="AK25" i="7"/>
  <c r="AJ25" i="7"/>
  <c r="AI25" i="7"/>
  <c r="AH25" i="7"/>
  <c r="AG25" i="7"/>
  <c r="AF25" i="7"/>
  <c r="AE25" i="7"/>
  <c r="AD25" i="7"/>
  <c r="AC25" i="7"/>
  <c r="AB25" i="7"/>
  <c r="AA25" i="7"/>
  <c r="Z25" i="7"/>
  <c r="Y25" i="7"/>
  <c r="X25" i="7"/>
  <c r="W25" i="7"/>
  <c r="V25" i="7"/>
  <c r="U25" i="7"/>
  <c r="T25" i="7"/>
  <c r="S25" i="7"/>
  <c r="R25" i="7"/>
  <c r="Q25" i="7"/>
  <c r="P25" i="7"/>
  <c r="O25" i="7"/>
  <c r="N25" i="7"/>
  <c r="M25" i="7"/>
  <c r="L25" i="7"/>
  <c r="K25" i="7"/>
  <c r="J25" i="7"/>
  <c r="I25" i="7"/>
  <c r="H25" i="7"/>
  <c r="G25" i="7"/>
  <c r="F25" i="7"/>
  <c r="E25" i="7"/>
  <c r="AW18" i="7"/>
  <c r="AW26" i="7" s="1"/>
  <c r="AV18" i="7"/>
  <c r="AU18" i="7"/>
  <c r="AU26" i="7" s="1"/>
  <c r="AT18" i="7"/>
  <c r="AS18" i="7"/>
  <c r="AS26" i="7" s="1"/>
  <c r="AR18" i="7"/>
  <c r="AQ18" i="7"/>
  <c r="AQ26" i="7" s="1"/>
  <c r="AP18" i="7"/>
  <c r="AO18" i="7"/>
  <c r="AO26" i="7" s="1"/>
  <c r="AN18" i="7"/>
  <c r="AM18" i="7"/>
  <c r="AM26" i="7" s="1"/>
  <c r="AL18" i="7"/>
  <c r="AK18" i="7"/>
  <c r="AK26" i="7" s="1"/>
  <c r="AJ18" i="7"/>
  <c r="AI18" i="7"/>
  <c r="AI26" i="7" s="1"/>
  <c r="AH18" i="7"/>
  <c r="AG18" i="7"/>
  <c r="AG26" i="7" s="1"/>
  <c r="AF18" i="7"/>
  <c r="AE18" i="7"/>
  <c r="AE26" i="7" s="1"/>
  <c r="AD18" i="7"/>
  <c r="AC18" i="7"/>
  <c r="AC26" i="7" s="1"/>
  <c r="AB18" i="7"/>
  <c r="AA18" i="7"/>
  <c r="AA26" i="7" s="1"/>
  <c r="Z18" i="7"/>
  <c r="Y18" i="7"/>
  <c r="X18" i="7"/>
  <c r="W18" i="7"/>
  <c r="W26" i="7" s="1"/>
  <c r="V18" i="7"/>
  <c r="U18" i="7"/>
  <c r="U26" i="7" s="1"/>
  <c r="T18" i="7"/>
  <c r="S18" i="7"/>
  <c r="S26" i="7" s="1"/>
  <c r="R18" i="7"/>
  <c r="Q18" i="7"/>
  <c r="Q26" i="7" s="1"/>
  <c r="P18" i="7"/>
  <c r="O18" i="7"/>
  <c r="O26" i="7" s="1"/>
  <c r="N18" i="7"/>
  <c r="M18" i="7"/>
  <c r="L18" i="7"/>
  <c r="K18" i="7"/>
  <c r="K26" i="7" s="1"/>
  <c r="J18" i="7"/>
  <c r="I18" i="7"/>
  <c r="H18" i="7"/>
  <c r="G18" i="7"/>
  <c r="F18" i="7"/>
  <c r="E18" i="7"/>
  <c r="BD72" i="7"/>
  <c r="G19" i="5"/>
  <c r="BD70" i="7"/>
  <c r="BD68" i="7"/>
  <c r="BD67" i="7"/>
  <c r="BD65" i="7"/>
  <c r="F19" i="5"/>
  <c r="I19" i="5"/>
  <c r="K19" i="5"/>
  <c r="M19" i="5"/>
  <c r="N19" i="5"/>
  <c r="O19" i="5"/>
  <c r="P19" i="5"/>
  <c r="Q19" i="5"/>
  <c r="R19" i="5"/>
  <c r="S19" i="5"/>
  <c r="T19" i="5"/>
  <c r="U19" i="5"/>
  <c r="V19" i="5"/>
  <c r="W19" i="5"/>
  <c r="X19" i="5"/>
  <c r="Y19" i="5"/>
  <c r="Z19" i="5"/>
  <c r="AA19" i="5"/>
  <c r="AB19" i="5"/>
  <c r="AC19" i="5"/>
  <c r="AD19" i="5"/>
  <c r="AE19" i="5"/>
  <c r="AF19" i="5"/>
  <c r="AG19" i="5"/>
  <c r="AH19" i="5"/>
  <c r="AI19" i="5"/>
  <c r="AJ19" i="5"/>
  <c r="AK19" i="5"/>
  <c r="AL19" i="5"/>
  <c r="AM19" i="5"/>
  <c r="AN19" i="5"/>
  <c r="AO19" i="5"/>
  <c r="AP19" i="5"/>
  <c r="AQ19" i="5"/>
  <c r="AR19" i="5"/>
  <c r="AS19" i="5"/>
  <c r="AT19" i="5"/>
  <c r="AU19" i="5"/>
  <c r="AV19" i="5"/>
  <c r="AW19" i="5"/>
  <c r="AX19" i="5"/>
  <c r="AY19" i="5"/>
  <c r="AZ19" i="5"/>
  <c r="BA19" i="5"/>
  <c r="BB19" i="5"/>
  <c r="BC19" i="5"/>
  <c r="BD19" i="5"/>
  <c r="E19" i="5"/>
  <c r="F18" i="5"/>
  <c r="G18" i="5"/>
  <c r="H18" i="5"/>
  <c r="I18" i="5"/>
  <c r="J18" i="5"/>
  <c r="K18" i="5"/>
  <c r="L18" i="5"/>
  <c r="M18" i="5"/>
  <c r="N18" i="5"/>
  <c r="O18" i="5"/>
  <c r="P18" i="5"/>
  <c r="Q18" i="5"/>
  <c r="R18" i="5"/>
  <c r="S18" i="5"/>
  <c r="T18" i="5"/>
  <c r="U18" i="5"/>
  <c r="V18" i="5"/>
  <c r="W18" i="5"/>
  <c r="X18" i="5"/>
  <c r="Y18" i="5"/>
  <c r="Z18" i="5"/>
  <c r="AA18" i="5"/>
  <c r="AB18" i="5"/>
  <c r="AC18" i="5"/>
  <c r="AD18" i="5"/>
  <c r="AE18" i="5"/>
  <c r="AF18" i="5"/>
  <c r="AG18" i="5"/>
  <c r="AH18" i="5"/>
  <c r="AI18" i="5"/>
  <c r="AJ18" i="5"/>
  <c r="AK18" i="5"/>
  <c r="AL18" i="5"/>
  <c r="AM18" i="5"/>
  <c r="AN18" i="5"/>
  <c r="AO18" i="5"/>
  <c r="AP18" i="5"/>
  <c r="AQ18" i="5"/>
  <c r="AR18" i="5"/>
  <c r="AS18" i="5"/>
  <c r="AT18" i="5"/>
  <c r="AU18" i="5"/>
  <c r="AV18" i="5"/>
  <c r="AW18" i="5"/>
  <c r="AX18" i="5"/>
  <c r="AY18" i="5"/>
  <c r="AZ18" i="5"/>
  <c r="BA18" i="5"/>
  <c r="BB18" i="5"/>
  <c r="BC18" i="5"/>
  <c r="BD18" i="5"/>
  <c r="E18" i="5"/>
  <c r="AP12" i="4"/>
  <c r="AM87" i="7" s="1"/>
  <c r="D34" i="4"/>
  <c r="G26" i="7" l="1"/>
  <c r="F62" i="9"/>
  <c r="G61" i="9" s="1"/>
  <c r="V26" i="7"/>
  <c r="AD26" i="7"/>
  <c r="AD28" i="7" s="1"/>
  <c r="AD29" i="7" s="1"/>
  <c r="AH26" i="7"/>
  <c r="AH28" i="7" s="1"/>
  <c r="AH29" i="7" s="1"/>
  <c r="AL26" i="7"/>
  <c r="AP26" i="7"/>
  <c r="AT26" i="7"/>
  <c r="AT28" i="7" s="1"/>
  <c r="AT29" i="7" s="1"/>
  <c r="X26" i="7"/>
  <c r="AF26" i="7"/>
  <c r="AJ26" i="7"/>
  <c r="AJ28" i="7" s="1"/>
  <c r="AJ29" i="7" s="1"/>
  <c r="AN26" i="7"/>
  <c r="AN28" i="7" s="1"/>
  <c r="AN29" i="7" s="1"/>
  <c r="AR26" i="7"/>
  <c r="AR28" i="7" s="1"/>
  <c r="AR29" i="7" s="1"/>
  <c r="AV26" i="7"/>
  <c r="Z26" i="7"/>
  <c r="Z28" i="7" s="1"/>
  <c r="Z29" i="7" s="1"/>
  <c r="AB26" i="7"/>
  <c r="AB28" i="7" s="1"/>
  <c r="AB29" i="7" s="1"/>
  <c r="F26" i="7"/>
  <c r="F28" i="7" s="1"/>
  <c r="F29" i="7" s="1"/>
  <c r="J26" i="7"/>
  <c r="J28" i="7" s="1"/>
  <c r="J29" i="7" s="1"/>
  <c r="N26" i="7"/>
  <c r="R26" i="7"/>
  <c r="R28" i="7" s="1"/>
  <c r="R29" i="7" s="1"/>
  <c r="H26" i="7"/>
  <c r="H28" i="7" s="1"/>
  <c r="H29" i="7" s="1"/>
  <c r="L26" i="7"/>
  <c r="L28" i="7" s="1"/>
  <c r="L29" i="7" s="1"/>
  <c r="T26" i="7"/>
  <c r="T28" i="7" s="1"/>
  <c r="T29" i="7" s="1"/>
  <c r="P26" i="7"/>
  <c r="P28" i="7" s="1"/>
  <c r="P29" i="7" s="1"/>
  <c r="I26" i="7"/>
  <c r="I28" i="7" s="1"/>
  <c r="I29" i="7" s="1"/>
  <c r="M26" i="7"/>
  <c r="C9" i="7"/>
  <c r="AQ12" i="4"/>
  <c r="AN30" i="5" s="1"/>
  <c r="BF12" i="4"/>
  <c r="BC87" i="7" s="1"/>
  <c r="BD12" i="4"/>
  <c r="BA87" i="7" s="1"/>
  <c r="D78" i="4"/>
  <c r="B31" i="4" s="1"/>
  <c r="BG12" i="4"/>
  <c r="BE12" i="4"/>
  <c r="BC12" i="4"/>
  <c r="BA12" i="4"/>
  <c r="AY12" i="4"/>
  <c r="AW12" i="4"/>
  <c r="AU12" i="4"/>
  <c r="AS12" i="4"/>
  <c r="BC30" i="5"/>
  <c r="BA30" i="5"/>
  <c r="AM30" i="5"/>
  <c r="AN87" i="7"/>
  <c r="BB12" i="4"/>
  <c r="AZ12" i="4"/>
  <c r="AX12" i="4"/>
  <c r="AV12" i="4"/>
  <c r="AT12" i="4"/>
  <c r="AR12" i="4"/>
  <c r="E65" i="7"/>
  <c r="G65" i="7"/>
  <c r="I65" i="7"/>
  <c r="K65" i="7"/>
  <c r="M65" i="7"/>
  <c r="O65" i="7"/>
  <c r="Q65" i="7"/>
  <c r="S65" i="7"/>
  <c r="U65" i="7"/>
  <c r="W65" i="7"/>
  <c r="Y65" i="7"/>
  <c r="AA65" i="7"/>
  <c r="AC65" i="7"/>
  <c r="AE65" i="7"/>
  <c r="AG65" i="7"/>
  <c r="AI65" i="7"/>
  <c r="AK65" i="7"/>
  <c r="AM65" i="7"/>
  <c r="AO65" i="7"/>
  <c r="AQ65" i="7"/>
  <c r="AS65" i="7"/>
  <c r="AU65" i="7"/>
  <c r="AW65" i="7"/>
  <c r="AY65" i="7"/>
  <c r="BA65" i="7"/>
  <c r="BC65" i="7"/>
  <c r="E67" i="7"/>
  <c r="G67" i="7"/>
  <c r="I67" i="7"/>
  <c r="K67" i="7"/>
  <c r="M67" i="7"/>
  <c r="O67" i="7"/>
  <c r="Q67" i="7"/>
  <c r="S67" i="7"/>
  <c r="U67" i="7"/>
  <c r="W67" i="7"/>
  <c r="Y67" i="7"/>
  <c r="AA67" i="7"/>
  <c r="AC67" i="7"/>
  <c r="AE67" i="7"/>
  <c r="AG67" i="7"/>
  <c r="AI67" i="7"/>
  <c r="AK67" i="7"/>
  <c r="AM67" i="7"/>
  <c r="AO67" i="7"/>
  <c r="AQ67" i="7"/>
  <c r="AS67" i="7"/>
  <c r="AU67" i="7"/>
  <c r="AW67" i="7"/>
  <c r="AY67" i="7"/>
  <c r="BA67" i="7"/>
  <c r="BC67" i="7"/>
  <c r="E68" i="7"/>
  <c r="G68" i="7"/>
  <c r="I68" i="7"/>
  <c r="K68" i="7"/>
  <c r="M68" i="7"/>
  <c r="O68" i="7"/>
  <c r="Q68" i="7"/>
  <c r="S68" i="7"/>
  <c r="U68" i="7"/>
  <c r="W68" i="7"/>
  <c r="Y68" i="7"/>
  <c r="AA68" i="7"/>
  <c r="AC68" i="7"/>
  <c r="AE68" i="7"/>
  <c r="AG68" i="7"/>
  <c r="AI68" i="7"/>
  <c r="AK68" i="7"/>
  <c r="AM68" i="7"/>
  <c r="AO68" i="7"/>
  <c r="AQ68" i="7"/>
  <c r="AS68" i="7"/>
  <c r="AU68" i="7"/>
  <c r="AW68" i="7"/>
  <c r="AY68" i="7"/>
  <c r="BA68" i="7"/>
  <c r="BC68" i="7"/>
  <c r="E70" i="7"/>
  <c r="G70" i="7"/>
  <c r="I70" i="7"/>
  <c r="K70" i="7"/>
  <c r="M70" i="7"/>
  <c r="O70" i="7"/>
  <c r="Q70" i="7"/>
  <c r="S70" i="7"/>
  <c r="U70" i="7"/>
  <c r="W70" i="7"/>
  <c r="Y70" i="7"/>
  <c r="AA70" i="7"/>
  <c r="AC70" i="7"/>
  <c r="AE70" i="7"/>
  <c r="AG70" i="7"/>
  <c r="AI70" i="7"/>
  <c r="AK70" i="7"/>
  <c r="AM70" i="7"/>
  <c r="AO70" i="7"/>
  <c r="AQ70" i="7"/>
  <c r="AS70" i="7"/>
  <c r="AU70" i="7"/>
  <c r="AW70" i="7"/>
  <c r="AY70" i="7"/>
  <c r="BA70" i="7"/>
  <c r="BC70" i="7"/>
  <c r="E71" i="7"/>
  <c r="G71" i="7"/>
  <c r="I71" i="7"/>
  <c r="K71" i="7"/>
  <c r="M71" i="7"/>
  <c r="O71" i="7"/>
  <c r="Q71" i="7"/>
  <c r="S71" i="7"/>
  <c r="U71" i="7"/>
  <c r="W71" i="7"/>
  <c r="Y71" i="7"/>
  <c r="AA71" i="7"/>
  <c r="AC71" i="7"/>
  <c r="AE71" i="7"/>
  <c r="AG71" i="7"/>
  <c r="AI71" i="7"/>
  <c r="AK71" i="7"/>
  <c r="AM71" i="7"/>
  <c r="AO71" i="7"/>
  <c r="AQ71" i="7"/>
  <c r="AS71" i="7"/>
  <c r="AU71" i="7"/>
  <c r="AW71" i="7"/>
  <c r="AY71" i="7"/>
  <c r="BA71" i="7"/>
  <c r="BC71" i="7"/>
  <c r="E72" i="7"/>
  <c r="G72" i="7"/>
  <c r="I72" i="7"/>
  <c r="K72" i="7"/>
  <c r="M72" i="7"/>
  <c r="O72" i="7"/>
  <c r="Q72" i="7"/>
  <c r="S72" i="7"/>
  <c r="U72" i="7"/>
  <c r="W72" i="7"/>
  <c r="Y72" i="7"/>
  <c r="AA72" i="7"/>
  <c r="AC72" i="7"/>
  <c r="AE72" i="7"/>
  <c r="AG72" i="7"/>
  <c r="AI72" i="7"/>
  <c r="AK72" i="7"/>
  <c r="AM72" i="7"/>
  <c r="AO72" i="7"/>
  <c r="AQ72" i="7"/>
  <c r="AS72" i="7"/>
  <c r="AU72" i="7"/>
  <c r="AW72" i="7"/>
  <c r="AY72" i="7"/>
  <c r="BA72" i="7"/>
  <c r="BC72" i="7"/>
  <c r="L19" i="5"/>
  <c r="J19" i="5"/>
  <c r="H19" i="5"/>
  <c r="F65" i="7"/>
  <c r="H65" i="7"/>
  <c r="J65" i="7"/>
  <c r="L65" i="7"/>
  <c r="N65" i="7"/>
  <c r="P65" i="7"/>
  <c r="R65" i="7"/>
  <c r="T65" i="7"/>
  <c r="V65" i="7"/>
  <c r="X65" i="7"/>
  <c r="Z65" i="7"/>
  <c r="AB65" i="7"/>
  <c r="AD65" i="7"/>
  <c r="AF65" i="7"/>
  <c r="AH65" i="7"/>
  <c r="AJ65" i="7"/>
  <c r="AL65" i="7"/>
  <c r="AN65" i="7"/>
  <c r="AP65" i="7"/>
  <c r="AR65" i="7"/>
  <c r="AT65" i="7"/>
  <c r="AV65" i="7"/>
  <c r="AX65" i="7"/>
  <c r="AZ65" i="7"/>
  <c r="BB65" i="7"/>
  <c r="F67" i="7"/>
  <c r="H67" i="7"/>
  <c r="J67" i="7"/>
  <c r="L67" i="7"/>
  <c r="N67" i="7"/>
  <c r="P67" i="7"/>
  <c r="R67" i="7"/>
  <c r="T67" i="7"/>
  <c r="V67" i="7"/>
  <c r="X67" i="7"/>
  <c r="Z67" i="7"/>
  <c r="AB67" i="7"/>
  <c r="AD67" i="7"/>
  <c r="AF67" i="7"/>
  <c r="AH67" i="7"/>
  <c r="AJ67" i="7"/>
  <c r="AL67" i="7"/>
  <c r="AN67" i="7"/>
  <c r="AP67" i="7"/>
  <c r="AR67" i="7"/>
  <c r="AT67" i="7"/>
  <c r="AV67" i="7"/>
  <c r="AX67" i="7"/>
  <c r="AZ67" i="7"/>
  <c r="BB67" i="7"/>
  <c r="F68" i="7"/>
  <c r="H68" i="7"/>
  <c r="J68" i="7"/>
  <c r="L68" i="7"/>
  <c r="N68" i="7"/>
  <c r="P68" i="7"/>
  <c r="R68" i="7"/>
  <c r="T68" i="7"/>
  <c r="V68" i="7"/>
  <c r="X68" i="7"/>
  <c r="Z68" i="7"/>
  <c r="AB68" i="7"/>
  <c r="AD68" i="7"/>
  <c r="AF68" i="7"/>
  <c r="AH68" i="7"/>
  <c r="AJ68" i="7"/>
  <c r="AL68" i="7"/>
  <c r="AN68" i="7"/>
  <c r="AP68" i="7"/>
  <c r="AR68" i="7"/>
  <c r="AT68" i="7"/>
  <c r="AV68" i="7"/>
  <c r="AX68" i="7"/>
  <c r="AZ68" i="7"/>
  <c r="BB68" i="7"/>
  <c r="F70" i="7"/>
  <c r="H70" i="7"/>
  <c r="J70" i="7"/>
  <c r="L70" i="7"/>
  <c r="N70" i="7"/>
  <c r="P70" i="7"/>
  <c r="R70" i="7"/>
  <c r="T70" i="7"/>
  <c r="V70" i="7"/>
  <c r="X70" i="7"/>
  <c r="Z70" i="7"/>
  <c r="AB70" i="7"/>
  <c r="AD70" i="7"/>
  <c r="AF70" i="7"/>
  <c r="AH70" i="7"/>
  <c r="AJ70" i="7"/>
  <c r="AL70" i="7"/>
  <c r="AN70" i="7"/>
  <c r="AP70" i="7"/>
  <c r="AR70" i="7"/>
  <c r="AT70" i="7"/>
  <c r="AV70" i="7"/>
  <c r="AX70" i="7"/>
  <c r="AZ70" i="7"/>
  <c r="BB70" i="7"/>
  <c r="F71" i="7"/>
  <c r="H71" i="7"/>
  <c r="J71" i="7"/>
  <c r="L71" i="7"/>
  <c r="N71" i="7"/>
  <c r="P71" i="7"/>
  <c r="R71" i="7"/>
  <c r="T71" i="7"/>
  <c r="V71" i="7"/>
  <c r="X71" i="7"/>
  <c r="Z71" i="7"/>
  <c r="AB71" i="7"/>
  <c r="AD71" i="7"/>
  <c r="AF71" i="7"/>
  <c r="AH71" i="7"/>
  <c r="AJ71" i="7"/>
  <c r="AL71" i="7"/>
  <c r="AN71" i="7"/>
  <c r="AP71" i="7"/>
  <c r="AR71" i="7"/>
  <c r="AT71" i="7"/>
  <c r="AV71" i="7"/>
  <c r="AX71" i="7"/>
  <c r="AZ71" i="7"/>
  <c r="BB71" i="7"/>
  <c r="BD71" i="7"/>
  <c r="F72" i="7"/>
  <c r="H72" i="7"/>
  <c r="J72" i="7"/>
  <c r="L72" i="7"/>
  <c r="N72" i="7"/>
  <c r="P72" i="7"/>
  <c r="R72" i="7"/>
  <c r="T72" i="7"/>
  <c r="V72" i="7"/>
  <c r="X72" i="7"/>
  <c r="Z72" i="7"/>
  <c r="AB72" i="7"/>
  <c r="AD72" i="7"/>
  <c r="AF72" i="7"/>
  <c r="AH72" i="7"/>
  <c r="AJ72" i="7"/>
  <c r="AL72" i="7"/>
  <c r="AN72" i="7"/>
  <c r="AP72" i="7"/>
  <c r="AR72" i="7"/>
  <c r="AT72" i="7"/>
  <c r="AV72" i="7"/>
  <c r="AX72" i="7"/>
  <c r="AZ72" i="7"/>
  <c r="BB72" i="7"/>
  <c r="Y26" i="7"/>
  <c r="Y28" i="7" s="1"/>
  <c r="Y29" i="7" s="1"/>
  <c r="E26" i="7"/>
  <c r="E28" i="7" s="1"/>
  <c r="E29" i="7" s="1"/>
  <c r="N28" i="7"/>
  <c r="N29" i="7" s="1"/>
  <c r="V28" i="7"/>
  <c r="V29" i="7" s="1"/>
  <c r="X28" i="7"/>
  <c r="X29" i="7" s="1"/>
  <c r="AF28" i="7"/>
  <c r="AF29" i="7" s="1"/>
  <c r="AL28" i="7"/>
  <c r="AL29" i="7" s="1"/>
  <c r="AP28" i="7"/>
  <c r="AP29" i="7" s="1"/>
  <c r="AV28" i="7"/>
  <c r="AV29" i="7" s="1"/>
  <c r="G28" i="7"/>
  <c r="G29" i="7" s="1"/>
  <c r="K28" i="7"/>
  <c r="K29" i="7" s="1"/>
  <c r="M28" i="7"/>
  <c r="M29" i="7" s="1"/>
  <c r="O28" i="7"/>
  <c r="O29" i="7" s="1"/>
  <c r="Q28" i="7"/>
  <c r="Q29" i="7" s="1"/>
  <c r="S28" i="7"/>
  <c r="S29" i="7" s="1"/>
  <c r="U28" i="7"/>
  <c r="U29" i="7" s="1"/>
  <c r="W28" i="7"/>
  <c r="W29" i="7" s="1"/>
  <c r="AA28" i="7"/>
  <c r="AA29" i="7" s="1"/>
  <c r="AC28" i="7"/>
  <c r="AC29" i="7" s="1"/>
  <c r="AE28" i="7"/>
  <c r="AE29" i="7" s="1"/>
  <c r="AG28" i="7"/>
  <c r="AG29" i="7" s="1"/>
  <c r="AI28" i="7"/>
  <c r="AI29" i="7" s="1"/>
  <c r="AK28" i="7"/>
  <c r="AM28" i="7"/>
  <c r="AM29" i="7" s="1"/>
  <c r="AO28" i="7"/>
  <c r="AQ28" i="7"/>
  <c r="AQ29" i="7" s="1"/>
  <c r="AS28" i="7"/>
  <c r="AU28" i="7"/>
  <c r="AU29" i="7" s="1"/>
  <c r="AW28" i="7"/>
  <c r="G62" i="9" l="1"/>
  <c r="H61" i="9" s="1"/>
  <c r="F63" i="9"/>
  <c r="F64" i="9" s="1"/>
  <c r="F77" i="9" s="1"/>
  <c r="F80" i="9" s="1"/>
  <c r="F81" i="9" s="1"/>
  <c r="AQ87" i="7"/>
  <c r="AQ30" i="5"/>
  <c r="AU87" i="7"/>
  <c r="AU30" i="5"/>
  <c r="AY87" i="7"/>
  <c r="AY30" i="5"/>
  <c r="AR30" i="5"/>
  <c r="AR87" i="7"/>
  <c r="AV30" i="5"/>
  <c r="AV87" i="7"/>
  <c r="AZ30" i="5"/>
  <c r="AZ87" i="7"/>
  <c r="BD30" i="5"/>
  <c r="BD87" i="7"/>
  <c r="D35" i="4"/>
  <c r="D36" i="4" s="1"/>
  <c r="D37" i="4" s="1"/>
  <c r="D38" i="4" s="1"/>
  <c r="D39" i="4" s="1"/>
  <c r="D40" i="4" s="1"/>
  <c r="AO87" i="7"/>
  <c r="AO30" i="5"/>
  <c r="AS87" i="7"/>
  <c r="AS30" i="5"/>
  <c r="AW87" i="7"/>
  <c r="AW30" i="5"/>
  <c r="AP30" i="5"/>
  <c r="AP87" i="7"/>
  <c r="AT30" i="5"/>
  <c r="AT87" i="7"/>
  <c r="AX30" i="5"/>
  <c r="AX87" i="7"/>
  <c r="BB30" i="5"/>
  <c r="BB87" i="7"/>
  <c r="AW29" i="7"/>
  <c r="AS29" i="7"/>
  <c r="AO29" i="7"/>
  <c r="AK29" i="7"/>
  <c r="BD58" i="7"/>
  <c r="BB58" i="7"/>
  <c r="AZ58" i="7"/>
  <c r="AX58" i="7"/>
  <c r="AV58" i="7"/>
  <c r="AT58" i="7"/>
  <c r="AR58" i="7"/>
  <c r="AP58" i="7"/>
  <c r="AN58" i="7"/>
  <c r="AL58" i="7"/>
  <c r="AJ58" i="7"/>
  <c r="AH58" i="7"/>
  <c r="BC58" i="7"/>
  <c r="BA58" i="7"/>
  <c r="AY58" i="7"/>
  <c r="AW58" i="7"/>
  <c r="AU58" i="7"/>
  <c r="AS58" i="7"/>
  <c r="AQ58" i="7"/>
  <c r="AO58" i="7"/>
  <c r="AM58" i="7"/>
  <c r="AK58" i="7"/>
  <c r="AI58" i="7"/>
  <c r="BC56" i="7"/>
  <c r="BA56" i="7"/>
  <c r="AY56" i="7"/>
  <c r="AW56" i="7"/>
  <c r="AU56" i="7"/>
  <c r="AS56" i="7"/>
  <c r="AQ56" i="7"/>
  <c r="AO56" i="7"/>
  <c r="AM56" i="7"/>
  <c r="AK56" i="7"/>
  <c r="AI56" i="7"/>
  <c r="AG56" i="7"/>
  <c r="BD56" i="7"/>
  <c r="BB56" i="7"/>
  <c r="AZ56" i="7"/>
  <c r="AX56" i="7"/>
  <c r="AV56" i="7"/>
  <c r="AT56" i="7"/>
  <c r="AR56" i="7"/>
  <c r="AP56" i="7"/>
  <c r="AN56" i="7"/>
  <c r="AL56" i="7"/>
  <c r="AJ56" i="7"/>
  <c r="AH56" i="7"/>
  <c r="AF56" i="7"/>
  <c r="BD54" i="7"/>
  <c r="BB54" i="7"/>
  <c r="AZ54" i="7"/>
  <c r="AX54" i="7"/>
  <c r="AV54" i="7"/>
  <c r="AT54" i="7"/>
  <c r="AR54" i="7"/>
  <c r="AP54" i="7"/>
  <c r="AN54" i="7"/>
  <c r="AL54" i="7"/>
  <c r="AJ54" i="7"/>
  <c r="AH54" i="7"/>
  <c r="AF54" i="7"/>
  <c r="AD54" i="7"/>
  <c r="BC54" i="7"/>
  <c r="BA54" i="7"/>
  <c r="AY54" i="7"/>
  <c r="AW54" i="7"/>
  <c r="AU54" i="7"/>
  <c r="AS54" i="7"/>
  <c r="AQ54" i="7"/>
  <c r="AO54" i="7"/>
  <c r="AM54" i="7"/>
  <c r="AK54" i="7"/>
  <c r="AI54" i="7"/>
  <c r="AG54" i="7"/>
  <c r="AE54" i="7"/>
  <c r="BC52" i="7"/>
  <c r="BA52" i="7"/>
  <c r="AY52" i="7"/>
  <c r="AW52" i="7"/>
  <c r="AU52" i="7"/>
  <c r="AS52" i="7"/>
  <c r="AQ52" i="7"/>
  <c r="AO52" i="7"/>
  <c r="AM52" i="7"/>
  <c r="AK52" i="7"/>
  <c r="AI52" i="7"/>
  <c r="AG52" i="7"/>
  <c r="AE52" i="7"/>
  <c r="AC52" i="7"/>
  <c r="BD52" i="7"/>
  <c r="BB52" i="7"/>
  <c r="AZ52" i="7"/>
  <c r="AX52" i="7"/>
  <c r="AV52" i="7"/>
  <c r="AT52" i="7"/>
  <c r="AR52" i="7"/>
  <c r="AP52" i="7"/>
  <c r="AN52" i="7"/>
  <c r="AL52" i="7"/>
  <c r="AJ52" i="7"/>
  <c r="AH52" i="7"/>
  <c r="AF52" i="7"/>
  <c r="AD52" i="7"/>
  <c r="AB52" i="7"/>
  <c r="BD50" i="7"/>
  <c r="BB50" i="7"/>
  <c r="AZ50" i="7"/>
  <c r="AX50" i="7"/>
  <c r="AV50" i="7"/>
  <c r="AT50" i="7"/>
  <c r="AR50" i="7"/>
  <c r="AP50" i="7"/>
  <c r="AN50" i="7"/>
  <c r="AL50" i="7"/>
  <c r="AJ50" i="7"/>
  <c r="AH50" i="7"/>
  <c r="AF50" i="7"/>
  <c r="AD50" i="7"/>
  <c r="AB50" i="7"/>
  <c r="Z50" i="7"/>
  <c r="BC50" i="7"/>
  <c r="BA50" i="7"/>
  <c r="AY50" i="7"/>
  <c r="AW50" i="7"/>
  <c r="AU50" i="7"/>
  <c r="AS50" i="7"/>
  <c r="AQ50" i="7"/>
  <c r="AO50" i="7"/>
  <c r="AM50" i="7"/>
  <c r="AK50" i="7"/>
  <c r="AI50" i="7"/>
  <c r="AG50" i="7"/>
  <c r="AE50" i="7"/>
  <c r="AC50" i="7"/>
  <c r="AA50" i="7"/>
  <c r="BC48" i="7"/>
  <c r="BA48" i="7"/>
  <c r="AY48" i="7"/>
  <c r="AW48" i="7"/>
  <c r="AU48" i="7"/>
  <c r="AS48" i="7"/>
  <c r="AQ48" i="7"/>
  <c r="AO48" i="7"/>
  <c r="AM48" i="7"/>
  <c r="AK48" i="7"/>
  <c r="AI48" i="7"/>
  <c r="AG48" i="7"/>
  <c r="AE48" i="7"/>
  <c r="AC48" i="7"/>
  <c r="AA48" i="7"/>
  <c r="Y48" i="7"/>
  <c r="BD48" i="7"/>
  <c r="BB48" i="7"/>
  <c r="AZ48" i="7"/>
  <c r="AX48" i="7"/>
  <c r="AV48" i="7"/>
  <c r="AT48" i="7"/>
  <c r="AR48" i="7"/>
  <c r="AP48" i="7"/>
  <c r="AN48" i="7"/>
  <c r="AL48" i="7"/>
  <c r="AJ48" i="7"/>
  <c r="AH48" i="7"/>
  <c r="AF48" i="7"/>
  <c r="AD48" i="7"/>
  <c r="AB48" i="7"/>
  <c r="Z48" i="7"/>
  <c r="X48" i="7"/>
  <c r="BD46" i="7"/>
  <c r="BB46" i="7"/>
  <c r="AZ46" i="7"/>
  <c r="AX46" i="7"/>
  <c r="AV46" i="7"/>
  <c r="AT46" i="7"/>
  <c r="AR46" i="7"/>
  <c r="AP46" i="7"/>
  <c r="AN46" i="7"/>
  <c r="AL46" i="7"/>
  <c r="AJ46" i="7"/>
  <c r="AH46" i="7"/>
  <c r="AF46" i="7"/>
  <c r="AD46" i="7"/>
  <c r="AB46" i="7"/>
  <c r="Z46" i="7"/>
  <c r="X46" i="7"/>
  <c r="V46" i="7"/>
  <c r="BC46" i="7"/>
  <c r="BA46" i="7"/>
  <c r="AY46" i="7"/>
  <c r="AW46" i="7"/>
  <c r="AU46" i="7"/>
  <c r="AS46" i="7"/>
  <c r="AQ46" i="7"/>
  <c r="AO46" i="7"/>
  <c r="AM46" i="7"/>
  <c r="AK46" i="7"/>
  <c r="AI46" i="7"/>
  <c r="AG46" i="7"/>
  <c r="AE46" i="7"/>
  <c r="AC46" i="7"/>
  <c r="AA46" i="7"/>
  <c r="Y46" i="7"/>
  <c r="W46" i="7"/>
  <c r="BC44" i="7"/>
  <c r="BA44" i="7"/>
  <c r="AY44" i="7"/>
  <c r="AW44" i="7"/>
  <c r="AU44" i="7"/>
  <c r="AS44" i="7"/>
  <c r="AQ44" i="7"/>
  <c r="AO44" i="7"/>
  <c r="AM44" i="7"/>
  <c r="AK44" i="7"/>
  <c r="AI44" i="7"/>
  <c r="AG44" i="7"/>
  <c r="AE44" i="7"/>
  <c r="AC44" i="7"/>
  <c r="AA44" i="7"/>
  <c r="Y44" i="7"/>
  <c r="W44" i="7"/>
  <c r="U44" i="7"/>
  <c r="BD44" i="7"/>
  <c r="BB44" i="7"/>
  <c r="AZ44" i="7"/>
  <c r="AX44" i="7"/>
  <c r="AV44" i="7"/>
  <c r="AT44" i="7"/>
  <c r="AR44" i="7"/>
  <c r="AP44" i="7"/>
  <c r="AN44" i="7"/>
  <c r="AL44" i="7"/>
  <c r="AJ44" i="7"/>
  <c r="AH44" i="7"/>
  <c r="AF44" i="7"/>
  <c r="AD44" i="7"/>
  <c r="AB44" i="7"/>
  <c r="Z44" i="7"/>
  <c r="X44" i="7"/>
  <c r="V44" i="7"/>
  <c r="T44" i="7"/>
  <c r="BD42" i="7"/>
  <c r="BB42" i="7"/>
  <c r="AZ42" i="7"/>
  <c r="AX42" i="7"/>
  <c r="AV42" i="7"/>
  <c r="AT42" i="7"/>
  <c r="AR42" i="7"/>
  <c r="AP42" i="7"/>
  <c r="AN42" i="7"/>
  <c r="AL42" i="7"/>
  <c r="AJ42" i="7"/>
  <c r="AH42" i="7"/>
  <c r="BC42" i="7"/>
  <c r="BA42" i="7"/>
  <c r="AY42" i="7"/>
  <c r="AW42" i="7"/>
  <c r="AU42" i="7"/>
  <c r="AS42" i="7"/>
  <c r="AQ42" i="7"/>
  <c r="AO42" i="7"/>
  <c r="AM42" i="7"/>
  <c r="AK42" i="7"/>
  <c r="AI42" i="7"/>
  <c r="AG42" i="7"/>
  <c r="AE42" i="7"/>
  <c r="AC42" i="7"/>
  <c r="AA42" i="7"/>
  <c r="Y42" i="7"/>
  <c r="W42" i="7"/>
  <c r="U42" i="7"/>
  <c r="S42" i="7"/>
  <c r="AF42" i="7"/>
  <c r="AB42" i="7"/>
  <c r="X42" i="7"/>
  <c r="T42" i="7"/>
  <c r="AD42" i="7"/>
  <c r="Z42" i="7"/>
  <c r="V42" i="7"/>
  <c r="R42" i="7"/>
  <c r="BD40" i="7"/>
  <c r="BB40" i="7"/>
  <c r="AZ40" i="7"/>
  <c r="AX40" i="7"/>
  <c r="AV40" i="7"/>
  <c r="AT40" i="7"/>
  <c r="AR40" i="7"/>
  <c r="AP40" i="7"/>
  <c r="AN40" i="7"/>
  <c r="AL40" i="7"/>
  <c r="AJ40" i="7"/>
  <c r="AH40" i="7"/>
  <c r="AF40" i="7"/>
  <c r="AD40" i="7"/>
  <c r="AB40" i="7"/>
  <c r="Z40" i="7"/>
  <c r="X40" i="7"/>
  <c r="V40" i="7"/>
  <c r="T40" i="7"/>
  <c r="R40" i="7"/>
  <c r="P40" i="7"/>
  <c r="BC40" i="7"/>
  <c r="BA40" i="7"/>
  <c r="AY40" i="7"/>
  <c r="AW40" i="7"/>
  <c r="AU40" i="7"/>
  <c r="AS40" i="7"/>
  <c r="AQ40" i="7"/>
  <c r="AO40" i="7"/>
  <c r="AM40" i="7"/>
  <c r="AK40" i="7"/>
  <c r="AI40" i="7"/>
  <c r="AG40" i="7"/>
  <c r="AE40" i="7"/>
  <c r="AC40" i="7"/>
  <c r="AA40" i="7"/>
  <c r="Y40" i="7"/>
  <c r="W40" i="7"/>
  <c r="U40" i="7"/>
  <c r="S40" i="7"/>
  <c r="Q40" i="7"/>
  <c r="BC38" i="7"/>
  <c r="BA38" i="7"/>
  <c r="AY38" i="7"/>
  <c r="AW38" i="7"/>
  <c r="AU38" i="7"/>
  <c r="AS38" i="7"/>
  <c r="AQ38" i="7"/>
  <c r="AO38" i="7"/>
  <c r="AM38" i="7"/>
  <c r="AK38" i="7"/>
  <c r="AI38" i="7"/>
  <c r="AG38" i="7"/>
  <c r="AE38" i="7"/>
  <c r="AC38" i="7"/>
  <c r="AA38" i="7"/>
  <c r="Y38" i="7"/>
  <c r="W38" i="7"/>
  <c r="U38" i="7"/>
  <c r="S38" i="7"/>
  <c r="Q38" i="7"/>
  <c r="O38" i="7"/>
  <c r="BD38" i="7"/>
  <c r="BB38" i="7"/>
  <c r="AZ38" i="7"/>
  <c r="AX38" i="7"/>
  <c r="AV38" i="7"/>
  <c r="AT38" i="7"/>
  <c r="AR38" i="7"/>
  <c r="AP38" i="7"/>
  <c r="AN38" i="7"/>
  <c r="AL38" i="7"/>
  <c r="AJ38" i="7"/>
  <c r="AH38" i="7"/>
  <c r="AF38" i="7"/>
  <c r="AD38" i="7"/>
  <c r="AB38" i="7"/>
  <c r="Z38" i="7"/>
  <c r="X38" i="7"/>
  <c r="V38" i="7"/>
  <c r="T38" i="7"/>
  <c r="R38" i="7"/>
  <c r="P38" i="7"/>
  <c r="N38" i="7"/>
  <c r="BD36" i="7"/>
  <c r="BB36" i="7"/>
  <c r="AZ36" i="7"/>
  <c r="AX36" i="7"/>
  <c r="AV36" i="7"/>
  <c r="AT36" i="7"/>
  <c r="AR36" i="7"/>
  <c r="AP36" i="7"/>
  <c r="AN36" i="7"/>
  <c r="AL36" i="7"/>
  <c r="AJ36" i="7"/>
  <c r="AH36" i="7"/>
  <c r="AF36" i="7"/>
  <c r="AD36" i="7"/>
  <c r="AB36" i="7"/>
  <c r="Z36" i="7"/>
  <c r="X36" i="7"/>
  <c r="V36" i="7"/>
  <c r="T36" i="7"/>
  <c r="R36" i="7"/>
  <c r="P36" i="7"/>
  <c r="N36" i="7"/>
  <c r="L36" i="7"/>
  <c r="BC36" i="7"/>
  <c r="BA36" i="7"/>
  <c r="AY36" i="7"/>
  <c r="AW36" i="7"/>
  <c r="AU36" i="7"/>
  <c r="AS36" i="7"/>
  <c r="AQ36" i="7"/>
  <c r="AO36" i="7"/>
  <c r="AM36" i="7"/>
  <c r="AK36" i="7"/>
  <c r="AI36" i="7"/>
  <c r="AG36" i="7"/>
  <c r="AE36" i="7"/>
  <c r="AC36" i="7"/>
  <c r="AA36" i="7"/>
  <c r="Y36" i="7"/>
  <c r="W36" i="7"/>
  <c r="U36" i="7"/>
  <c r="S36" i="7"/>
  <c r="Q36" i="7"/>
  <c r="O36" i="7"/>
  <c r="M36" i="7"/>
  <c r="BB34" i="7"/>
  <c r="AZ34" i="7"/>
  <c r="AX34" i="7"/>
  <c r="AV34" i="7"/>
  <c r="AT34" i="7"/>
  <c r="AR34" i="7"/>
  <c r="AP34" i="7"/>
  <c r="AN34" i="7"/>
  <c r="AL34" i="7"/>
  <c r="AJ34" i="7"/>
  <c r="AH34" i="7"/>
  <c r="AF34" i="7"/>
  <c r="AD34" i="7"/>
  <c r="AB34" i="7"/>
  <c r="Z34" i="7"/>
  <c r="X34" i="7"/>
  <c r="V34" i="7"/>
  <c r="T34" i="7"/>
  <c r="R34" i="7"/>
  <c r="P34" i="7"/>
  <c r="N34" i="7"/>
  <c r="L34" i="7"/>
  <c r="J34" i="7"/>
  <c r="BA34" i="7"/>
  <c r="AY34" i="7"/>
  <c r="AW34" i="7"/>
  <c r="AU34" i="7"/>
  <c r="AS34" i="7"/>
  <c r="AQ34" i="7"/>
  <c r="AO34" i="7"/>
  <c r="AM34" i="7"/>
  <c r="AK34" i="7"/>
  <c r="AI34" i="7"/>
  <c r="AG34" i="7"/>
  <c r="AE34" i="7"/>
  <c r="AC34" i="7"/>
  <c r="AA34" i="7"/>
  <c r="Y34" i="7"/>
  <c r="W34" i="7"/>
  <c r="U34" i="7"/>
  <c r="S34" i="7"/>
  <c r="Q34" i="7"/>
  <c r="O34" i="7"/>
  <c r="M34" i="7"/>
  <c r="K34" i="7"/>
  <c r="AZ32" i="7"/>
  <c r="AX32" i="7"/>
  <c r="AV32" i="7"/>
  <c r="AT32" i="7"/>
  <c r="AR32" i="7"/>
  <c r="AP32" i="7"/>
  <c r="AN32" i="7"/>
  <c r="AL32" i="7"/>
  <c r="AJ32" i="7"/>
  <c r="AH32" i="7"/>
  <c r="AF32" i="7"/>
  <c r="AD32" i="7"/>
  <c r="AB32" i="7"/>
  <c r="Z32" i="7"/>
  <c r="X32" i="7"/>
  <c r="V32" i="7"/>
  <c r="T32" i="7"/>
  <c r="R32" i="7"/>
  <c r="P32" i="7"/>
  <c r="N32" i="7"/>
  <c r="L32" i="7"/>
  <c r="J32" i="7"/>
  <c r="H32" i="7"/>
  <c r="AY32" i="7"/>
  <c r="AW32" i="7"/>
  <c r="AU32" i="7"/>
  <c r="AS32" i="7"/>
  <c r="AQ32" i="7"/>
  <c r="AO32" i="7"/>
  <c r="AM32" i="7"/>
  <c r="AK32" i="7"/>
  <c r="AI32" i="7"/>
  <c r="AG32" i="7"/>
  <c r="AE32" i="7"/>
  <c r="AC32" i="7"/>
  <c r="AA32" i="7"/>
  <c r="Y32" i="7"/>
  <c r="W32" i="7"/>
  <c r="U32" i="7"/>
  <c r="S32" i="7"/>
  <c r="Q32" i="7"/>
  <c r="O32" i="7"/>
  <c r="M32" i="7"/>
  <c r="K32" i="7"/>
  <c r="I32" i="7"/>
  <c r="E62" i="7"/>
  <c r="AX30" i="7"/>
  <c r="AV30" i="7"/>
  <c r="AT30" i="7"/>
  <c r="AR30" i="7"/>
  <c r="AP30" i="7"/>
  <c r="AN30" i="7"/>
  <c r="AL30" i="7"/>
  <c r="AJ30" i="7"/>
  <c r="AH30" i="7"/>
  <c r="AF30" i="7"/>
  <c r="AD30" i="7"/>
  <c r="AB30" i="7"/>
  <c r="Z30" i="7"/>
  <c r="X30" i="7"/>
  <c r="V30" i="7"/>
  <c r="T30" i="7"/>
  <c r="R30" i="7"/>
  <c r="P30" i="7"/>
  <c r="N30" i="7"/>
  <c r="L30" i="7"/>
  <c r="J30" i="7"/>
  <c r="H30" i="7"/>
  <c r="F30" i="7"/>
  <c r="F60" i="7" s="1"/>
  <c r="AW30" i="7"/>
  <c r="AU30" i="7"/>
  <c r="AS30" i="7"/>
  <c r="AQ30" i="7"/>
  <c r="AO30" i="7"/>
  <c r="AM30" i="7"/>
  <c r="AK30" i="7"/>
  <c r="AI30" i="7"/>
  <c r="AG30" i="7"/>
  <c r="AE30" i="7"/>
  <c r="AC30" i="7"/>
  <c r="AA30" i="7"/>
  <c r="Y30" i="7"/>
  <c r="W30" i="7"/>
  <c r="U30" i="7"/>
  <c r="S30" i="7"/>
  <c r="Q30" i="7"/>
  <c r="O30" i="7"/>
  <c r="M30" i="7"/>
  <c r="K30" i="7"/>
  <c r="I30" i="7"/>
  <c r="G30" i="7"/>
  <c r="BD59" i="7"/>
  <c r="BB59" i="7"/>
  <c r="AZ59" i="7"/>
  <c r="AX59" i="7"/>
  <c r="AV59" i="7"/>
  <c r="AT59" i="7"/>
  <c r="AR59" i="7"/>
  <c r="AP59" i="7"/>
  <c r="AN59" i="7"/>
  <c r="AL59" i="7"/>
  <c r="AJ59" i="7"/>
  <c r="BC59" i="7"/>
  <c r="BA59" i="7"/>
  <c r="AY59" i="7"/>
  <c r="AW59" i="7"/>
  <c r="AU59" i="7"/>
  <c r="AS59" i="7"/>
  <c r="AQ59" i="7"/>
  <c r="AO59" i="7"/>
  <c r="AM59" i="7"/>
  <c r="AK59" i="7"/>
  <c r="AI59" i="7"/>
  <c r="BC57" i="7"/>
  <c r="BA57" i="7"/>
  <c r="AY57" i="7"/>
  <c r="AW57" i="7"/>
  <c r="AU57" i="7"/>
  <c r="AS57" i="7"/>
  <c r="AQ57" i="7"/>
  <c r="AO57" i="7"/>
  <c r="AM57" i="7"/>
  <c r="AK57" i="7"/>
  <c r="AI57" i="7"/>
  <c r="AG57" i="7"/>
  <c r="BD57" i="7"/>
  <c r="BB57" i="7"/>
  <c r="AZ57" i="7"/>
  <c r="AX57" i="7"/>
  <c r="AV57" i="7"/>
  <c r="AT57" i="7"/>
  <c r="AR57" i="7"/>
  <c r="AP57" i="7"/>
  <c r="AN57" i="7"/>
  <c r="AL57" i="7"/>
  <c r="AJ57" i="7"/>
  <c r="AH57" i="7"/>
  <c r="BD55" i="7"/>
  <c r="BB55" i="7"/>
  <c r="AZ55" i="7"/>
  <c r="AX55" i="7"/>
  <c r="AV55" i="7"/>
  <c r="AT55" i="7"/>
  <c r="AR55" i="7"/>
  <c r="AP55" i="7"/>
  <c r="AN55" i="7"/>
  <c r="AL55" i="7"/>
  <c r="AJ55" i="7"/>
  <c r="AH55" i="7"/>
  <c r="AF55" i="7"/>
  <c r="BC55" i="7"/>
  <c r="BA55" i="7"/>
  <c r="AY55" i="7"/>
  <c r="AW55" i="7"/>
  <c r="AU55" i="7"/>
  <c r="AS55" i="7"/>
  <c r="AQ55" i="7"/>
  <c r="AO55" i="7"/>
  <c r="AM55" i="7"/>
  <c r="AK55" i="7"/>
  <c r="AI55" i="7"/>
  <c r="AG55" i="7"/>
  <c r="AE55" i="7"/>
  <c r="BC53" i="7"/>
  <c r="BA53" i="7"/>
  <c r="AY53" i="7"/>
  <c r="AW53" i="7"/>
  <c r="AU53" i="7"/>
  <c r="AS53" i="7"/>
  <c r="AQ53" i="7"/>
  <c r="AO53" i="7"/>
  <c r="AM53" i="7"/>
  <c r="AK53" i="7"/>
  <c r="AI53" i="7"/>
  <c r="AG53" i="7"/>
  <c r="AE53" i="7"/>
  <c r="AC53" i="7"/>
  <c r="BD53" i="7"/>
  <c r="BB53" i="7"/>
  <c r="AZ53" i="7"/>
  <c r="AX53" i="7"/>
  <c r="AV53" i="7"/>
  <c r="AT53" i="7"/>
  <c r="AR53" i="7"/>
  <c r="AP53" i="7"/>
  <c r="AN53" i="7"/>
  <c r="AL53" i="7"/>
  <c r="AJ53" i="7"/>
  <c r="AH53" i="7"/>
  <c r="AF53" i="7"/>
  <c r="AD53" i="7"/>
  <c r="BD51" i="7"/>
  <c r="BB51" i="7"/>
  <c r="AZ51" i="7"/>
  <c r="AX51" i="7"/>
  <c r="AV51" i="7"/>
  <c r="AT51" i="7"/>
  <c r="AR51" i="7"/>
  <c r="AP51" i="7"/>
  <c r="AN51" i="7"/>
  <c r="AL51" i="7"/>
  <c r="AJ51" i="7"/>
  <c r="AH51" i="7"/>
  <c r="AF51" i="7"/>
  <c r="AD51" i="7"/>
  <c r="AB51" i="7"/>
  <c r="BC51" i="7"/>
  <c r="BA51" i="7"/>
  <c r="AY51" i="7"/>
  <c r="AW51" i="7"/>
  <c r="AU51" i="7"/>
  <c r="AS51" i="7"/>
  <c r="AQ51" i="7"/>
  <c r="AO51" i="7"/>
  <c r="AM51" i="7"/>
  <c r="AK51" i="7"/>
  <c r="AI51" i="7"/>
  <c r="AG51" i="7"/>
  <c r="AE51" i="7"/>
  <c r="AC51" i="7"/>
  <c r="AA51" i="7"/>
  <c r="BC49" i="7"/>
  <c r="BA49" i="7"/>
  <c r="AY49" i="7"/>
  <c r="AW49" i="7"/>
  <c r="AU49" i="7"/>
  <c r="AS49" i="7"/>
  <c r="AQ49" i="7"/>
  <c r="AO49" i="7"/>
  <c r="AM49" i="7"/>
  <c r="AK49" i="7"/>
  <c r="AI49" i="7"/>
  <c r="AG49" i="7"/>
  <c r="AE49" i="7"/>
  <c r="AC49" i="7"/>
  <c r="AA49" i="7"/>
  <c r="Y49" i="7"/>
  <c r="BD49" i="7"/>
  <c r="BB49" i="7"/>
  <c r="AZ49" i="7"/>
  <c r="AX49" i="7"/>
  <c r="AV49" i="7"/>
  <c r="AT49" i="7"/>
  <c r="AR49" i="7"/>
  <c r="AP49" i="7"/>
  <c r="AN49" i="7"/>
  <c r="AL49" i="7"/>
  <c r="AJ49" i="7"/>
  <c r="AH49" i="7"/>
  <c r="AF49" i="7"/>
  <c r="AD49" i="7"/>
  <c r="AB49" i="7"/>
  <c r="Z49" i="7"/>
  <c r="BD47" i="7"/>
  <c r="BB47" i="7"/>
  <c r="AZ47" i="7"/>
  <c r="AX47" i="7"/>
  <c r="AV47" i="7"/>
  <c r="AT47" i="7"/>
  <c r="AR47" i="7"/>
  <c r="AP47" i="7"/>
  <c r="AN47" i="7"/>
  <c r="AL47" i="7"/>
  <c r="AJ47" i="7"/>
  <c r="AH47" i="7"/>
  <c r="AF47" i="7"/>
  <c r="AD47" i="7"/>
  <c r="AB47" i="7"/>
  <c r="Z47" i="7"/>
  <c r="X47" i="7"/>
  <c r="BC47" i="7"/>
  <c r="BA47" i="7"/>
  <c r="AY47" i="7"/>
  <c r="AW47" i="7"/>
  <c r="AU47" i="7"/>
  <c r="AS47" i="7"/>
  <c r="AQ47" i="7"/>
  <c r="AO47" i="7"/>
  <c r="AM47" i="7"/>
  <c r="AK47" i="7"/>
  <c r="AI47" i="7"/>
  <c r="AG47" i="7"/>
  <c r="AE47" i="7"/>
  <c r="AC47" i="7"/>
  <c r="AA47" i="7"/>
  <c r="Y47" i="7"/>
  <c r="W47" i="7"/>
  <c r="BC45" i="7"/>
  <c r="BA45" i="7"/>
  <c r="AY45" i="7"/>
  <c r="AW45" i="7"/>
  <c r="AU45" i="7"/>
  <c r="AS45" i="7"/>
  <c r="AQ45" i="7"/>
  <c r="AO45" i="7"/>
  <c r="AM45" i="7"/>
  <c r="AK45" i="7"/>
  <c r="AI45" i="7"/>
  <c r="AG45" i="7"/>
  <c r="AE45" i="7"/>
  <c r="AC45" i="7"/>
  <c r="AA45" i="7"/>
  <c r="Y45" i="7"/>
  <c r="W45" i="7"/>
  <c r="U45" i="7"/>
  <c r="BD45" i="7"/>
  <c r="BB45" i="7"/>
  <c r="AZ45" i="7"/>
  <c r="AX45" i="7"/>
  <c r="AV45" i="7"/>
  <c r="AT45" i="7"/>
  <c r="AR45" i="7"/>
  <c r="AP45" i="7"/>
  <c r="AN45" i="7"/>
  <c r="AL45" i="7"/>
  <c r="AJ45" i="7"/>
  <c r="AH45" i="7"/>
  <c r="AF45" i="7"/>
  <c r="AD45" i="7"/>
  <c r="AB45" i="7"/>
  <c r="Z45" i="7"/>
  <c r="X45" i="7"/>
  <c r="V45" i="7"/>
  <c r="BD43" i="7"/>
  <c r="BB43" i="7"/>
  <c r="AZ43" i="7"/>
  <c r="AX43" i="7"/>
  <c r="AV43" i="7"/>
  <c r="AT43" i="7"/>
  <c r="AR43" i="7"/>
  <c r="AP43" i="7"/>
  <c r="AN43" i="7"/>
  <c r="AL43" i="7"/>
  <c r="AJ43" i="7"/>
  <c r="AH43" i="7"/>
  <c r="AF43" i="7"/>
  <c r="AD43" i="7"/>
  <c r="AB43" i="7"/>
  <c r="Z43" i="7"/>
  <c r="X43" i="7"/>
  <c r="V43" i="7"/>
  <c r="T43" i="7"/>
  <c r="BC43" i="7"/>
  <c r="BA43" i="7"/>
  <c r="AY43" i="7"/>
  <c r="AW43" i="7"/>
  <c r="AU43" i="7"/>
  <c r="AS43" i="7"/>
  <c r="AQ43" i="7"/>
  <c r="AO43" i="7"/>
  <c r="AM43" i="7"/>
  <c r="AK43" i="7"/>
  <c r="AI43" i="7"/>
  <c r="AG43" i="7"/>
  <c r="AE43" i="7"/>
  <c r="AC43" i="7"/>
  <c r="AA43" i="7"/>
  <c r="Y43" i="7"/>
  <c r="W43" i="7"/>
  <c r="U43" i="7"/>
  <c r="S43" i="7"/>
  <c r="BD41" i="7"/>
  <c r="BB41" i="7"/>
  <c r="AZ41" i="7"/>
  <c r="AX41" i="7"/>
  <c r="BC41" i="7"/>
  <c r="AY41" i="7"/>
  <c r="AV41" i="7"/>
  <c r="AT41" i="7"/>
  <c r="AR41" i="7"/>
  <c r="AP41" i="7"/>
  <c r="AN41" i="7"/>
  <c r="AL41" i="7"/>
  <c r="AJ41" i="7"/>
  <c r="AH41" i="7"/>
  <c r="AF41" i="7"/>
  <c r="AD41" i="7"/>
  <c r="AB41" i="7"/>
  <c r="Z41" i="7"/>
  <c r="X41" i="7"/>
  <c r="V41" i="7"/>
  <c r="T41" i="7"/>
  <c r="R41" i="7"/>
  <c r="BA41" i="7"/>
  <c r="AW41" i="7"/>
  <c r="AU41" i="7"/>
  <c r="AS41" i="7"/>
  <c r="AQ41" i="7"/>
  <c r="AO41" i="7"/>
  <c r="AM41" i="7"/>
  <c r="AK41" i="7"/>
  <c r="AI41" i="7"/>
  <c r="AG41" i="7"/>
  <c r="AE41" i="7"/>
  <c r="AC41" i="7"/>
  <c r="AA41" i="7"/>
  <c r="Y41" i="7"/>
  <c r="W41" i="7"/>
  <c r="U41" i="7"/>
  <c r="S41" i="7"/>
  <c r="Q41" i="7"/>
  <c r="BC39" i="7"/>
  <c r="BA39" i="7"/>
  <c r="AY39" i="7"/>
  <c r="AW39" i="7"/>
  <c r="AU39" i="7"/>
  <c r="AS39" i="7"/>
  <c r="AQ39" i="7"/>
  <c r="AO39" i="7"/>
  <c r="AM39" i="7"/>
  <c r="AK39" i="7"/>
  <c r="AI39" i="7"/>
  <c r="AG39" i="7"/>
  <c r="AE39" i="7"/>
  <c r="AC39" i="7"/>
  <c r="AA39" i="7"/>
  <c r="Y39" i="7"/>
  <c r="W39" i="7"/>
  <c r="U39" i="7"/>
  <c r="S39" i="7"/>
  <c r="Q39" i="7"/>
  <c r="O39" i="7"/>
  <c r="BD39" i="7"/>
  <c r="BB39" i="7"/>
  <c r="AZ39" i="7"/>
  <c r="AX39" i="7"/>
  <c r="AV39" i="7"/>
  <c r="AT39" i="7"/>
  <c r="AR39" i="7"/>
  <c r="AP39" i="7"/>
  <c r="AN39" i="7"/>
  <c r="AL39" i="7"/>
  <c r="AJ39" i="7"/>
  <c r="AH39" i="7"/>
  <c r="AF39" i="7"/>
  <c r="AD39" i="7"/>
  <c r="AB39" i="7"/>
  <c r="Z39" i="7"/>
  <c r="X39" i="7"/>
  <c r="V39" i="7"/>
  <c r="T39" i="7"/>
  <c r="R39" i="7"/>
  <c r="P39" i="7"/>
  <c r="BD37" i="7"/>
  <c r="BB37" i="7"/>
  <c r="AZ37" i="7"/>
  <c r="AX37" i="7"/>
  <c r="AV37" i="7"/>
  <c r="AT37" i="7"/>
  <c r="AR37" i="7"/>
  <c r="AP37" i="7"/>
  <c r="AN37" i="7"/>
  <c r="AL37" i="7"/>
  <c r="AJ37" i="7"/>
  <c r="AH37" i="7"/>
  <c r="AF37" i="7"/>
  <c r="AD37" i="7"/>
  <c r="AB37" i="7"/>
  <c r="Z37" i="7"/>
  <c r="X37" i="7"/>
  <c r="V37" i="7"/>
  <c r="T37" i="7"/>
  <c r="R37" i="7"/>
  <c r="P37" i="7"/>
  <c r="N37" i="7"/>
  <c r="BC37" i="7"/>
  <c r="BA37" i="7"/>
  <c r="AY37" i="7"/>
  <c r="AW37" i="7"/>
  <c r="AU37" i="7"/>
  <c r="AS37" i="7"/>
  <c r="AQ37" i="7"/>
  <c r="AO37" i="7"/>
  <c r="AM37" i="7"/>
  <c r="AK37" i="7"/>
  <c r="AI37" i="7"/>
  <c r="AG37" i="7"/>
  <c r="AE37" i="7"/>
  <c r="AC37" i="7"/>
  <c r="AA37" i="7"/>
  <c r="Y37" i="7"/>
  <c r="W37" i="7"/>
  <c r="U37" i="7"/>
  <c r="S37" i="7"/>
  <c r="Q37" i="7"/>
  <c r="O37" i="7"/>
  <c r="M37" i="7"/>
  <c r="BB35" i="7"/>
  <c r="AZ35" i="7"/>
  <c r="AX35" i="7"/>
  <c r="AV35" i="7"/>
  <c r="AT35" i="7"/>
  <c r="AR35" i="7"/>
  <c r="AP35" i="7"/>
  <c r="AN35" i="7"/>
  <c r="AL35" i="7"/>
  <c r="AJ35" i="7"/>
  <c r="AH35" i="7"/>
  <c r="AF35" i="7"/>
  <c r="AD35" i="7"/>
  <c r="AB35" i="7"/>
  <c r="Z35" i="7"/>
  <c r="X35" i="7"/>
  <c r="V35" i="7"/>
  <c r="T35" i="7"/>
  <c r="R35" i="7"/>
  <c r="P35" i="7"/>
  <c r="N35" i="7"/>
  <c r="L35" i="7"/>
  <c r="BC35" i="7"/>
  <c r="BA35" i="7"/>
  <c r="AY35" i="7"/>
  <c r="AW35" i="7"/>
  <c r="AU35" i="7"/>
  <c r="AS35" i="7"/>
  <c r="AQ35" i="7"/>
  <c r="AO35" i="7"/>
  <c r="AM35" i="7"/>
  <c r="AK35" i="7"/>
  <c r="AI35" i="7"/>
  <c r="AG35" i="7"/>
  <c r="AE35" i="7"/>
  <c r="AC35" i="7"/>
  <c r="AA35" i="7"/>
  <c r="Y35" i="7"/>
  <c r="W35" i="7"/>
  <c r="U35" i="7"/>
  <c r="S35" i="7"/>
  <c r="Q35" i="7"/>
  <c r="O35" i="7"/>
  <c r="M35" i="7"/>
  <c r="K35" i="7"/>
  <c r="AZ33" i="7"/>
  <c r="AX33" i="7"/>
  <c r="AV33" i="7"/>
  <c r="AT33" i="7"/>
  <c r="AR33" i="7"/>
  <c r="AP33" i="7"/>
  <c r="AN33" i="7"/>
  <c r="AL33" i="7"/>
  <c r="AJ33" i="7"/>
  <c r="AH33" i="7"/>
  <c r="AF33" i="7"/>
  <c r="AD33" i="7"/>
  <c r="AB33" i="7"/>
  <c r="Z33" i="7"/>
  <c r="X33" i="7"/>
  <c r="V33" i="7"/>
  <c r="T33" i="7"/>
  <c r="R33" i="7"/>
  <c r="P33" i="7"/>
  <c r="N33" i="7"/>
  <c r="L33" i="7"/>
  <c r="J33" i="7"/>
  <c r="BA33" i="7"/>
  <c r="AY33" i="7"/>
  <c r="AW33" i="7"/>
  <c r="AU33" i="7"/>
  <c r="AS33" i="7"/>
  <c r="AQ33" i="7"/>
  <c r="AO33" i="7"/>
  <c r="AM33" i="7"/>
  <c r="AK33" i="7"/>
  <c r="AI33" i="7"/>
  <c r="AG33" i="7"/>
  <c r="AE33" i="7"/>
  <c r="AC33" i="7"/>
  <c r="AA33" i="7"/>
  <c r="Y33" i="7"/>
  <c r="W33" i="7"/>
  <c r="U33" i="7"/>
  <c r="S33" i="7"/>
  <c r="Q33" i="7"/>
  <c r="O33" i="7"/>
  <c r="M33" i="7"/>
  <c r="K33" i="7"/>
  <c r="I33" i="7"/>
  <c r="AX31" i="7"/>
  <c r="AV31" i="7"/>
  <c r="AT31" i="7"/>
  <c r="AR31" i="7"/>
  <c r="AP31" i="7"/>
  <c r="AN31" i="7"/>
  <c r="AL31" i="7"/>
  <c r="AJ31" i="7"/>
  <c r="AH31" i="7"/>
  <c r="AF31" i="7"/>
  <c r="AD31" i="7"/>
  <c r="AB31" i="7"/>
  <c r="Z31" i="7"/>
  <c r="X31" i="7"/>
  <c r="V31" i="7"/>
  <c r="T31" i="7"/>
  <c r="R31" i="7"/>
  <c r="P31" i="7"/>
  <c r="N31" i="7"/>
  <c r="L31" i="7"/>
  <c r="J31" i="7"/>
  <c r="H31" i="7"/>
  <c r="AY31" i="7"/>
  <c r="AW31" i="7"/>
  <c r="AU31" i="7"/>
  <c r="AS31" i="7"/>
  <c r="AQ31" i="7"/>
  <c r="AO31" i="7"/>
  <c r="AM31" i="7"/>
  <c r="AK31" i="7"/>
  <c r="AI31" i="7"/>
  <c r="AG31" i="7"/>
  <c r="AE31" i="7"/>
  <c r="AC31" i="7"/>
  <c r="AA31" i="7"/>
  <c r="Y31" i="7"/>
  <c r="W31" i="7"/>
  <c r="U31" i="7"/>
  <c r="S31" i="7"/>
  <c r="Q31" i="7"/>
  <c r="O31" i="7"/>
  <c r="M31" i="7"/>
  <c r="K31" i="7"/>
  <c r="I31" i="7"/>
  <c r="G31" i="7"/>
  <c r="F16" i="5"/>
  <c r="G16" i="5"/>
  <c r="H16" i="5"/>
  <c r="I16" i="5"/>
  <c r="J16" i="5"/>
  <c r="K16" i="5"/>
  <c r="L16" i="5"/>
  <c r="M16" i="5"/>
  <c r="N16" i="5"/>
  <c r="O16" i="5"/>
  <c r="P16" i="5"/>
  <c r="Q16" i="5"/>
  <c r="R16" i="5"/>
  <c r="S16" i="5"/>
  <c r="T16" i="5"/>
  <c r="U16" i="5"/>
  <c r="V16" i="5"/>
  <c r="W16" i="5"/>
  <c r="X16" i="5"/>
  <c r="Y16" i="5"/>
  <c r="Z16" i="5"/>
  <c r="AA16" i="5"/>
  <c r="AB16" i="5"/>
  <c r="AC16" i="5"/>
  <c r="AD16" i="5"/>
  <c r="AE16" i="5"/>
  <c r="AF16" i="5"/>
  <c r="AG16" i="5"/>
  <c r="AH16" i="5"/>
  <c r="AI16" i="5"/>
  <c r="AJ16" i="5"/>
  <c r="AK16" i="5"/>
  <c r="AL16" i="5"/>
  <c r="AM16" i="5"/>
  <c r="AN16" i="5"/>
  <c r="AO16" i="5"/>
  <c r="AP16" i="5"/>
  <c r="AQ16" i="5"/>
  <c r="AR16" i="5"/>
  <c r="AS16" i="5"/>
  <c r="AT16" i="5"/>
  <c r="AU16" i="5"/>
  <c r="AV16" i="5"/>
  <c r="AW16" i="5"/>
  <c r="AX16" i="5"/>
  <c r="AY16" i="5"/>
  <c r="AZ16" i="5"/>
  <c r="BA16" i="5"/>
  <c r="BB16" i="5"/>
  <c r="BC16" i="5"/>
  <c r="BD16" i="5"/>
  <c r="E16" i="5"/>
  <c r="F15" i="5"/>
  <c r="G15" i="5"/>
  <c r="H15" i="5"/>
  <c r="I15" i="5"/>
  <c r="J15" i="5"/>
  <c r="K15" i="5"/>
  <c r="L15" i="5"/>
  <c r="M15" i="5"/>
  <c r="N15" i="5"/>
  <c r="O15" i="5"/>
  <c r="P15" i="5"/>
  <c r="Q15" i="5"/>
  <c r="R15" i="5"/>
  <c r="S15" i="5"/>
  <c r="T15" i="5"/>
  <c r="U15" i="5"/>
  <c r="V15" i="5"/>
  <c r="W15" i="5"/>
  <c r="X15" i="5"/>
  <c r="Y15" i="5"/>
  <c r="Z15" i="5"/>
  <c r="AA15" i="5"/>
  <c r="AB15" i="5"/>
  <c r="AC15" i="5"/>
  <c r="AD15" i="5"/>
  <c r="AE15" i="5"/>
  <c r="AF15" i="5"/>
  <c r="AG15" i="5"/>
  <c r="AH15" i="5"/>
  <c r="AI15" i="5"/>
  <c r="AJ15" i="5"/>
  <c r="AK15" i="5"/>
  <c r="AL15" i="5"/>
  <c r="AM15" i="5"/>
  <c r="AN15" i="5"/>
  <c r="AO15" i="5"/>
  <c r="AP15" i="5"/>
  <c r="AQ15" i="5"/>
  <c r="AR15" i="5"/>
  <c r="AS15" i="5"/>
  <c r="AT15" i="5"/>
  <c r="AU15" i="5"/>
  <c r="AV15" i="5"/>
  <c r="AW15" i="5"/>
  <c r="AX15" i="5"/>
  <c r="AY15" i="5"/>
  <c r="AZ15" i="5"/>
  <c r="BA15" i="5"/>
  <c r="BB15" i="5"/>
  <c r="BC15" i="5"/>
  <c r="BD15" i="5"/>
  <c r="E15" i="5"/>
  <c r="F13" i="5"/>
  <c r="G13" i="5"/>
  <c r="H13" i="5"/>
  <c r="I13" i="5"/>
  <c r="J13" i="5"/>
  <c r="K13" i="5"/>
  <c r="L13" i="5"/>
  <c r="M13" i="5"/>
  <c r="N13" i="5"/>
  <c r="O13" i="5"/>
  <c r="P13" i="5"/>
  <c r="Q13" i="5"/>
  <c r="R13" i="5"/>
  <c r="S13" i="5"/>
  <c r="T13" i="5"/>
  <c r="U13" i="5"/>
  <c r="V13" i="5"/>
  <c r="W13" i="5"/>
  <c r="X13" i="5"/>
  <c r="Y13" i="5"/>
  <c r="Z13" i="5"/>
  <c r="AA13" i="5"/>
  <c r="AB13" i="5"/>
  <c r="AC13" i="5"/>
  <c r="AD13" i="5"/>
  <c r="AE13" i="5"/>
  <c r="AF13" i="5"/>
  <c r="AG13" i="5"/>
  <c r="AH13" i="5"/>
  <c r="AI13" i="5"/>
  <c r="AJ13" i="5"/>
  <c r="AK13" i="5"/>
  <c r="AL13" i="5"/>
  <c r="AM13" i="5"/>
  <c r="AN13" i="5"/>
  <c r="AO13" i="5"/>
  <c r="AP13" i="5"/>
  <c r="AQ13" i="5"/>
  <c r="AR13" i="5"/>
  <c r="AS13" i="5"/>
  <c r="AT13" i="5"/>
  <c r="AU13" i="5"/>
  <c r="AV13" i="5"/>
  <c r="AW13" i="5"/>
  <c r="AX13" i="5"/>
  <c r="AY13" i="5"/>
  <c r="AZ13" i="5"/>
  <c r="BA13" i="5"/>
  <c r="BB13" i="5"/>
  <c r="BC13" i="5"/>
  <c r="BD13" i="5"/>
  <c r="E13" i="5"/>
  <c r="H62" i="9" l="1"/>
  <c r="I61" i="9" s="1"/>
  <c r="G63" i="9"/>
  <c r="G64" i="9" s="1"/>
  <c r="G77" i="9" s="1"/>
  <c r="G80" i="9" s="1"/>
  <c r="G81" i="9" s="1"/>
  <c r="BC60" i="7"/>
  <c r="AY60" i="7"/>
  <c r="BA60" i="7"/>
  <c r="D41" i="4"/>
  <c r="H12" i="4"/>
  <c r="G60" i="7"/>
  <c r="K60" i="7"/>
  <c r="O60" i="7"/>
  <c r="S60" i="7"/>
  <c r="W60" i="7"/>
  <c r="AA60" i="7"/>
  <c r="AE60" i="7"/>
  <c r="AI60" i="7"/>
  <c r="AM60" i="7"/>
  <c r="AQ60" i="7"/>
  <c r="AU60" i="7"/>
  <c r="J60" i="7"/>
  <c r="N60" i="7"/>
  <c r="R60" i="7"/>
  <c r="V60" i="7"/>
  <c r="Z60" i="7"/>
  <c r="AD60" i="7"/>
  <c r="AH60" i="7"/>
  <c r="AL60" i="7"/>
  <c r="AP60" i="7"/>
  <c r="AT60" i="7"/>
  <c r="AX60" i="7"/>
  <c r="AZ60" i="7"/>
  <c r="BB60" i="7"/>
  <c r="BD60" i="7"/>
  <c r="E63" i="7"/>
  <c r="E64" i="7" s="1"/>
  <c r="F61" i="7"/>
  <c r="I60" i="7"/>
  <c r="M60" i="7"/>
  <c r="Q60" i="7"/>
  <c r="U60" i="7"/>
  <c r="Y60" i="7"/>
  <c r="AC60" i="7"/>
  <c r="AG60" i="7"/>
  <c r="AK60" i="7"/>
  <c r="AO60" i="7"/>
  <c r="AS60" i="7"/>
  <c r="AW60" i="7"/>
  <c r="H60" i="7"/>
  <c r="L60" i="7"/>
  <c r="P60" i="7"/>
  <c r="T60" i="7"/>
  <c r="X60" i="7"/>
  <c r="AB60" i="7"/>
  <c r="AF60" i="7"/>
  <c r="AJ60" i="7"/>
  <c r="AN60" i="7"/>
  <c r="AR60" i="7"/>
  <c r="AV60" i="7"/>
  <c r="F12" i="5"/>
  <c r="J12" i="5"/>
  <c r="K12" i="5"/>
  <c r="L12" i="5"/>
  <c r="M12" i="5"/>
  <c r="N12" i="5"/>
  <c r="O12" i="5"/>
  <c r="P12" i="5"/>
  <c r="Q12" i="5"/>
  <c r="R12" i="5"/>
  <c r="S12" i="5"/>
  <c r="T12" i="5"/>
  <c r="U12" i="5"/>
  <c r="V12" i="5"/>
  <c r="W12" i="5"/>
  <c r="X12" i="5"/>
  <c r="Y12" i="5"/>
  <c r="Z12" i="5"/>
  <c r="AA12" i="5"/>
  <c r="AB12" i="5"/>
  <c r="AC12" i="5"/>
  <c r="AD12" i="5"/>
  <c r="AE12" i="5"/>
  <c r="AF12" i="5"/>
  <c r="AG12" i="5"/>
  <c r="AH12" i="5"/>
  <c r="AI12" i="5"/>
  <c r="AJ12" i="5"/>
  <c r="AK12" i="5"/>
  <c r="AL12" i="5"/>
  <c r="AM12" i="5"/>
  <c r="AN12" i="5"/>
  <c r="AO12" i="5"/>
  <c r="AP12" i="5"/>
  <c r="AQ12" i="5"/>
  <c r="AR12" i="5"/>
  <c r="AS12" i="5"/>
  <c r="AT12" i="5"/>
  <c r="AU12" i="5"/>
  <c r="AV12" i="5"/>
  <c r="AW12" i="5"/>
  <c r="E12" i="5"/>
  <c r="F20" i="5"/>
  <c r="H63" i="9" l="1"/>
  <c r="H64" i="9" s="1"/>
  <c r="H77" i="9" s="1"/>
  <c r="H80" i="9" s="1"/>
  <c r="H81" i="9" s="1"/>
  <c r="I62" i="9"/>
  <c r="J61" i="9" s="1"/>
  <c r="D42" i="4"/>
  <c r="I12" i="4"/>
  <c r="E87" i="7"/>
  <c r="E30" i="5"/>
  <c r="F62" i="7"/>
  <c r="G61" i="7" s="1"/>
  <c r="G62" i="7" s="1"/>
  <c r="H61" i="7" s="1"/>
  <c r="H62" i="7" s="1"/>
  <c r="I61" i="7" s="1"/>
  <c r="E20" i="5"/>
  <c r="BD20" i="5"/>
  <c r="BC20" i="5"/>
  <c r="BB20" i="5"/>
  <c r="BA20" i="5"/>
  <c r="AZ20" i="5"/>
  <c r="AY20" i="5"/>
  <c r="AX20" i="5"/>
  <c r="AW20" i="5"/>
  <c r="AV20" i="5"/>
  <c r="AU20" i="5"/>
  <c r="AT20" i="5"/>
  <c r="AS20" i="5"/>
  <c r="AR20" i="5"/>
  <c r="AQ20" i="5"/>
  <c r="AP20" i="5"/>
  <c r="AO20" i="5"/>
  <c r="AN20" i="5"/>
  <c r="AM20" i="5"/>
  <c r="AL20" i="5"/>
  <c r="AK20" i="5"/>
  <c r="AJ20" i="5"/>
  <c r="AI20" i="5"/>
  <c r="AH20" i="5"/>
  <c r="AG20" i="5"/>
  <c r="AF20" i="5"/>
  <c r="AE20" i="5"/>
  <c r="AD20" i="5"/>
  <c r="AC20" i="5"/>
  <c r="AB20" i="5"/>
  <c r="AA20" i="5"/>
  <c r="Z20" i="5"/>
  <c r="Y20" i="5"/>
  <c r="X20" i="5"/>
  <c r="W20" i="5"/>
  <c r="V20" i="5"/>
  <c r="U20" i="5"/>
  <c r="T20" i="5"/>
  <c r="S20" i="5"/>
  <c r="R20" i="5"/>
  <c r="Q20" i="5"/>
  <c r="P20" i="5"/>
  <c r="O20" i="5"/>
  <c r="N20" i="5"/>
  <c r="M20" i="5"/>
  <c r="L20" i="5"/>
  <c r="K20" i="5"/>
  <c r="J20" i="5"/>
  <c r="I20" i="5"/>
  <c r="H20" i="5"/>
  <c r="G20" i="5"/>
  <c r="J62" i="9" l="1"/>
  <c r="K61" i="9" s="1"/>
  <c r="I63" i="9"/>
  <c r="I64" i="9" s="1"/>
  <c r="I77" i="9" s="1"/>
  <c r="I80" i="9" s="1"/>
  <c r="I81" i="9" s="1"/>
  <c r="D43" i="4"/>
  <c r="J12" i="4"/>
  <c r="F30" i="5"/>
  <c r="F87" i="7"/>
  <c r="BC14" i="5"/>
  <c r="BC69" i="7"/>
  <c r="BC66" i="7"/>
  <c r="AY14" i="5"/>
  <c r="AY69" i="7"/>
  <c r="AY66" i="7"/>
  <c r="AW14" i="5"/>
  <c r="AW69" i="7"/>
  <c r="AW66" i="7"/>
  <c r="AU14" i="5"/>
  <c r="AU69" i="7"/>
  <c r="AU66" i="7"/>
  <c r="AS14" i="5"/>
  <c r="AS69" i="7"/>
  <c r="AS66" i="7"/>
  <c r="AQ14" i="5"/>
  <c r="AQ69" i="7"/>
  <c r="AQ66" i="7"/>
  <c r="AO14" i="5"/>
  <c r="AO69" i="7"/>
  <c r="AO66" i="7"/>
  <c r="AO76" i="7" s="1"/>
  <c r="AM14" i="5"/>
  <c r="AM69" i="7"/>
  <c r="AM66" i="7"/>
  <c r="AK69" i="7"/>
  <c r="AI69" i="7"/>
  <c r="AG69" i="7"/>
  <c r="AE69" i="7"/>
  <c r="AC69" i="7"/>
  <c r="AA69" i="7"/>
  <c r="Y69" i="7"/>
  <c r="W69" i="7"/>
  <c r="U69" i="7"/>
  <c r="S69" i="7"/>
  <c r="Q69" i="7"/>
  <c r="O69" i="7"/>
  <c r="M69" i="7"/>
  <c r="K69" i="7"/>
  <c r="I69" i="7"/>
  <c r="G69" i="7"/>
  <c r="E14" i="5"/>
  <c r="E69" i="7"/>
  <c r="E66" i="7"/>
  <c r="BA14" i="5"/>
  <c r="BA69" i="7"/>
  <c r="BA66" i="7"/>
  <c r="BD14" i="5"/>
  <c r="BD69" i="7"/>
  <c r="BD66" i="7"/>
  <c r="BB14" i="5"/>
  <c r="BB69" i="7"/>
  <c r="BB66" i="7"/>
  <c r="AZ14" i="5"/>
  <c r="AZ69" i="7"/>
  <c r="AZ66" i="7"/>
  <c r="AX14" i="5"/>
  <c r="AX69" i="7"/>
  <c r="AX66" i="7"/>
  <c r="AV14" i="5"/>
  <c r="AV69" i="7"/>
  <c r="AV66" i="7"/>
  <c r="AT14" i="5"/>
  <c r="AT69" i="7"/>
  <c r="AT66" i="7"/>
  <c r="AR14" i="5"/>
  <c r="AR69" i="7"/>
  <c r="AR66" i="7"/>
  <c r="AP14" i="5"/>
  <c r="AP69" i="7"/>
  <c r="AP66" i="7"/>
  <c r="AN14" i="5"/>
  <c r="AN69" i="7"/>
  <c r="AN66" i="7"/>
  <c r="AL69" i="7"/>
  <c r="AJ69" i="7"/>
  <c r="AH69" i="7"/>
  <c r="AF69" i="7"/>
  <c r="AD69" i="7"/>
  <c r="AB69" i="7"/>
  <c r="Z69" i="7"/>
  <c r="X69" i="7"/>
  <c r="V69" i="7"/>
  <c r="T69" i="7"/>
  <c r="R69" i="7"/>
  <c r="P69" i="7"/>
  <c r="N69" i="7"/>
  <c r="L69" i="7"/>
  <c r="J69" i="7"/>
  <c r="H69" i="7"/>
  <c r="F14" i="5"/>
  <c r="F69" i="7"/>
  <c r="F66" i="7"/>
  <c r="I62" i="7"/>
  <c r="J61" i="7" s="1"/>
  <c r="F63" i="7"/>
  <c r="F64" i="7" s="1"/>
  <c r="H63" i="7"/>
  <c r="H64" i="7" s="1"/>
  <c r="G63" i="7"/>
  <c r="G64" i="7" s="1"/>
  <c r="J63" i="9" l="1"/>
  <c r="J64" i="9" s="1"/>
  <c r="J77" i="9" s="1"/>
  <c r="J80" i="9" s="1"/>
  <c r="J81" i="9" s="1"/>
  <c r="K62" i="9"/>
  <c r="L61" i="9" s="1"/>
  <c r="AW76" i="7"/>
  <c r="AR76" i="7"/>
  <c r="AZ76" i="7"/>
  <c r="E76" i="7"/>
  <c r="E77" i="7" s="1"/>
  <c r="E80" i="7" s="1"/>
  <c r="E81" i="7" s="1"/>
  <c r="AS76" i="7"/>
  <c r="AN76" i="7"/>
  <c r="AV76" i="7"/>
  <c r="BD76" i="7"/>
  <c r="BC76" i="7"/>
  <c r="D44" i="4"/>
  <c r="K12" i="4"/>
  <c r="G87" i="7"/>
  <c r="G66" i="7" s="1"/>
  <c r="G30" i="5"/>
  <c r="G14" i="5" s="1"/>
  <c r="F76" i="7"/>
  <c r="F77" i="7" s="1"/>
  <c r="F80" i="7" s="1"/>
  <c r="AP76" i="7"/>
  <c r="AT76" i="7"/>
  <c r="AX76" i="7"/>
  <c r="BB76" i="7"/>
  <c r="BA76" i="7"/>
  <c r="G76" i="7"/>
  <c r="G77" i="7" s="1"/>
  <c r="G80" i="7" s="1"/>
  <c r="AM76" i="7"/>
  <c r="AQ76" i="7"/>
  <c r="AU76" i="7"/>
  <c r="AY76" i="7"/>
  <c r="I63" i="7"/>
  <c r="I64" i="7" s="1"/>
  <c r="J62" i="7"/>
  <c r="K61" i="7" s="1"/>
  <c r="BD17" i="5"/>
  <c r="BC17" i="5"/>
  <c r="BB17" i="5"/>
  <c r="BA17" i="5"/>
  <c r="AZ17" i="5"/>
  <c r="AY17" i="5"/>
  <c r="AX17" i="5"/>
  <c r="AW17" i="5"/>
  <c r="AV17" i="5"/>
  <c r="AU17" i="5"/>
  <c r="AT17" i="5"/>
  <c r="AS17" i="5"/>
  <c r="AR17" i="5"/>
  <c r="AQ17" i="5"/>
  <c r="AP17" i="5"/>
  <c r="AO17" i="5"/>
  <c r="AN17" i="5"/>
  <c r="AM17" i="5"/>
  <c r="AL17" i="5"/>
  <c r="AK17" i="5"/>
  <c r="AJ17" i="5"/>
  <c r="AI17" i="5"/>
  <c r="AH17" i="5"/>
  <c r="AG17" i="5"/>
  <c r="AF17" i="5"/>
  <c r="AE17" i="5"/>
  <c r="AD17" i="5"/>
  <c r="AC17" i="5"/>
  <c r="AB17" i="5"/>
  <c r="AA17" i="5"/>
  <c r="Z17" i="5"/>
  <c r="Y17" i="5"/>
  <c r="X17" i="5"/>
  <c r="W17" i="5"/>
  <c r="V17" i="5"/>
  <c r="U17" i="5"/>
  <c r="T17" i="5"/>
  <c r="S17" i="5"/>
  <c r="R17" i="5"/>
  <c r="Q17" i="5"/>
  <c r="P17" i="5"/>
  <c r="O17" i="5"/>
  <c r="N17" i="5"/>
  <c r="M17" i="5"/>
  <c r="L17" i="5"/>
  <c r="K17" i="5"/>
  <c r="J17" i="5"/>
  <c r="I17" i="5"/>
  <c r="H17" i="5"/>
  <c r="G17" i="5"/>
  <c r="F17" i="5"/>
  <c r="E17" i="5"/>
  <c r="K63" i="9" l="1"/>
  <c r="K64" i="9" s="1"/>
  <c r="K77" i="9" s="1"/>
  <c r="K80" i="9" s="1"/>
  <c r="K81" i="9" s="1"/>
  <c r="L62" i="9"/>
  <c r="M61" i="9" s="1"/>
  <c r="F81" i="7"/>
  <c r="G81" i="7" s="1"/>
  <c r="D45" i="4"/>
  <c r="L12" i="4"/>
  <c r="H30" i="5"/>
  <c r="H14" i="5" s="1"/>
  <c r="H24" i="5" s="1"/>
  <c r="H87" i="7"/>
  <c r="H66" i="7" s="1"/>
  <c r="H76" i="7" s="1"/>
  <c r="H77" i="7" s="1"/>
  <c r="H80" i="7" s="1"/>
  <c r="J63" i="7"/>
  <c r="J64" i="7" s="1"/>
  <c r="K62" i="7"/>
  <c r="L61" i="7" s="1"/>
  <c r="F24" i="5"/>
  <c r="G24" i="5"/>
  <c r="AM24" i="5"/>
  <c r="AN24" i="5"/>
  <c r="AO24" i="5"/>
  <c r="AP24" i="5"/>
  <c r="AQ24" i="5"/>
  <c r="AR24" i="5"/>
  <c r="AS24" i="5"/>
  <c r="AT24" i="5"/>
  <c r="AU24" i="5"/>
  <c r="AV24" i="5"/>
  <c r="AW24" i="5"/>
  <c r="AX24" i="5"/>
  <c r="AY24" i="5"/>
  <c r="AZ24" i="5"/>
  <c r="BA24" i="5"/>
  <c r="BB24" i="5"/>
  <c r="BC24" i="5"/>
  <c r="BD24" i="5"/>
  <c r="E24" i="5"/>
  <c r="L63" i="9" l="1"/>
  <c r="L64" i="9" s="1"/>
  <c r="L77" i="9" s="1"/>
  <c r="L80" i="9" s="1"/>
  <c r="L81" i="9" s="1"/>
  <c r="M62" i="9"/>
  <c r="N61" i="9" s="1"/>
  <c r="H81" i="7"/>
  <c r="D46" i="4"/>
  <c r="M12" i="4"/>
  <c r="K63" i="7"/>
  <c r="K64" i="7" s="1"/>
  <c r="I87" i="7"/>
  <c r="I66" i="7" s="1"/>
  <c r="I76" i="7" s="1"/>
  <c r="I77" i="7" s="1"/>
  <c r="I80" i="7" s="1"/>
  <c r="I30" i="5"/>
  <c r="I14" i="5" s="1"/>
  <c r="I24" i="5" s="1"/>
  <c r="L62" i="7"/>
  <c r="M61" i="7" s="1"/>
  <c r="N62" i="9" l="1"/>
  <c r="O61" i="9" s="1"/>
  <c r="M63" i="9"/>
  <c r="M64" i="9" s="1"/>
  <c r="M77" i="9" s="1"/>
  <c r="M80" i="9" s="1"/>
  <c r="M81" i="9" s="1"/>
  <c r="I81" i="7"/>
  <c r="D47" i="4"/>
  <c r="N12" i="4"/>
  <c r="J30" i="5"/>
  <c r="J14" i="5" s="1"/>
  <c r="J24" i="5" s="1"/>
  <c r="J87" i="7"/>
  <c r="J66" i="7" s="1"/>
  <c r="J76" i="7" s="1"/>
  <c r="J77" i="7" s="1"/>
  <c r="J80" i="7" s="1"/>
  <c r="L63" i="7"/>
  <c r="L64" i="7" s="1"/>
  <c r="M62" i="7"/>
  <c r="N61" i="7" s="1"/>
  <c r="O62" i="9" l="1"/>
  <c r="P61" i="9" s="1"/>
  <c r="N63" i="9"/>
  <c r="N64" i="9" s="1"/>
  <c r="N77" i="9" s="1"/>
  <c r="N80" i="9" s="1"/>
  <c r="N81" i="9" s="1"/>
  <c r="J81" i="7"/>
  <c r="K87" i="7"/>
  <c r="K66" i="7" s="1"/>
  <c r="K76" i="7" s="1"/>
  <c r="K77" i="7" s="1"/>
  <c r="K80" i="7" s="1"/>
  <c r="K30" i="5"/>
  <c r="K14" i="5" s="1"/>
  <c r="K24" i="5" s="1"/>
  <c r="D48" i="4"/>
  <c r="O12" i="4"/>
  <c r="M63" i="7"/>
  <c r="M64" i="7" s="1"/>
  <c r="N62" i="7"/>
  <c r="O61" i="7" s="1"/>
  <c r="P62" i="9" l="1"/>
  <c r="Q61" i="9" s="1"/>
  <c r="O63" i="9"/>
  <c r="O64" i="9" s="1"/>
  <c r="O77" i="9" s="1"/>
  <c r="O80" i="9" s="1"/>
  <c r="O81" i="9" s="1"/>
  <c r="K81" i="7"/>
  <c r="D49" i="4"/>
  <c r="P12" i="4"/>
  <c r="L30" i="5"/>
  <c r="L14" i="5" s="1"/>
  <c r="L24" i="5" s="1"/>
  <c r="L87" i="7"/>
  <c r="L66" i="7" s="1"/>
  <c r="L76" i="7" s="1"/>
  <c r="L77" i="7" s="1"/>
  <c r="L80" i="7" s="1"/>
  <c r="L81" i="7" s="1"/>
  <c r="O62" i="7"/>
  <c r="P61" i="7" s="1"/>
  <c r="N63" i="7"/>
  <c r="N64" i="7" s="1"/>
  <c r="P63" i="9" l="1"/>
  <c r="P64" i="9" s="1"/>
  <c r="P77" i="9" s="1"/>
  <c r="P80" i="9" s="1"/>
  <c r="P81" i="9" s="1"/>
  <c r="Q62" i="9"/>
  <c r="R61" i="9" s="1"/>
  <c r="D50" i="4"/>
  <c r="Q12" i="4"/>
  <c r="M87" i="7"/>
  <c r="M66" i="7" s="1"/>
  <c r="M76" i="7" s="1"/>
  <c r="M77" i="7" s="1"/>
  <c r="M80" i="7" s="1"/>
  <c r="M81" i="7" s="1"/>
  <c r="M30" i="5"/>
  <c r="M14" i="5" s="1"/>
  <c r="M24" i="5" s="1"/>
  <c r="P62" i="7"/>
  <c r="Q61" i="7" s="1"/>
  <c r="O63" i="7"/>
  <c r="O64" i="7" s="1"/>
  <c r="R62" i="9" l="1"/>
  <c r="S61" i="9" s="1"/>
  <c r="Q63" i="9"/>
  <c r="Q64" i="9" s="1"/>
  <c r="Q77" i="9" s="1"/>
  <c r="Q80" i="9" s="1"/>
  <c r="Q81" i="9" s="1"/>
  <c r="R12" i="4"/>
  <c r="D51" i="4"/>
  <c r="N30" i="5"/>
  <c r="N14" i="5" s="1"/>
  <c r="N24" i="5" s="1"/>
  <c r="N87" i="7"/>
  <c r="N66" i="7" s="1"/>
  <c r="N76" i="7" s="1"/>
  <c r="N77" i="7" s="1"/>
  <c r="N80" i="7" s="1"/>
  <c r="N81" i="7" s="1"/>
  <c r="Q62" i="7"/>
  <c r="R61" i="7" s="1"/>
  <c r="P63" i="7"/>
  <c r="P64" i="7" s="1"/>
  <c r="S62" i="9" l="1"/>
  <c r="T61" i="9" s="1"/>
  <c r="R63" i="9"/>
  <c r="R64" i="9" s="1"/>
  <c r="R77" i="9" s="1"/>
  <c r="R80" i="9" s="1"/>
  <c r="R81" i="9" s="1"/>
  <c r="O87" i="7"/>
  <c r="O66" i="7" s="1"/>
  <c r="O76" i="7" s="1"/>
  <c r="O77" i="7" s="1"/>
  <c r="O80" i="7" s="1"/>
  <c r="O81" i="7" s="1"/>
  <c r="O30" i="5"/>
  <c r="O14" i="5" s="1"/>
  <c r="O24" i="5" s="1"/>
  <c r="D52" i="4"/>
  <c r="S12" i="4"/>
  <c r="R62" i="7"/>
  <c r="S61" i="7" s="1"/>
  <c r="Q63" i="7"/>
  <c r="Q64" i="7" s="1"/>
  <c r="T62" i="9" l="1"/>
  <c r="U61" i="9" s="1"/>
  <c r="S63" i="9"/>
  <c r="S64" i="9" s="1"/>
  <c r="S77" i="9" s="1"/>
  <c r="S80" i="9" s="1"/>
  <c r="S81" i="9" s="1"/>
  <c r="P30" i="5"/>
  <c r="P14" i="5" s="1"/>
  <c r="P24" i="5" s="1"/>
  <c r="P87" i="7"/>
  <c r="P66" i="7" s="1"/>
  <c r="P76" i="7" s="1"/>
  <c r="P77" i="7" s="1"/>
  <c r="P80" i="7" s="1"/>
  <c r="P81" i="7" s="1"/>
  <c r="D53" i="4"/>
  <c r="T12" i="4"/>
  <c r="S62" i="7"/>
  <c r="T61" i="7" s="1"/>
  <c r="R63" i="7"/>
  <c r="R64" i="7" s="1"/>
  <c r="U62" i="9" l="1"/>
  <c r="V61" i="9" s="1"/>
  <c r="T63" i="9"/>
  <c r="T64" i="9" s="1"/>
  <c r="T77" i="9" s="1"/>
  <c r="T80" i="9" s="1"/>
  <c r="T81" i="9" s="1"/>
  <c r="Q87" i="7"/>
  <c r="Q66" i="7" s="1"/>
  <c r="Q76" i="7" s="1"/>
  <c r="Q77" i="7" s="1"/>
  <c r="Q80" i="7" s="1"/>
  <c r="Q81" i="7" s="1"/>
  <c r="Q30" i="5"/>
  <c r="Q14" i="5" s="1"/>
  <c r="Q24" i="5" s="1"/>
  <c r="D54" i="4"/>
  <c r="U12" i="4"/>
  <c r="T62" i="7"/>
  <c r="U61" i="7" s="1"/>
  <c r="S63" i="7"/>
  <c r="S64" i="7" s="1"/>
  <c r="U63" i="9" l="1"/>
  <c r="U64" i="9" s="1"/>
  <c r="U77" i="9" s="1"/>
  <c r="U80" i="9" s="1"/>
  <c r="U81" i="9" s="1"/>
  <c r="V62" i="9"/>
  <c r="W61" i="9" s="1"/>
  <c r="R30" i="5"/>
  <c r="R14" i="5" s="1"/>
  <c r="R24" i="5" s="1"/>
  <c r="R87" i="7"/>
  <c r="R66" i="7" s="1"/>
  <c r="R76" i="7" s="1"/>
  <c r="R77" i="7" s="1"/>
  <c r="R80" i="7" s="1"/>
  <c r="R81" i="7" s="1"/>
  <c r="D55" i="4"/>
  <c r="V12" i="4"/>
  <c r="U62" i="7"/>
  <c r="V61" i="7" s="1"/>
  <c r="T63" i="7"/>
  <c r="T64" i="7" s="1"/>
  <c r="V63" i="9" l="1"/>
  <c r="V64" i="9" s="1"/>
  <c r="V77" i="9" s="1"/>
  <c r="V80" i="9" s="1"/>
  <c r="V81" i="9" s="1"/>
  <c r="C4" i="9" s="1"/>
  <c r="G30" i="3" s="1"/>
  <c r="W62" i="9"/>
  <c r="X61" i="9" s="1"/>
  <c r="S87" i="7"/>
  <c r="S66" i="7" s="1"/>
  <c r="S76" i="7" s="1"/>
  <c r="S77" i="7" s="1"/>
  <c r="S80" i="7" s="1"/>
  <c r="S81" i="7" s="1"/>
  <c r="S30" i="5"/>
  <c r="S14" i="5" s="1"/>
  <c r="S24" i="5" s="1"/>
  <c r="D56" i="4"/>
  <c r="W12" i="4"/>
  <c r="V62" i="7"/>
  <c r="W61" i="7" s="1"/>
  <c r="U63" i="7"/>
  <c r="U64" i="7" s="1"/>
  <c r="X62" i="9" l="1"/>
  <c r="Y61" i="9" s="1"/>
  <c r="W63" i="9"/>
  <c r="W64" i="9" s="1"/>
  <c r="W77" i="9" s="1"/>
  <c r="W80" i="9" s="1"/>
  <c r="W81" i="9" s="1"/>
  <c r="T30" i="5"/>
  <c r="T14" i="5" s="1"/>
  <c r="T24" i="5" s="1"/>
  <c r="T87" i="7"/>
  <c r="T66" i="7" s="1"/>
  <c r="T76" i="7" s="1"/>
  <c r="T77" i="7" s="1"/>
  <c r="T80" i="7" s="1"/>
  <c r="T81" i="7" s="1"/>
  <c r="D57" i="4"/>
  <c r="X12" i="4"/>
  <c r="W62" i="7"/>
  <c r="X61" i="7" s="1"/>
  <c r="V63" i="7"/>
  <c r="V64" i="7" s="1"/>
  <c r="Y62" i="9" l="1"/>
  <c r="Z61" i="9" s="1"/>
  <c r="X63" i="9"/>
  <c r="X64" i="9" s="1"/>
  <c r="X77" i="9" s="1"/>
  <c r="X80" i="9" s="1"/>
  <c r="X81" i="9" s="1"/>
  <c r="U87" i="7"/>
  <c r="U66" i="7" s="1"/>
  <c r="U76" i="7" s="1"/>
  <c r="U77" i="7" s="1"/>
  <c r="U80" i="7" s="1"/>
  <c r="U81" i="7" s="1"/>
  <c r="U30" i="5"/>
  <c r="U14" i="5" s="1"/>
  <c r="U24" i="5" s="1"/>
  <c r="D58" i="4"/>
  <c r="Y12" i="4"/>
  <c r="X62" i="7"/>
  <c r="Y61" i="7" s="1"/>
  <c r="W63" i="7"/>
  <c r="W64" i="7" s="1"/>
  <c r="Z62" i="9" l="1"/>
  <c r="AA61" i="9" s="1"/>
  <c r="Y63" i="9"/>
  <c r="Y64" i="9" s="1"/>
  <c r="Y77" i="9" s="1"/>
  <c r="Y80" i="9" s="1"/>
  <c r="Y81" i="9" s="1"/>
  <c r="D59" i="4"/>
  <c r="Z12" i="4"/>
  <c r="V30" i="5"/>
  <c r="V14" i="5" s="1"/>
  <c r="V24" i="5" s="1"/>
  <c r="V87" i="7"/>
  <c r="V66" i="7" s="1"/>
  <c r="V76" i="7" s="1"/>
  <c r="V77" i="7" s="1"/>
  <c r="V80" i="7" s="1"/>
  <c r="V81" i="7" s="1"/>
  <c r="Y62" i="7"/>
  <c r="Z61" i="7" s="1"/>
  <c r="X63" i="7"/>
  <c r="X64" i="7" s="1"/>
  <c r="Z63" i="9" l="1"/>
  <c r="Z64" i="9" s="1"/>
  <c r="Z77" i="9" s="1"/>
  <c r="Z80" i="9" s="1"/>
  <c r="Z81" i="9" s="1"/>
  <c r="AA62" i="9"/>
  <c r="AB61" i="9" s="1"/>
  <c r="D60" i="4"/>
  <c r="AA12" i="4"/>
  <c r="W87" i="7"/>
  <c r="W66" i="7" s="1"/>
  <c r="W76" i="7" s="1"/>
  <c r="W77" i="7" s="1"/>
  <c r="W80" i="7" s="1"/>
  <c r="W81" i="7" s="1"/>
  <c r="W30" i="5"/>
  <c r="W14" i="5" s="1"/>
  <c r="W24" i="5" s="1"/>
  <c r="Z62" i="7"/>
  <c r="AA61" i="7" s="1"/>
  <c r="Y63" i="7"/>
  <c r="Y64" i="7" s="1"/>
  <c r="AA63" i="9" l="1"/>
  <c r="AA64" i="9" s="1"/>
  <c r="AA77" i="9" s="1"/>
  <c r="AA80" i="9" s="1"/>
  <c r="AA81" i="9" s="1"/>
  <c r="AB62" i="9"/>
  <c r="AC61" i="9" s="1"/>
  <c r="D61" i="4"/>
  <c r="AB12" i="4"/>
  <c r="X30" i="5"/>
  <c r="X14" i="5" s="1"/>
  <c r="X24" i="5" s="1"/>
  <c r="X87" i="7"/>
  <c r="X66" i="7" s="1"/>
  <c r="X76" i="7" s="1"/>
  <c r="X77" i="7" s="1"/>
  <c r="X80" i="7" s="1"/>
  <c r="X81" i="7" s="1"/>
  <c r="AA62" i="7"/>
  <c r="AB61" i="7" s="1"/>
  <c r="Z63" i="7"/>
  <c r="Z64" i="7" s="1"/>
  <c r="AB63" i="9" l="1"/>
  <c r="AB64" i="9" s="1"/>
  <c r="AB77" i="9" s="1"/>
  <c r="AB80" i="9" s="1"/>
  <c r="AB81" i="9" s="1"/>
  <c r="AC62" i="9"/>
  <c r="AD61" i="9" s="1"/>
  <c r="D62" i="4"/>
  <c r="AC12" i="4"/>
  <c r="Y87" i="7"/>
  <c r="Y66" i="7" s="1"/>
  <c r="Y76" i="7" s="1"/>
  <c r="Y77" i="7" s="1"/>
  <c r="Y80" i="7" s="1"/>
  <c r="Y81" i="7" s="1"/>
  <c r="Y30" i="5"/>
  <c r="Y14" i="5" s="1"/>
  <c r="Y24" i="5" s="1"/>
  <c r="AB62" i="7"/>
  <c r="AC61" i="7" s="1"/>
  <c r="AA63" i="7"/>
  <c r="AA64" i="7" s="1"/>
  <c r="AC63" i="9" l="1"/>
  <c r="AC64" i="9" s="1"/>
  <c r="AC77" i="9" s="1"/>
  <c r="AC80" i="9" s="1"/>
  <c r="AC81" i="9" s="1"/>
  <c r="AD62" i="9"/>
  <c r="AE61" i="9" s="1"/>
  <c r="D63" i="4"/>
  <c r="AD12" i="4"/>
  <c r="Z30" i="5"/>
  <c r="Z14" i="5" s="1"/>
  <c r="Z24" i="5" s="1"/>
  <c r="Z87" i="7"/>
  <c r="Z66" i="7" s="1"/>
  <c r="Z76" i="7" s="1"/>
  <c r="Z77" i="7" s="1"/>
  <c r="Z80" i="7" s="1"/>
  <c r="Z81" i="7" s="1"/>
  <c r="AC62" i="7"/>
  <c r="AD61" i="7" s="1"/>
  <c r="AB63" i="7"/>
  <c r="AB64" i="7" s="1"/>
  <c r="AD63" i="9" l="1"/>
  <c r="AD64" i="9" s="1"/>
  <c r="AD77" i="9" s="1"/>
  <c r="AD80" i="9" s="1"/>
  <c r="AD81" i="9" s="1"/>
  <c r="C5" i="9" s="1"/>
  <c r="H30" i="3" s="1"/>
  <c r="AE62" i="9"/>
  <c r="AF61" i="9" s="1"/>
  <c r="D64" i="4"/>
  <c r="AE12" i="4"/>
  <c r="AA87" i="7"/>
  <c r="AA66" i="7" s="1"/>
  <c r="AA76" i="7" s="1"/>
  <c r="AA77" i="7" s="1"/>
  <c r="AA80" i="7" s="1"/>
  <c r="AA81" i="7" s="1"/>
  <c r="C4" i="7" s="1"/>
  <c r="G29" i="3" s="1"/>
  <c r="AA30" i="5"/>
  <c r="AA14" i="5" s="1"/>
  <c r="AA24" i="5" s="1"/>
  <c r="AC63" i="7"/>
  <c r="AC64" i="7" s="1"/>
  <c r="AD62" i="7"/>
  <c r="AE61" i="7" s="1"/>
  <c r="AF62" i="9" l="1"/>
  <c r="AG61" i="9" s="1"/>
  <c r="AE63" i="9"/>
  <c r="AE64" i="9" s="1"/>
  <c r="AE77" i="9" s="1"/>
  <c r="AE80" i="9" s="1"/>
  <c r="AE81" i="9" s="1"/>
  <c r="D65" i="4"/>
  <c r="AF12" i="4"/>
  <c r="AB30" i="5"/>
  <c r="AB14" i="5" s="1"/>
  <c r="AB24" i="5" s="1"/>
  <c r="AB87" i="7"/>
  <c r="AB66" i="7" s="1"/>
  <c r="AB76" i="7" s="1"/>
  <c r="AB77" i="7" s="1"/>
  <c r="AB80" i="7" s="1"/>
  <c r="AB81" i="7" s="1"/>
  <c r="AE62" i="7"/>
  <c r="AF61" i="7" s="1"/>
  <c r="AD63" i="7"/>
  <c r="AD64" i="7" s="1"/>
  <c r="AG62" i="9" l="1"/>
  <c r="AH61" i="9" s="1"/>
  <c r="AF63" i="9"/>
  <c r="AF64" i="9" s="1"/>
  <c r="AF77" i="9" s="1"/>
  <c r="AF80" i="9" s="1"/>
  <c r="AF81" i="9" s="1"/>
  <c r="D66" i="4"/>
  <c r="AG12" i="4"/>
  <c r="AC87" i="7"/>
  <c r="AC66" i="7" s="1"/>
  <c r="AC76" i="7" s="1"/>
  <c r="AC77" i="7" s="1"/>
  <c r="AC80" i="7" s="1"/>
  <c r="AC81" i="7" s="1"/>
  <c r="AC30" i="5"/>
  <c r="AC14" i="5" s="1"/>
  <c r="AC24" i="5" s="1"/>
  <c r="AF62" i="7"/>
  <c r="AG61" i="7" s="1"/>
  <c r="AE63" i="7"/>
  <c r="AE64" i="7" s="1"/>
  <c r="AH62" i="9" l="1"/>
  <c r="AI61" i="9" s="1"/>
  <c r="AG63" i="9"/>
  <c r="AG64" i="9" s="1"/>
  <c r="AG77" i="9" s="1"/>
  <c r="AG80" i="9" s="1"/>
  <c r="AG81" i="9" s="1"/>
  <c r="D67" i="4"/>
  <c r="AH12" i="4"/>
  <c r="AD30" i="5"/>
  <c r="AD14" i="5" s="1"/>
  <c r="AD24" i="5" s="1"/>
  <c r="AD87" i="7"/>
  <c r="AD66" i="7" s="1"/>
  <c r="AD76" i="7" s="1"/>
  <c r="AD77" i="7" s="1"/>
  <c r="AD80" i="7" s="1"/>
  <c r="AD81" i="7" s="1"/>
  <c r="AG62" i="7"/>
  <c r="AH61" i="7" s="1"/>
  <c r="AF63" i="7"/>
  <c r="AF64" i="7" s="1"/>
  <c r="AI62" i="9" l="1"/>
  <c r="AJ61" i="9" s="1"/>
  <c r="AH63" i="9"/>
  <c r="AH64" i="9" s="1"/>
  <c r="AH77" i="9" s="1"/>
  <c r="AH80" i="9" s="1"/>
  <c r="AH81" i="9" s="1"/>
  <c r="D68" i="4"/>
  <c r="AI12" i="4"/>
  <c r="AE87" i="7"/>
  <c r="AE66" i="7" s="1"/>
  <c r="AE76" i="7" s="1"/>
  <c r="AE77" i="7" s="1"/>
  <c r="AE80" i="7" s="1"/>
  <c r="AE81" i="7" s="1"/>
  <c r="AE30" i="5"/>
  <c r="AE14" i="5" s="1"/>
  <c r="AE24" i="5" s="1"/>
  <c r="AH62" i="7"/>
  <c r="AI61" i="7" s="1"/>
  <c r="AG63" i="7"/>
  <c r="AG64" i="7" s="1"/>
  <c r="AI63" i="9" l="1"/>
  <c r="AI64" i="9" s="1"/>
  <c r="AI77" i="9" s="1"/>
  <c r="AI80" i="9" s="1"/>
  <c r="AI81" i="9" s="1"/>
  <c r="AJ62" i="9"/>
  <c r="AK61" i="9" s="1"/>
  <c r="D69" i="4"/>
  <c r="AJ12" i="4"/>
  <c r="AF30" i="5"/>
  <c r="AF14" i="5" s="1"/>
  <c r="AF24" i="5" s="1"/>
  <c r="AF87" i="7"/>
  <c r="AF66" i="7" s="1"/>
  <c r="AF76" i="7" s="1"/>
  <c r="AF77" i="7" s="1"/>
  <c r="AF80" i="7" s="1"/>
  <c r="AF81" i="7" s="1"/>
  <c r="AI62" i="7"/>
  <c r="AJ61" i="7" s="1"/>
  <c r="AH63" i="7"/>
  <c r="AH64" i="7" s="1"/>
  <c r="AK62" i="9" l="1"/>
  <c r="AL61" i="9" s="1"/>
  <c r="AJ63" i="9"/>
  <c r="AJ64" i="9" s="1"/>
  <c r="AJ77" i="9" s="1"/>
  <c r="AJ80" i="9" s="1"/>
  <c r="AJ81" i="9" s="1"/>
  <c r="D70" i="4"/>
  <c r="AK12" i="4"/>
  <c r="AG87" i="7"/>
  <c r="AG66" i="7" s="1"/>
  <c r="AG76" i="7" s="1"/>
  <c r="AG77" i="7" s="1"/>
  <c r="AG80" i="7" s="1"/>
  <c r="AG81" i="7" s="1"/>
  <c r="AG30" i="5"/>
  <c r="AG14" i="5" s="1"/>
  <c r="AG24" i="5" s="1"/>
  <c r="AJ62" i="7"/>
  <c r="AK61" i="7" s="1"/>
  <c r="AI63" i="7"/>
  <c r="AI64" i="7" s="1"/>
  <c r="AL62" i="9" l="1"/>
  <c r="AM61" i="9" s="1"/>
  <c r="AK63" i="9"/>
  <c r="AK64" i="9" s="1"/>
  <c r="AK77" i="9" s="1"/>
  <c r="AK80" i="9" s="1"/>
  <c r="AK81" i="9" s="1"/>
  <c r="D71" i="4"/>
  <c r="AL12" i="4"/>
  <c r="AH30" i="5"/>
  <c r="AH14" i="5" s="1"/>
  <c r="AH24" i="5" s="1"/>
  <c r="AH87" i="7"/>
  <c r="AH66" i="7" s="1"/>
  <c r="AH76" i="7" s="1"/>
  <c r="AH77" i="7" s="1"/>
  <c r="AH80" i="7" s="1"/>
  <c r="AH81" i="7" s="1"/>
  <c r="AK62" i="7"/>
  <c r="AL61" i="7" s="1"/>
  <c r="AJ63" i="7"/>
  <c r="AJ64" i="7" s="1"/>
  <c r="AM62" i="9" l="1"/>
  <c r="AN61" i="9" s="1"/>
  <c r="AL63" i="9"/>
  <c r="AL64" i="9" s="1"/>
  <c r="AL77" i="9" s="1"/>
  <c r="AL80" i="9" s="1"/>
  <c r="AL81" i="9" s="1"/>
  <c r="D72" i="4"/>
  <c r="AM12" i="4"/>
  <c r="AI87" i="7"/>
  <c r="AI66" i="7" s="1"/>
  <c r="AI76" i="7" s="1"/>
  <c r="AI77" i="7" s="1"/>
  <c r="AI80" i="7" s="1"/>
  <c r="AI81" i="7" s="1"/>
  <c r="C5" i="7" s="1"/>
  <c r="H29" i="3" s="1"/>
  <c r="AI30" i="5"/>
  <c r="AI14" i="5" s="1"/>
  <c r="AI24" i="5" s="1"/>
  <c r="AK63" i="7"/>
  <c r="AK64" i="7" s="1"/>
  <c r="AL62" i="7"/>
  <c r="AM61" i="7" s="1"/>
  <c r="C6" i="9" l="1"/>
  <c r="I30" i="3" s="1"/>
  <c r="AN62" i="9"/>
  <c r="AO61" i="9" s="1"/>
  <c r="AM63" i="9"/>
  <c r="AM64" i="9" s="1"/>
  <c r="AM77" i="9" s="1"/>
  <c r="AM80" i="9" s="1"/>
  <c r="AM81" i="9" s="1"/>
  <c r="D73" i="4"/>
  <c r="AN12" i="4"/>
  <c r="AJ30" i="5"/>
  <c r="AJ14" i="5" s="1"/>
  <c r="AJ24" i="5" s="1"/>
  <c r="AJ87" i="7"/>
  <c r="AJ66" i="7" s="1"/>
  <c r="AJ76" i="7" s="1"/>
  <c r="AJ77" i="7" s="1"/>
  <c r="AJ80" i="7" s="1"/>
  <c r="AJ81" i="7" s="1"/>
  <c r="AM62" i="7"/>
  <c r="AN61" i="7" s="1"/>
  <c r="AL63" i="7"/>
  <c r="AL64" i="7" s="1"/>
  <c r="AN63" i="9" l="1"/>
  <c r="AN64" i="9" s="1"/>
  <c r="AN77" i="9" s="1"/>
  <c r="AN80" i="9" s="1"/>
  <c r="AN81" i="9" s="1"/>
  <c r="AO62" i="9"/>
  <c r="AP61" i="9" s="1"/>
  <c r="D75" i="4"/>
  <c r="AO12" i="4"/>
  <c r="AK87" i="7"/>
  <c r="AK66" i="7" s="1"/>
  <c r="AK76" i="7" s="1"/>
  <c r="AK77" i="7" s="1"/>
  <c r="AK80" i="7" s="1"/>
  <c r="AK81" i="7" s="1"/>
  <c r="AK30" i="5"/>
  <c r="AK14" i="5" s="1"/>
  <c r="AK24" i="5" s="1"/>
  <c r="AN62" i="7"/>
  <c r="AO61" i="7" s="1"/>
  <c r="AM63" i="7"/>
  <c r="AM64" i="7" s="1"/>
  <c r="AM77" i="7" s="1"/>
  <c r="AM80" i="7" s="1"/>
  <c r="AP62" i="9" l="1"/>
  <c r="AQ61" i="9" s="1"/>
  <c r="AO63" i="9"/>
  <c r="AO64" i="9" s="1"/>
  <c r="AO77" i="9" s="1"/>
  <c r="AO80" i="9" s="1"/>
  <c r="AO81" i="9" s="1"/>
  <c r="AL30" i="5"/>
  <c r="AL14" i="5" s="1"/>
  <c r="AL24" i="5" s="1"/>
  <c r="AL87" i="7"/>
  <c r="AL66" i="7" s="1"/>
  <c r="AL76" i="7" s="1"/>
  <c r="AL77" i="7" s="1"/>
  <c r="AL80" i="7" s="1"/>
  <c r="AL81" i="7" s="1"/>
  <c r="AM81" i="7" s="1"/>
  <c r="AO62" i="7"/>
  <c r="AP61" i="7" s="1"/>
  <c r="AN63" i="7"/>
  <c r="AN64" i="7" s="1"/>
  <c r="AN77" i="7" s="1"/>
  <c r="AN80" i="7" s="1"/>
  <c r="AQ62" i="9" l="1"/>
  <c r="AR61" i="9" s="1"/>
  <c r="AP63" i="9"/>
  <c r="AP64" i="9" s="1"/>
  <c r="AP77" i="9" s="1"/>
  <c r="AP80" i="9" s="1"/>
  <c r="AP81" i="9" s="1"/>
  <c r="AN81" i="7"/>
  <c r="AP62" i="7"/>
  <c r="AQ61" i="7" s="1"/>
  <c r="AO63" i="7"/>
  <c r="AO64" i="7" s="1"/>
  <c r="AO77" i="7" s="1"/>
  <c r="AO80" i="7" s="1"/>
  <c r="AQ63" i="9" l="1"/>
  <c r="AQ64" i="9" s="1"/>
  <c r="AQ77" i="9" s="1"/>
  <c r="AQ80" i="9" s="1"/>
  <c r="AQ81" i="9" s="1"/>
  <c r="AR62" i="9"/>
  <c r="AS61" i="9" s="1"/>
  <c r="AO81" i="7"/>
  <c r="AQ62" i="7"/>
  <c r="AR61" i="7" s="1"/>
  <c r="AP63" i="7"/>
  <c r="AP64" i="7" s="1"/>
  <c r="AP77" i="7" s="1"/>
  <c r="AP80" i="7" s="1"/>
  <c r="AS62" i="9" l="1"/>
  <c r="AT61" i="9" s="1"/>
  <c r="AR63" i="9"/>
  <c r="AR64" i="9" s="1"/>
  <c r="AR77" i="9" s="1"/>
  <c r="AR80" i="9" s="1"/>
  <c r="AR81" i="9" s="1"/>
  <c r="AP81" i="7"/>
  <c r="AR62" i="7"/>
  <c r="AS61" i="7" s="1"/>
  <c r="AQ63" i="7"/>
  <c r="AQ64" i="7" s="1"/>
  <c r="AQ77" i="7" s="1"/>
  <c r="AQ80" i="7" s="1"/>
  <c r="AT62" i="9" l="1"/>
  <c r="AU61" i="9" s="1"/>
  <c r="AS63" i="9"/>
  <c r="AS64" i="9" s="1"/>
  <c r="AS77" i="9" s="1"/>
  <c r="AS80" i="9" s="1"/>
  <c r="AS81" i="9" s="1"/>
  <c r="AQ81" i="7"/>
  <c r="C6" i="7"/>
  <c r="I29" i="3" s="1"/>
  <c r="AS62" i="7"/>
  <c r="AT61" i="7" s="1"/>
  <c r="AR63" i="7"/>
  <c r="AR64" i="7" s="1"/>
  <c r="AR77" i="7" s="1"/>
  <c r="AR80" i="7" s="1"/>
  <c r="AU62" i="9" l="1"/>
  <c r="AV61" i="9" s="1"/>
  <c r="AT63" i="9"/>
  <c r="AT64" i="9" s="1"/>
  <c r="AT77" i="9" s="1"/>
  <c r="AT80" i="9" s="1"/>
  <c r="AT81" i="9" s="1"/>
  <c r="AR81" i="7"/>
  <c r="AS63" i="7"/>
  <c r="AS64" i="7" s="1"/>
  <c r="AS77" i="7" s="1"/>
  <c r="AS80" i="7" s="1"/>
  <c r="AT62" i="7"/>
  <c r="AU61" i="7" s="1"/>
  <c r="AS81" i="7" l="1"/>
  <c r="AU63" i="9"/>
  <c r="AU64" i="9" s="1"/>
  <c r="AU77" i="9" s="1"/>
  <c r="AU80" i="9" s="1"/>
  <c r="AU81" i="9" s="1"/>
  <c r="AV62" i="9"/>
  <c r="AW61" i="9" s="1"/>
  <c r="AU62" i="7"/>
  <c r="AV61" i="7" s="1"/>
  <c r="AT63" i="7"/>
  <c r="AT64" i="7" s="1"/>
  <c r="AT77" i="7" s="1"/>
  <c r="AT80" i="7" s="1"/>
  <c r="AT81" i="7" s="1"/>
  <c r="AW62" i="9" l="1"/>
  <c r="AX61" i="9" s="1"/>
  <c r="AV63" i="9"/>
  <c r="AV64" i="9" s="1"/>
  <c r="AV77" i="9" s="1"/>
  <c r="AV80" i="9" s="1"/>
  <c r="AV81" i="9" s="1"/>
  <c r="AV62" i="7"/>
  <c r="AW61" i="7" s="1"/>
  <c r="AU63" i="7"/>
  <c r="AU64" i="7" s="1"/>
  <c r="AU77" i="7" s="1"/>
  <c r="AU80" i="7" s="1"/>
  <c r="AU81" i="7" s="1"/>
  <c r="AX62" i="9" l="1"/>
  <c r="AY61" i="9" s="1"/>
  <c r="AW63" i="9"/>
  <c r="AW64" i="9" s="1"/>
  <c r="AW77" i="9" s="1"/>
  <c r="AW80" i="9" s="1"/>
  <c r="AW81" i="9" s="1"/>
  <c r="AW62" i="7"/>
  <c r="AX61" i="7" s="1"/>
  <c r="AV63" i="7"/>
  <c r="AV64" i="7" s="1"/>
  <c r="AV77" i="7" s="1"/>
  <c r="AV80" i="7" s="1"/>
  <c r="AV81" i="7" s="1"/>
  <c r="AY62" i="9" l="1"/>
  <c r="AZ61" i="9" s="1"/>
  <c r="AX63" i="9"/>
  <c r="AX64" i="9" s="1"/>
  <c r="AX77" i="9" s="1"/>
  <c r="AX80" i="9" s="1"/>
  <c r="AX81" i="9" s="1"/>
  <c r="AX62" i="7"/>
  <c r="AY61" i="7" s="1"/>
  <c r="AW63" i="7"/>
  <c r="AW64" i="7" s="1"/>
  <c r="AW77" i="7" s="1"/>
  <c r="AW80" i="7" s="1"/>
  <c r="AW81" i="7" s="1"/>
  <c r="AZ62" i="9" l="1"/>
  <c r="BA61" i="9" s="1"/>
  <c r="AY63" i="9"/>
  <c r="AY64" i="9" s="1"/>
  <c r="AY77" i="9" s="1"/>
  <c r="AY80" i="9" s="1"/>
  <c r="AY81" i="9" s="1"/>
  <c r="AY62" i="7"/>
  <c r="AZ61" i="7" s="1"/>
  <c r="AX63" i="7"/>
  <c r="AX64" i="7" s="1"/>
  <c r="AX77" i="7" s="1"/>
  <c r="AX80" i="7" s="1"/>
  <c r="AX81" i="7" s="1"/>
  <c r="C7" i="9" l="1"/>
  <c r="J30" i="3" s="1"/>
  <c r="BA62" i="9"/>
  <c r="BB61" i="9" s="1"/>
  <c r="AZ63" i="9"/>
  <c r="AZ64" i="9" s="1"/>
  <c r="AZ77" i="9" s="1"/>
  <c r="AZ80" i="9" s="1"/>
  <c r="AZ81" i="9" s="1"/>
  <c r="AZ62" i="7"/>
  <c r="BA61" i="7" s="1"/>
  <c r="AY63" i="7"/>
  <c r="AY64" i="7" s="1"/>
  <c r="AY77" i="7" s="1"/>
  <c r="AY80" i="7" s="1"/>
  <c r="AY81" i="7" s="1"/>
  <c r="BA63" i="9" l="1"/>
  <c r="BA64" i="9" s="1"/>
  <c r="BA77" i="9" s="1"/>
  <c r="BA80" i="9" s="1"/>
  <c r="BA81" i="9" s="1"/>
  <c r="BB62" i="9"/>
  <c r="BC61" i="9" s="1"/>
  <c r="BA62" i="7"/>
  <c r="BB61" i="7" s="1"/>
  <c r="AZ63" i="7"/>
  <c r="AZ64" i="7" s="1"/>
  <c r="AZ77" i="7" s="1"/>
  <c r="AZ80" i="7" s="1"/>
  <c r="AZ81" i="7" s="1"/>
  <c r="BC62" i="9" l="1"/>
  <c r="BD61" i="9" s="1"/>
  <c r="BB63" i="9"/>
  <c r="BB64" i="9" s="1"/>
  <c r="BB77" i="9" s="1"/>
  <c r="BB80" i="9" s="1"/>
  <c r="BB81" i="9" s="1"/>
  <c r="BB62" i="7"/>
  <c r="BC61" i="7" s="1"/>
  <c r="BA63" i="7"/>
  <c r="BA64" i="7" s="1"/>
  <c r="BA77" i="7" s="1"/>
  <c r="BA80" i="7" s="1"/>
  <c r="BA81" i="7" s="1"/>
  <c r="BD62" i="9" l="1"/>
  <c r="BD63" i="9" s="1"/>
  <c r="BD64" i="9" s="1"/>
  <c r="BD77" i="9" s="1"/>
  <c r="BD80" i="9" s="1"/>
  <c r="BC63" i="9"/>
  <c r="BC64" i="9" s="1"/>
  <c r="BC77" i="9" s="1"/>
  <c r="BC80" i="9" s="1"/>
  <c r="BC81" i="9" s="1"/>
  <c r="BC62" i="7"/>
  <c r="BD61" i="7" s="1"/>
  <c r="BB63" i="7"/>
  <c r="BB64" i="7" s="1"/>
  <c r="BB77" i="7" s="1"/>
  <c r="BB80" i="7" s="1"/>
  <c r="BB81" i="7" s="1"/>
  <c r="BD81" i="9" l="1"/>
  <c r="BD62" i="7"/>
  <c r="BD63" i="7" s="1"/>
  <c r="BD64" i="7" s="1"/>
  <c r="BD77" i="7" s="1"/>
  <c r="BD80" i="7" s="1"/>
  <c r="BC63" i="7"/>
  <c r="BC64" i="7" s="1"/>
  <c r="BC77" i="7" s="1"/>
  <c r="BC80" i="7" s="1"/>
  <c r="BC81" i="7" s="1"/>
  <c r="BD81" i="7" l="1"/>
  <c r="C7" i="7" s="1"/>
  <c r="J29" i="3" s="1"/>
</calcChain>
</file>

<file path=xl/sharedStrings.xml><?xml version="1.0" encoding="utf-8"?>
<sst xmlns="http://schemas.openxmlformats.org/spreadsheetml/2006/main" count="830" uniqueCount="362">
  <si>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</si>
  <si>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</si>
  <si>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</si>
  <si>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</si>
  <si>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</si>
  <si>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</si>
  <si>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</si>
  <si>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</si>
  <si>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</si>
  <si>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</si>
  <si>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</si>
  <si>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</si>
  <si>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</si>
  <si>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</si>
  <si>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</si>
  <si>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</si>
  <si>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</si>
  <si>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</si>
  <si>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</si>
  <si>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</si>
  <si>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</si>
  <si>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</si>
  <si>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</si>
  <si>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</si>
  <si>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</si>
  <si>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</si>
  <si>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</si>
  <si>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</si>
  <si>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</si>
  <si>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</si>
  <si>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</si>
  <si>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</si>
  <si>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</si>
  <si>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</si>
  <si>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</si>
  <si>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</si>
  <si>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</si>
  <si>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</si>
  <si>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</si>
  <si>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</si>
  <si>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</si>
  <si>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</si>
  <si>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</si>
  <si>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</si>
  <si>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</si>
  <si>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</si>
  <si>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</si>
  <si>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</si>
  <si>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</si>
  <si>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</si>
  <si>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</si>
  <si>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</si>
  <si>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</si>
  <si>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</si>
  <si>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</si>
  <si>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</si>
  <si>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</si>
  <si>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</si>
  <si>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</si>
  <si>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</si>
  <si>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</si>
  <si>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</si>
  <si>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</si>
  <si>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</si>
  <si>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</si>
  <si>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</si>
  <si>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</si>
  <si>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</si>
  <si>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</si>
  <si>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</si>
  <si>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</si>
  <si>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</si>
  <si>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</si>
  <si>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</si>
  <si>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</si>
  <si>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</si>
  <si>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</si>
  <si>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</si>
  <si>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</si>
  <si>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</si>
  <si>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</si>
  <si>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</si>
  <si>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</si>
  <si>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</si>
  <si>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</si>
  <si>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</si>
  <si>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</si>
  <si>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</si>
  <si>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</si>
  <si>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</si>
  <si>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</si>
  <si>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</si>
  <si>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</si>
  <si>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</si>
  <si>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</si>
  <si>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</si>
  <si>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</si>
  <si>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</si>
  <si>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</si>
  <si>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</si>
  <si>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</si>
  <si>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</si>
  <si>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</si>
  <si>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</si>
  <si>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</si>
  <si>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</si>
  <si>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</si>
  <si>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</si>
  <si>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</si>
  <si>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</si>
  <si>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</si>
  <si>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</si>
  <si>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</si>
  <si>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</si>
  <si>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</si>
  <si>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</si>
  <si>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</si>
  <si>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</si>
  <si>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</si>
  <si>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</si>
  <si>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</si>
  <si>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</si>
  <si>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</si>
  <si>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</si>
  <si>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</si>
  <si>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</si>
  <si>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</si>
  <si>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</si>
  <si>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</si>
  <si>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</si>
  <si>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</si>
  <si>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</si>
  <si>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</si>
  <si>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</si>
  <si>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</si>
  <si>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</si>
  <si>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</si>
  <si>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</si>
  <si>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</si>
  <si>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</si>
  <si>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</si>
  <si>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</si>
  <si>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</si>
  <si>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</si>
  <si>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</si>
  <si>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</si>
  <si>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</si>
  <si>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</si>
  <si>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</si>
  <si>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</si>
  <si>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</si>
  <si>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</si>
  <si>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</si>
  <si>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</si>
  <si>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</si>
  <si>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</si>
  <si>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</si>
  <si>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</si>
  <si>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</si>
  <si>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</si>
  <si>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</si>
  <si>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</si>
  <si>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</si>
  <si>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</si>
  <si>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</si>
  <si>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</si>
  <si>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</si>
  <si>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</si>
  <si>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</si>
  <si>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</si>
  <si>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</si>
  <si>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</si>
  <si>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</si>
  <si>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</si>
  <si>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</si>
  <si>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</si>
  <si>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</si>
  <si>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</si>
  <si>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</si>
  <si>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</si>
  <si>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</si>
  <si>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</si>
  <si>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</si>
  <si>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</si>
  <si>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</si>
  <si>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</si>
  <si>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</si>
  <si>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</si>
  <si>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</si>
  <si>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</si>
  <si>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</si>
  <si>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</si>
  <si>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</si>
  <si>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</si>
  <si>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</si>
  <si>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</si>
  <si>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</si>
  <si>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</si>
  <si>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</si>
  <si>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</si>
  <si>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</si>
  <si>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</si>
  <si>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</si>
  <si>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</si>
  <si>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</si>
  <si>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</si>
  <si>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</si>
  <si>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</si>
  <si>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</si>
  <si>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</si>
  <si>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</si>
  <si>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</si>
  <si>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</si>
  <si>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</si>
  <si>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</si>
  <si>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</si>
  <si>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</si>
  <si>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</si>
  <si>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</si>
  <si>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</si>
  <si>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</si>
  <si>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</si>
  <si>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</si>
  <si>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</si>
  <si>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</si>
  <si>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</si>
  <si>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</si>
  <si>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</si>
  <si>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</si>
  <si>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</si>
  <si>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</si>
  <si>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</si>
  <si>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</si>
  <si>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</si>
  <si>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</si>
  <si>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</si>
  <si>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</si>
  <si>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</si>
  <si>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</si>
  <si>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</si>
  <si>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</si>
  <si>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</si>
  <si>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</si>
  <si>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</si>
  <si>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</si>
  <si>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</si>
  <si>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</si>
  <si>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</si>
  <si>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</si>
  <si>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</si>
  <si>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</si>
  <si>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</si>
  <si>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</si>
  <si>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</si>
  <si>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</si>
  <si>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</si>
  <si>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</si>
  <si>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</si>
  <si>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</si>
  <si>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</si>
  <si>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</si>
  <si>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</si>
  <si>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</si>
  <si>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</si>
  <si>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</si>
  <si>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</si>
  <si>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</si>
  <si>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</si>
  <si>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</si>
  <si>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</si>
  <si>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</si>
  <si>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</si>
  <si>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</si>
  <si>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</si>
  <si>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</si>
  <si>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</si>
  <si>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</si>
  <si>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</si>
  <si>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</si>
  <si>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</si>
  <si>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</si>
  <si>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</si>
  <si>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</si>
  <si>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</si>
  <si>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</si>
  <si>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</si>
  <si>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</si>
  <si>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</si>
  <si>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</si>
  <si>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</si>
  <si>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</si>
  <si>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</si>
  <si>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</si>
  <si>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</si>
  <si>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</si>
  <si>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</si>
  <si>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</si>
  <si>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</si>
  <si>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</si>
  <si>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</si>
  <si>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</si>
  <si>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</si>
  <si>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</si>
  <si>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</si>
  <si>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</si>
  <si>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</si>
  <si>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</si>
  <si>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</si>
  <si>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</si>
  <si>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</si>
  <si>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</si>
  <si>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</si>
  <si>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</si>
  <si>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</si>
  <si>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</si>
  <si>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</si>
  <si>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</si>
  <si>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</si>
  <si>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</si>
  <si>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</si>
  <si>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</si>
  <si>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</si>
  <si>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</si>
  <si>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</si>
  <si>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</si>
  <si>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</si>
  <si>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</si>
  <si>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</si>
  <si>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</si>
  <si>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</si>
  <si>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</si>
  <si>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</si>
  <si>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</si>
  <si>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</si>
  <si>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</si>
  <si>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</si>
  <si>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</si>
  <si>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</si>
  <si>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</si>
  <si>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Baseline option</t>
  </si>
  <si>
    <t>Option 1 - Penn GSP SGT Change</t>
  </si>
  <si>
    <t>Replace the existing NGT 275/132kV transformers at Penn GSP with high impedance units</t>
  </si>
  <si>
    <t>Although the condition of the 4 National Grid SGTs are unknown, based on their age, it has been assumed that they will need to be asset replaced towards the end of the ED3 period</t>
  </si>
  <si>
    <t>This option was discounted due to cost</t>
  </si>
  <si>
    <t>Baseline</t>
  </si>
  <si>
    <t xml:space="preserve">It is proposed to change all the overstressed WPD 132kV switchgear (all CBs except the SGT CBs) on site with units with a fault rating of at least 31kA.  The existing OFA11 is currently under enhanced maintenance and requires maintenance and inspection every 5 years.  The proposal is to install SF6 132kV switchgear that requires maintenance every 15 years.  </t>
  </si>
  <si>
    <t>Replacement of the 132kV breakers (x 14 units) on condition basis is anticipated in the RIIO ED2 (proposed in 2021 and 2022)</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</si>
  <si>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</si>
  <si>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</si>
  <si>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1(i)</t>
  </si>
  <si>
    <t xml:space="preserve">Option 1(i) </t>
  </si>
  <si>
    <t xml:space="preserve">The baseline option is still the optimum solution even with a 10% increment in costs. 
</t>
  </si>
  <si>
    <t>Sensitivity Analysis of the adopted Baseline option (Replacement of 132kV CBs) in the event that its implementation costs (and related I&amp;M costs) increased by around 10%</t>
  </si>
  <si>
    <t xml:space="preserve">Change all 132kV switchgear at Penn GSP with higher rated units that can withstand at least 31kA.  Also includes a general refurbishment onsite which includes uprating the existing disconnectors.  </t>
  </si>
  <si>
    <t>This is the optimum solution for addressing the overstressed 132kV switchgear at Penn GSP</t>
  </si>
  <si>
    <t>CBA Baseline</t>
  </si>
  <si>
    <t>Penn GSP SGTs Change</t>
  </si>
  <si>
    <t xml:space="preserve">CBA Option 1 </t>
  </si>
  <si>
    <t>CBA Option 1(i)</t>
  </si>
  <si>
    <t>To deal with identified 132kV switchgear fault level issues at Penn GSP</t>
  </si>
  <si>
    <t xml:space="preserve">Costs for replacement of 14 x 132kV CBs and protection, refurbishment, disconnectors and civil costs. </t>
  </si>
  <si>
    <t>This option proposes the replacement of existing NGT 275/132kV Super Grid Transformers at Penn GSP with higher impedance units. The Costs for the replacement of the SGTs  have been estimated at about £4m per transformer, total cost of about of £16m</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</si>
</sst>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alignment horizontal="left" vertical="center" indent="1"/>
    </xf>
  </cellStyleXfs>
  <cellXfs count="185">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0" fillId="0" borderId="0" xfId="0" applyAlignment="1">
      <alignment wrapText="1"/>
    </xf>
    <xf numFmtId="10" fontId="4" fillId="5" borderId="3" xfId="1" applyNumberFormat="1" applyFont="1" applyFill="1" applyBorder="1" applyProtection="1">
      <protection locked="0"/>
    </xf>
    <xf numFmtId="0" fontId="4" fillId="0" borderId="3" xfId="0" applyFont="1" applyBorder="1" applyAlignment="1">
      <alignment vertical="center"/>
    </xf>
    <xf numFmtId="165" fontId="4" fillId="5" borderId="0" xfId="0" applyNumberFormat="1" applyFont="1" applyFill="1" applyBorder="1" applyAlignment="1" applyProtection="1">
      <alignment vertical="center"/>
      <protection locked="0"/>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0" fontId="4" fillId="0" borderId="0" xfId="0" applyFont="1" applyAlignment="1">
      <alignment horizontal="lef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Normal 7" xfId="9"/>
    <cellStyle name="Percent" xfId="1" builtinId="5"/>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s://www.gov.uk/carbon-valuation" TargetMode="External"/><Relationship Id="rId7" Type="http://schemas.openxmlformats.org/officeDocument/2006/relationships/drawing" Target="../drawings/drawing1.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9.bin"/><Relationship Id="rId5" Type="http://schemas.openxmlformats.org/officeDocument/2006/relationships/hyperlink" Target="http://www.defra.gov.uk/publications/2012/05/30/pb13773-2012-ghg-conversion/" TargetMode="External"/><Relationship Id="rId4" Type="http://schemas.openxmlformats.org/officeDocument/2006/relationships/hyperlink" Target="http://www.hse.gov.uk/risk/theory/alarpcheck.htm" TargetMode="External"/><Relationship Id="rId9"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printerSettings" Target="../printerSettings/printerSettings12.bin"/><Relationship Id="rId4" Type="http://schemas.openxmlformats.org/officeDocument/2006/relationships/hyperlink" Target="http://www.hse.gov.uk/risk/theory/alarpcheck.htm"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7.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18.bin"/><Relationship Id="rId4" Type="http://schemas.openxmlformats.org/officeDocument/2006/relationships/hyperlink" Target="http://www.hse.gov.uk/risk/theory/alarpcheck.htm"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315</v>
      </c>
    </row>
  </sheetData>
  <customSheetViews>
    <customSheetView guid="{88A44DEE-EB13-49F4-ABCB-78671E498CA1}" showGridLines="0">
      <selection activeCell="B2" sqref="B2"/>
      <pageMargins left="0.7" right="0.7" top="0.75" bottom="0.75" header="0.3" footer="0.3"/>
      <pageSetup paperSize="9" orientation="portrait" r:id="rId1"/>
    </customSheetView>
    <customSheetView guid="{26AE9B42-3127-4C04-89AD-2F08499CB35D}" showGridLines="0">
      <selection activeCell="B2" sqref="B2"/>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B18" sqref="B18"/>
    </sheetView>
  </sheetViews>
  <sheetFormatPr defaultRowHeight="15" x14ac:dyDescent="0.25"/>
  <cols>
    <col min="1" max="1" width="5.85546875" customWidth="1"/>
    <col min="2" max="2" width="69.28515625" style="132" customWidth="1"/>
  </cols>
  <sheetData>
    <row r="1" spans="1:4" ht="18.75" x14ac:dyDescent="0.3">
      <c r="A1" s="1" t="s">
        <v>348</v>
      </c>
    </row>
    <row r="2" spans="1:4" x14ac:dyDescent="0.25">
      <c r="A2" t="s">
        <v>78</v>
      </c>
    </row>
    <row r="4" spans="1:4" ht="58.5" customHeight="1" x14ac:dyDescent="0.25">
      <c r="A4">
        <v>1</v>
      </c>
      <c r="B4" s="182" t="s">
        <v>347</v>
      </c>
      <c r="C4" s="183"/>
      <c r="D4" s="184"/>
    </row>
  </sheetData>
  <mergeCells count="1">
    <mergeCell ref="B4:D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6" sqref="C6"/>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304</v>
      </c>
      <c r="C7" s="31" t="s">
        <v>338</v>
      </c>
    </row>
    <row r="8" spans="2:3" x14ac:dyDescent="0.3">
      <c r="B8" s="98" t="s">
        <v>305</v>
      </c>
      <c r="C8" s="31" t="s">
        <v>306</v>
      </c>
    </row>
    <row r="9" spans="2:3" ht="30" x14ac:dyDescent="0.3">
      <c r="B9" s="97" t="s">
        <v>227</v>
      </c>
      <c r="C9" s="31" t="s">
        <v>337</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316</v>
      </c>
      <c r="C25" s="91"/>
      <c r="D25" s="91"/>
    </row>
    <row r="26" spans="2:4" ht="32.25" customHeight="1" x14ac:dyDescent="0.3">
      <c r="B26" s="139" t="s">
        <v>225</v>
      </c>
      <c r="C26" s="139"/>
      <c r="D26" s="139"/>
    </row>
    <row r="28" spans="2:4" x14ac:dyDescent="0.3">
      <c r="B28" s="2" t="s">
        <v>99</v>
      </c>
    </row>
    <row r="32" spans="2:4" x14ac:dyDescent="0.3">
      <c r="B32" s="25"/>
    </row>
    <row r="33" spans="2:2" x14ac:dyDescent="0.3">
      <c r="B33" s="92"/>
    </row>
  </sheetData>
  <customSheetViews>
    <customSheetView guid="{88A44DEE-EB13-49F4-ABCB-78671E498CA1}" showGridLines="0" fitToPage="1">
      <selection activeCell="C6" sqref="C6"/>
      <pageMargins left="0.70866141732283472" right="0.70866141732283472" top="0.74803149606299213" bottom="0.74803149606299213" header="0.31496062992125984" footer="0.31496062992125984"/>
      <pageSetup paperSize="9" scale="65" orientation="portrait" r:id="rId1"/>
    </customSheetView>
    <customSheetView guid="{26AE9B42-3127-4C04-89AD-2F08499CB35D}" showGridLines="0" fitToPage="1">
      <selection activeCell="C6" sqref="C6"/>
      <pageMargins left="0.70866141732283472" right="0.70866141732283472" top="0.74803149606299213" bottom="0.74803149606299213" header="0.31496062992125984" footer="0.31496062992125984"/>
      <pageSetup paperSize="9" scale="65" orientation="portrait" r:id="rId2"/>
    </customSheetView>
  </customSheetViews>
  <mergeCells count="1">
    <mergeCell ref="B26:D26"/>
  </mergeCells>
  <pageMargins left="0.70866141732283472" right="0.70866141732283472" top="0.74803149606299213" bottom="0.74803149606299213" header="0.31496062992125984" footer="0.31496062992125984"/>
  <pageSetup paperSize="9" scale="65"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H4" sqref="H4"/>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48" t="s">
        <v>359</v>
      </c>
      <c r="C2" s="149"/>
      <c r="D2" s="149"/>
      <c r="E2" s="149"/>
      <c r="F2" s="150"/>
      <c r="Z2" s="26" t="s">
        <v>81</v>
      </c>
    </row>
    <row r="3" spans="2:26" ht="24.75" customHeight="1" x14ac:dyDescent="0.3">
      <c r="B3" s="151"/>
      <c r="C3" s="152"/>
      <c r="D3" s="152"/>
      <c r="E3" s="152"/>
      <c r="F3" s="153"/>
    </row>
    <row r="4" spans="2:26" ht="18" customHeight="1" x14ac:dyDescent="0.3">
      <c r="B4" s="25" t="s">
        <v>80</v>
      </c>
      <c r="C4" s="27"/>
      <c r="D4" s="27"/>
      <c r="E4" s="27"/>
      <c r="F4" s="27"/>
    </row>
    <row r="5" spans="2:26" ht="24.75" customHeight="1" x14ac:dyDescent="0.3">
      <c r="B5" s="160"/>
      <c r="C5" s="161"/>
      <c r="D5" s="161"/>
      <c r="E5" s="161"/>
      <c r="F5" s="162"/>
    </row>
    <row r="6" spans="2:26" ht="13.5" customHeight="1" x14ac:dyDescent="0.3">
      <c r="B6" s="27"/>
      <c r="C6" s="27"/>
      <c r="D6" s="27"/>
      <c r="E6" s="27"/>
      <c r="F6" s="27"/>
    </row>
    <row r="7" spans="2:26" x14ac:dyDescent="0.3">
      <c r="B7" s="25" t="s">
        <v>50</v>
      </c>
    </row>
    <row r="8" spans="2:26" x14ac:dyDescent="0.3">
      <c r="B8" s="156" t="s">
        <v>27</v>
      </c>
      <c r="C8" s="157"/>
      <c r="D8" s="154" t="s">
        <v>30</v>
      </c>
      <c r="E8" s="154"/>
      <c r="F8" s="154"/>
    </row>
    <row r="9" spans="2:26" ht="53.25" customHeight="1" x14ac:dyDescent="0.3">
      <c r="B9" s="158" t="s">
        <v>339</v>
      </c>
      <c r="C9" s="159"/>
      <c r="D9" s="155" t="s">
        <v>353</v>
      </c>
      <c r="E9" s="155"/>
      <c r="F9" s="155"/>
    </row>
    <row r="10" spans="2:26" ht="22.5" customHeight="1" x14ac:dyDescent="0.3">
      <c r="B10" s="145" t="s">
        <v>340</v>
      </c>
      <c r="C10" s="146"/>
      <c r="D10" s="155" t="s">
        <v>341</v>
      </c>
      <c r="E10" s="155"/>
      <c r="F10" s="155"/>
    </row>
    <row r="11" spans="2:26" ht="37.5" customHeight="1" x14ac:dyDescent="0.3">
      <c r="B11" s="143" t="s">
        <v>350</v>
      </c>
      <c r="C11" s="144"/>
      <c r="D11" s="140" t="s">
        <v>352</v>
      </c>
      <c r="E11" s="141"/>
      <c r="F11" s="142"/>
    </row>
    <row r="12" spans="2:26" ht="22.5" customHeight="1" x14ac:dyDescent="0.3">
      <c r="B12" s="145"/>
      <c r="C12" s="146"/>
      <c r="D12" s="147"/>
      <c r="E12" s="147"/>
      <c r="F12" s="147"/>
    </row>
    <row r="13" spans="2:26" ht="22.5" customHeight="1" x14ac:dyDescent="0.3">
      <c r="B13" s="145"/>
      <c r="C13" s="146"/>
      <c r="D13" s="147"/>
      <c r="E13" s="147"/>
      <c r="F13" s="147"/>
    </row>
    <row r="14" spans="2:26" ht="22.5" customHeight="1" x14ac:dyDescent="0.3">
      <c r="B14" s="145"/>
      <c r="C14" s="146"/>
      <c r="D14" s="147"/>
      <c r="E14" s="147"/>
      <c r="F14" s="147"/>
    </row>
    <row r="15" spans="2:26" ht="22.5" customHeight="1" x14ac:dyDescent="0.3">
      <c r="B15" s="145"/>
      <c r="C15" s="146"/>
      <c r="D15" s="147"/>
      <c r="E15" s="147"/>
      <c r="F15" s="147"/>
    </row>
    <row r="16" spans="2:26" ht="22.5" customHeight="1" x14ac:dyDescent="0.3">
      <c r="B16" s="145"/>
      <c r="C16" s="146"/>
      <c r="D16" s="147"/>
      <c r="E16" s="147"/>
      <c r="F16" s="147"/>
    </row>
    <row r="17" spans="2:11" ht="22.5" customHeight="1" x14ac:dyDescent="0.3">
      <c r="B17" s="145"/>
      <c r="C17" s="146"/>
      <c r="D17" s="147"/>
      <c r="E17" s="147"/>
      <c r="F17" s="147"/>
    </row>
    <row r="18" spans="2:11" ht="22.5" customHeight="1" x14ac:dyDescent="0.3">
      <c r="B18" s="145"/>
      <c r="C18" s="146"/>
      <c r="D18" s="147"/>
      <c r="E18" s="147"/>
      <c r="F18" s="147"/>
    </row>
    <row r="19" spans="2:11" ht="22.5" customHeight="1" x14ac:dyDescent="0.3">
      <c r="B19" s="145"/>
      <c r="C19" s="146"/>
      <c r="D19" s="147"/>
      <c r="E19" s="147"/>
      <c r="F19" s="147"/>
    </row>
    <row r="20" spans="2:11" ht="22.5" customHeight="1" x14ac:dyDescent="0.3">
      <c r="B20" s="145"/>
      <c r="C20" s="146"/>
      <c r="D20" s="147"/>
      <c r="E20" s="147"/>
      <c r="F20" s="147"/>
    </row>
    <row r="21" spans="2:11" ht="22.5" customHeight="1" x14ac:dyDescent="0.3">
      <c r="B21" s="145"/>
      <c r="C21" s="146"/>
      <c r="D21" s="147"/>
      <c r="E21" s="147"/>
      <c r="F21" s="147"/>
    </row>
    <row r="22" spans="2:11" ht="22.5" customHeight="1" x14ac:dyDescent="0.3">
      <c r="B22" s="145"/>
      <c r="C22" s="146"/>
      <c r="D22" s="147"/>
      <c r="E22" s="147"/>
      <c r="F22" s="147"/>
    </row>
    <row r="23" spans="2:11" ht="22.5" customHeight="1" x14ac:dyDescent="0.3">
      <c r="B23" s="145"/>
      <c r="C23" s="146"/>
      <c r="D23" s="147"/>
      <c r="E23" s="147"/>
      <c r="F23" s="147"/>
    </row>
    <row r="24" spans="2:11" ht="12.75" customHeight="1" x14ac:dyDescent="0.3">
      <c r="B24" s="28"/>
      <c r="C24" s="28"/>
      <c r="D24" s="29"/>
      <c r="E24" s="29"/>
      <c r="F24" s="29"/>
    </row>
    <row r="25" spans="2:11" x14ac:dyDescent="0.3">
      <c r="B25" s="25" t="s">
        <v>51</v>
      </c>
    </row>
    <row r="26" spans="2:11" ht="38.25" customHeight="1" x14ac:dyDescent="0.3">
      <c r="B26" s="164" t="s">
        <v>48</v>
      </c>
      <c r="C26" s="166" t="s">
        <v>27</v>
      </c>
      <c r="D26" s="166" t="s">
        <v>28</v>
      </c>
      <c r="E26" s="166" t="s">
        <v>30</v>
      </c>
      <c r="F26" s="164" t="s">
        <v>31</v>
      </c>
      <c r="G26" s="163" t="s">
        <v>102</v>
      </c>
      <c r="H26" s="163"/>
      <c r="I26" s="163"/>
      <c r="J26" s="163"/>
      <c r="K26" s="163"/>
    </row>
    <row r="27" spans="2:11" x14ac:dyDescent="0.3">
      <c r="B27" s="165"/>
      <c r="C27" s="167"/>
      <c r="D27" s="167"/>
      <c r="E27" s="167"/>
      <c r="F27" s="165"/>
      <c r="G27" s="64" t="s">
        <v>103</v>
      </c>
      <c r="H27" s="64" t="s">
        <v>104</v>
      </c>
      <c r="I27" s="64" t="s">
        <v>105</v>
      </c>
      <c r="J27" s="64" t="s">
        <v>106</v>
      </c>
      <c r="K27" s="64" t="s">
        <v>107</v>
      </c>
    </row>
    <row r="28" spans="2:11" ht="104.25" customHeight="1" x14ac:dyDescent="0.3">
      <c r="B28" s="136" t="s">
        <v>344</v>
      </c>
      <c r="C28" s="31" t="str">
        <f>D9</f>
        <v xml:space="preserve">Change all 132kV switchgear at Penn GSP with higher rated units that can withstand at least 31kA.  Also includes a general refurbishment onsite which includes uprating the existing disconnectors.  </v>
      </c>
      <c r="D28" s="134" t="s">
        <v>29</v>
      </c>
      <c r="E28" s="137" t="s">
        <v>354</v>
      </c>
      <c r="F28" s="30"/>
      <c r="G28" s="65"/>
      <c r="H28" s="65"/>
      <c r="I28" s="65"/>
      <c r="J28" s="65"/>
      <c r="K28" s="30"/>
    </row>
    <row r="29" spans="2:11" ht="27.75" customHeight="1" x14ac:dyDescent="0.3">
      <c r="B29" s="136">
        <v>1</v>
      </c>
      <c r="C29" s="137" t="s">
        <v>356</v>
      </c>
      <c r="D29" s="134" t="s">
        <v>81</v>
      </c>
      <c r="E29" s="137" t="s">
        <v>343</v>
      </c>
      <c r="F29" s="134"/>
      <c r="G29" s="138">
        <f>'Option 1'!$C$4</f>
        <v>-7.8641710241967706</v>
      </c>
      <c r="H29" s="138">
        <f>'Option 1'!$C$5</f>
        <v>-7.1635308125277399</v>
      </c>
      <c r="I29" s="138">
        <f>'Option 1'!$C$6</f>
        <v>-6.2746950599570654</v>
      </c>
      <c r="J29" s="138">
        <f>'Option 1'!C7</f>
        <v>-5.203036183364488</v>
      </c>
      <c r="K29" s="66"/>
    </row>
    <row r="30" spans="2:11" ht="75" x14ac:dyDescent="0.3">
      <c r="B30" s="136" t="s">
        <v>349</v>
      </c>
      <c r="C30" s="137" t="str">
        <f>D11</f>
        <v>Sensitivity Analysis of the adopted Baseline option (Replacement of 132kV CBs) in the event that its implementation costs (and related I&amp;M costs) increased by around 10%</v>
      </c>
      <c r="D30" s="134" t="s">
        <v>81</v>
      </c>
      <c r="E30" s="137" t="s">
        <v>351</v>
      </c>
      <c r="F30" s="134"/>
      <c r="G30" s="138">
        <f>'Option 1 (i)'!$C4</f>
        <v>-7.6052293686146442</v>
      </c>
      <c r="H30" s="138">
        <f>'Option 1 (i)'!$C5</f>
        <v>-6.8486802304901735</v>
      </c>
      <c r="I30" s="138">
        <f>'Option 1 (i)'!$C6</f>
        <v>-5.921907881135275</v>
      </c>
      <c r="J30" s="138">
        <f>'Option 1 (i)'!$C7</f>
        <v>-4.8140966949947623</v>
      </c>
      <c r="K30" s="30"/>
    </row>
    <row r="31" spans="2:11" ht="27.75" customHeight="1" x14ac:dyDescent="0.3">
      <c r="B31" s="136">
        <v>2</v>
      </c>
      <c r="C31" s="30"/>
      <c r="D31" s="30"/>
      <c r="E31" s="31"/>
      <c r="F31" s="30"/>
      <c r="G31" s="65"/>
      <c r="H31" s="65"/>
      <c r="I31" s="65"/>
      <c r="J31" s="65"/>
      <c r="K31" s="30"/>
    </row>
    <row r="32" spans="2:11" ht="27.75" customHeight="1" x14ac:dyDescent="0.3">
      <c r="B32" s="136">
        <v>3</v>
      </c>
      <c r="C32" s="30"/>
      <c r="D32" s="30"/>
      <c r="E32" s="31"/>
      <c r="F32" s="30"/>
      <c r="G32" s="65"/>
      <c r="H32" s="65"/>
      <c r="I32" s="65"/>
      <c r="J32" s="65"/>
      <c r="K32" s="30"/>
    </row>
    <row r="37" spans="2:2" x14ac:dyDescent="0.3">
      <c r="B37" s="2" t="s">
        <v>108</v>
      </c>
    </row>
  </sheetData>
  <customSheetViews>
    <customSheetView guid="{88A44DEE-EB13-49F4-ABCB-78671E498CA1}" scale="80" showGridLines="0">
      <pane ySplit="3" topLeftCell="A4" activePane="bottomLeft" state="frozen"/>
      <selection pane="bottomLeft" activeCell="E29" sqref="E29"/>
      <pageMargins left="0.7" right="0.7" top="0.75" bottom="0.75" header="0.3" footer="0.3"/>
    </customSheetView>
    <customSheetView guid="{26AE9B42-3127-4C04-89AD-2F08499CB35D}" scale="80" showGridLines="0">
      <pane ySplit="3" topLeftCell="A16" activePane="bottomLeft" state="frozen"/>
      <selection pane="bottomLeft" activeCell="E29" sqref="E29"/>
      <pageMargins left="0.7" right="0.7" top="0.75" bottom="0.75" header="0.3" footer="0.3"/>
    </customSheetView>
  </customSheetViews>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B8:C8"/>
    <mergeCell ref="B9:C9"/>
    <mergeCell ref="B10:C10"/>
    <mergeCell ref="D11:F11"/>
    <mergeCell ref="B11:C11"/>
    <mergeCell ref="B21:C21"/>
    <mergeCell ref="B22:C22"/>
    <mergeCell ref="D18:F18"/>
    <mergeCell ref="D12:F12"/>
    <mergeCell ref="D13:F13"/>
    <mergeCell ref="D14:F14"/>
    <mergeCell ref="D15:F15"/>
    <mergeCell ref="D16:F16"/>
    <mergeCell ref="D17:F17"/>
  </mergeCells>
  <conditionalFormatting sqref="B29:F29 B30:K32">
    <cfRule type="expression" dxfId="4" priority="11">
      <formula>$D29="adopted"</formula>
    </cfRule>
  </conditionalFormatting>
  <conditionalFormatting sqref="G29:K29">
    <cfRule type="expression" dxfId="3" priority="8">
      <formula>$D29="adopted"</formula>
    </cfRule>
  </conditionalFormatting>
  <conditionalFormatting sqref="G31:J31">
    <cfRule type="expression" dxfId="2" priority="5">
      <formula>$D31="adopted"</formula>
    </cfRule>
  </conditionalFormatting>
  <conditionalFormatting sqref="G32:J32">
    <cfRule type="expression" dxfId="1" priority="4">
      <formula>$D32="adopted"</formula>
    </cfRule>
  </conditionalFormatting>
  <conditionalFormatting sqref="B28:K28">
    <cfRule type="expression" dxfId="0" priority="1">
      <formula>$D28="Adopted"</formula>
    </cfRule>
  </conditionalFormatting>
  <dataValidations disablePrompts="1"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32" sqref="F32"/>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33">
        <v>4.8300000000000003E-2</v>
      </c>
      <c r="D3" s="111" t="s">
        <v>297</v>
      </c>
      <c r="E3" s="21"/>
      <c r="F3" s="77"/>
      <c r="G3" s="129"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1" t="s">
        <v>314</v>
      </c>
      <c r="G5" s="38"/>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1"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312</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8" t="s">
        <v>75</v>
      </c>
      <c r="C13" s="169"/>
      <c r="D13" s="128"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0"/>
      <c r="C14" s="171"/>
      <c r="D14" s="42" t="s">
        <v>109</v>
      </c>
      <c r="E14" s="21"/>
      <c r="F14" s="67"/>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2" t="s">
        <v>329</v>
      </c>
      <c r="C15" s="41" t="s">
        <v>322</v>
      </c>
      <c r="D15" s="127">
        <v>1.3408686121386491</v>
      </c>
      <c r="E15" s="21"/>
      <c r="F15" s="70" t="s">
        <v>92</v>
      </c>
      <c r="G15" s="38"/>
      <c r="H15" s="38"/>
      <c r="I15" s="76"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2"/>
      <c r="C16" s="41" t="s">
        <v>323</v>
      </c>
      <c r="D16" s="127">
        <v>1.3004251926654264</v>
      </c>
      <c r="E16" s="83"/>
      <c r="F16" s="71" t="s">
        <v>157</v>
      </c>
      <c r="G16" s="38"/>
      <c r="H16" s="38"/>
      <c r="I16" s="76"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2"/>
      <c r="C17" s="41" t="s">
        <v>324</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2"/>
      <c r="C18" s="41" t="s">
        <v>325</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2"/>
      <c r="C19" s="41" t="s">
        <v>326</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2"/>
      <c r="C20" s="41" t="s">
        <v>327</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2"/>
      <c r="C21" s="41"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2"/>
      <c r="C22" s="41"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2"/>
      <c r="C23" s="41"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2"/>
      <c r="C24" s="41"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317</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customSheetViews>
    <customSheetView guid="{88A44DEE-EB13-49F4-ABCB-78671E498CA1}" scale="90" showGridLines="0" fitToPage="1">
      <selection activeCell="AP12" sqref="AP12"/>
      <pageMargins left="0.70866141732283472" right="0.70866141732283472" top="0.74803149606299213" bottom="0.74803149606299213" header="0.31496062992125984" footer="0.31496062992125984"/>
      <pageSetup paperSize="9" scale="13" orientation="portrait" r:id="rId1"/>
    </customSheetView>
    <customSheetView guid="{26AE9B42-3127-4C04-89AD-2F08499CB35D}" scale="90" showGridLines="0" fitToPage="1">
      <selection activeCell="AP12" sqref="AP12"/>
      <pageMargins left="0.70866141732283472" right="0.70866141732283472" top="0.74803149606299213" bottom="0.74803149606299213" header="0.31496062992125984" footer="0.31496062992125984"/>
      <pageSetup paperSize="9" scale="13" orientation="portrait" r:id="rId2"/>
    </customSheetView>
  </customSheetViews>
  <mergeCells count="2">
    <mergeCell ref="B13:C14"/>
    <mergeCell ref="B15:B24"/>
  </mergeCells>
  <dataValidations disablePrompts="1" count="1">
    <dataValidation type="list" allowBlank="1" showInputMessage="1" showErrorMessage="1" sqref="G34">
      <formula1>$D$34:$D$47</formula1>
    </dataValidation>
  </dataValidations>
  <hyperlinks>
    <hyperlink ref="F15" r:id="rId3" display="https://www.gov.uk/carbon-valuation "/>
    <hyperlink ref="F16" r:id="rId4" display="http://www.hse.gov.uk/risk/theory/alarpcheck.htm   "/>
    <hyperlink ref="F17" r:id="rId5"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6"/>
  <drawing r:id="rId7"/>
  <legacyDrawing r:id="rId8"/>
  <mc:AlternateContent xmlns:mc="http://schemas.openxmlformats.org/markup-compatibility/2006">
    <mc:Choice Requires="x14">
      <controls>
        <mc:AlternateContent xmlns:mc="http://schemas.openxmlformats.org/markup-compatibility/2006">
          <mc:Choice Requires="x14">
            <control shapeId="4097" r:id="rId9"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pane="topRight" activeCell="C1" sqref="C1"/>
      <selection pane="bottomLeft" activeCell="A7" sqref="A7"/>
      <selection pane="bottomRight" activeCell="B2" sqref="B2"/>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355</v>
      </c>
      <c r="C1" s="3" t="s">
        <v>303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7" t="s">
        <v>11</v>
      </c>
      <c r="B7" s="61" t="s">
        <v>159</v>
      </c>
      <c r="C7" s="60"/>
      <c r="D7" s="61" t="s">
        <v>40</v>
      </c>
      <c r="E7" s="62">
        <v>0</v>
      </c>
      <c r="F7" s="135">
        <v>0</v>
      </c>
      <c r="G7" s="135">
        <v>-1.8440000000000001</v>
      </c>
      <c r="H7" s="135">
        <v>-1.7769999999999999</v>
      </c>
      <c r="I7" s="135">
        <v>-0.09</v>
      </c>
      <c r="J7" s="135">
        <v>0</v>
      </c>
      <c r="K7" s="135">
        <v>0</v>
      </c>
      <c r="L7" s="135">
        <v>0</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78"/>
      <c r="B8" s="61" t="s">
        <v>161</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8"/>
      <c r="B9" s="61" t="s">
        <v>161</v>
      </c>
      <c r="C9" s="60"/>
      <c r="D9" s="61" t="s">
        <v>40</v>
      </c>
      <c r="E9" s="62"/>
      <c r="F9" s="62"/>
      <c r="G9" s="62"/>
      <c r="H9" s="62"/>
      <c r="I9" s="62"/>
      <c r="J9" s="62"/>
      <c r="K9" s="62"/>
      <c r="L9" s="62"/>
      <c r="M9" s="62"/>
      <c r="N9" s="62"/>
      <c r="O9" s="62"/>
      <c r="P9" s="62"/>
      <c r="Q9" s="62"/>
      <c r="R9" s="62"/>
      <c r="S9" s="62"/>
      <c r="T9" s="62"/>
      <c r="U9" s="62"/>
      <c r="V9" s="62"/>
      <c r="W9" s="62"/>
      <c r="X9" s="62"/>
      <c r="Y9" s="62">
        <v>-4</v>
      </c>
      <c r="Z9" s="62">
        <v>-4</v>
      </c>
      <c r="AA9" s="62">
        <v>-4</v>
      </c>
      <c r="AB9" s="62">
        <v>-4</v>
      </c>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8"/>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8"/>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9"/>
      <c r="B12" s="125" t="s">
        <v>197</v>
      </c>
      <c r="C12" s="58"/>
      <c r="D12" s="126" t="s">
        <v>40</v>
      </c>
      <c r="E12" s="59">
        <f>SUM(E7:E11)</f>
        <v>0</v>
      </c>
      <c r="F12" s="59">
        <f t="shared" ref="F12:AW12" si="0">SUM(F7:F11)</f>
        <v>0</v>
      </c>
      <c r="G12" s="59">
        <f t="shared" si="0"/>
        <v>-1.8440000000000001</v>
      </c>
      <c r="H12" s="59">
        <f t="shared" si="0"/>
        <v>-1.7769999999999999</v>
      </c>
      <c r="I12" s="59">
        <f t="shared" si="0"/>
        <v>-0.09</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-4</v>
      </c>
      <c r="Z12" s="59">
        <f t="shared" si="0"/>
        <v>-4</v>
      </c>
      <c r="AA12" s="59">
        <f t="shared" si="0"/>
        <v>-4</v>
      </c>
      <c r="AB12" s="59">
        <f t="shared" si="0"/>
        <v>-4</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3"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4"/>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4"/>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4"/>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4"/>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4"/>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4"/>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4"/>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4"/>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4"/>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4"/>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5"/>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6" t="s">
        <v>307</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6"/>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6"/>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6"/>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6"/>
      <c r="B33" s="4" t="s">
        <v>331</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6"/>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6"/>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6"/>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6"/>
    </row>
    <row r="38" spans="1:56" ht="16.5" x14ac:dyDescent="0.3">
      <c r="A38" s="86"/>
      <c r="C38" s="36"/>
    </row>
    <row r="39" spans="1:56" ht="16.5" x14ac:dyDescent="0.3">
      <c r="A39" s="86">
        <v>1</v>
      </c>
      <c r="B39" s="4" t="s">
        <v>334</v>
      </c>
    </row>
    <row r="40" spans="1:56" x14ac:dyDescent="0.3">
      <c r="B40" s="130" t="s">
        <v>155</v>
      </c>
    </row>
    <row r="41" spans="1:56" x14ac:dyDescent="0.3">
      <c r="B41" s="4" t="s">
        <v>318</v>
      </c>
    </row>
    <row r="42" spans="1:56" x14ac:dyDescent="0.3">
      <c r="B42" s="4" t="s">
        <v>335</v>
      </c>
    </row>
    <row r="43" spans="1:56" ht="16.5" x14ac:dyDescent="0.3">
      <c r="A43" s="86">
        <v>2</v>
      </c>
      <c r="B43" s="70" t="s">
        <v>154</v>
      </c>
    </row>
    <row r="48" spans="1:56" x14ac:dyDescent="0.3">
      <c r="C48" s="36"/>
    </row>
    <row r="113" spans="2:2" x14ac:dyDescent="0.3">
      <c r="B113" s="4" t="s">
        <v>198</v>
      </c>
    </row>
    <row r="114" spans="2:2" x14ac:dyDescent="0.3">
      <c r="B114" s="4" t="s">
        <v>197</v>
      </c>
    </row>
    <row r="115" spans="2:2" x14ac:dyDescent="0.3">
      <c r="B115" s="4" t="s">
        <v>319</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customSheetViews>
    <customSheetView guid="{88A44DEE-EB13-49F4-ABCB-78671E498CA1}" scale="80" fitToPage="1">
      <pane xSplit="2" ySplit="6" topLeftCell="C7" activePane="bottomRight" state="frozen"/>
      <selection pane="bottomRight" activeCell="I7" sqref="G7:I7"/>
      <pageMargins left="0.70866141732283472" right="0.70866141732283472" top="0.74803149606299213" bottom="0.74803149606299213" header="0.31496062992125984" footer="0.31496062992125984"/>
      <pageSetup paperSize="8" scale="32" orientation="landscape" r:id="rId1"/>
    </customSheetView>
    <customSheetView guid="{26AE9B42-3127-4C04-89AD-2F08499CB35D}" scale="80" fitToPage="1">
      <pane xSplit="2" ySplit="6" topLeftCell="C7" activePane="bottomRight" state="frozen"/>
      <selection pane="bottomRight" activeCell="I7" sqref="G7:I7"/>
      <pageMargins left="0.70866141732283472" right="0.70866141732283472" top="0.74803149606299213" bottom="0.74803149606299213" header="0.31496062992125984" footer="0.31496062992125984"/>
      <pageSetup paperSize="8" scale="32" orientation="landscape" r:id="rId2"/>
    </customSheetView>
  </customSheetViews>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3"/>
    <hyperlink ref="B43" r:id="rId4"/>
  </hyperlinks>
  <pageMargins left="0.70866141732283472" right="0.70866141732283472" top="0.74803149606299213" bottom="0.74803149606299213" header="0.31496062992125984" footer="0.31496062992125984"/>
  <pageSetup paperSize="8" scale="32" orientation="landscape"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7"/>
  <sheetViews>
    <sheetView workbookViewId="0">
      <selection activeCell="E5" sqref="E5"/>
    </sheetView>
  </sheetViews>
  <sheetFormatPr defaultRowHeight="15" x14ac:dyDescent="0.25"/>
  <cols>
    <col min="1" max="1" width="5.85546875" customWidth="1"/>
    <col min="2" max="2" width="64.85546875" style="132" customWidth="1"/>
  </cols>
  <sheetData>
    <row r="1" spans="1:2" ht="18.75" x14ac:dyDescent="0.3">
      <c r="A1" s="1" t="s">
        <v>302</v>
      </c>
    </row>
    <row r="2" spans="1:2" x14ac:dyDescent="0.25">
      <c r="A2" t="s">
        <v>78</v>
      </c>
    </row>
    <row r="3" spans="1:2" ht="90" x14ac:dyDescent="0.25">
      <c r="A3">
        <v>1</v>
      </c>
      <c r="B3" s="132" t="s">
        <v>345</v>
      </c>
    </row>
    <row r="5" spans="1:2" ht="30" x14ac:dyDescent="0.25">
      <c r="A5">
        <v>2</v>
      </c>
      <c r="B5" s="132" t="s">
        <v>360</v>
      </c>
    </row>
    <row r="7" spans="1:2" ht="45" x14ac:dyDescent="0.25">
      <c r="A7">
        <v>3</v>
      </c>
      <c r="B7" s="132" t="s">
        <v>342</v>
      </c>
    </row>
  </sheetData>
  <customSheetViews>
    <customSheetView guid="{88A44DEE-EB13-49F4-ABCB-78671E498CA1}">
      <selection activeCell="C8" sqref="C8"/>
      <pageMargins left="0.7" right="0.7" top="0.75" bottom="0.75" header="0.3" footer="0.3"/>
      <pageSetup paperSize="9" orientation="portrait" r:id="rId1"/>
    </customSheetView>
    <customSheetView guid="{26AE9B42-3127-4C04-89AD-2F08499CB35D}">
      <selection activeCell="C8" sqref="C8"/>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activeCell="C1" sqref="C1"/>
      <selection pane="bottomLeft" activeCell="A13" sqref="A13"/>
      <selection pane="bottomRight" activeCell="C18" sqref="C18"/>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357</v>
      </c>
      <c r="C1" s="3" t="s">
        <v>356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-7.8641710241967706</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-7.1635308125277399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-6.2746950599570654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-5.203036183364488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7" t="s">
        <v>11</v>
      </c>
      <c r="B13" s="61" t="s">
        <v>197</v>
      </c>
      <c r="C13" s="60">
        <v>16</v>
      </c>
      <c r="D13" s="61" t="s">
        <v>40</v>
      </c>
      <c r="E13" s="62">
        <v>0</v>
      </c>
      <c r="F13" s="135">
        <v>0</v>
      </c>
      <c r="G13" s="135">
        <v>-3.6869999999999998</v>
      </c>
      <c r="H13" s="135">
        <v>-3.5539999999999998</v>
      </c>
      <c r="I13" s="135">
        <v>-3.4239999999999999</v>
      </c>
      <c r="J13" s="135">
        <v>-3.2888106505469201</v>
      </c>
      <c r="K13" s="135">
        <v>0</v>
      </c>
      <c r="L13" s="135">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8"/>
      <c r="B14" s="61" t="s">
        <v>161</v>
      </c>
      <c r="C14" s="60"/>
      <c r="D14" s="61" t="s">
        <v>40</v>
      </c>
      <c r="E14" s="62"/>
      <c r="F14" s="62"/>
      <c r="G14" s="62"/>
      <c r="H14" s="62"/>
      <c r="I14" s="62"/>
      <c r="J14" s="62"/>
      <c r="K14" s="62"/>
      <c r="L14" s="62"/>
      <c r="M14" s="62"/>
      <c r="N14" s="62"/>
      <c r="O14" s="62">
        <f>'Baseline scenario'!G7</f>
        <v>-1.8440000000000001</v>
      </c>
      <c r="P14" s="62">
        <f>'Baseline scenario'!H7</f>
        <v>-1.7769999999999999</v>
      </c>
      <c r="Q14" s="62">
        <f>'Baseline scenario'!I7</f>
        <v>-0.09</v>
      </c>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8"/>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8"/>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8"/>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9"/>
      <c r="B18" s="125" t="s">
        <v>197</v>
      </c>
      <c r="C18" s="131"/>
      <c r="D18" s="126" t="s">
        <v>40</v>
      </c>
      <c r="E18" s="59">
        <f>SUM(E13:E17)</f>
        <v>0</v>
      </c>
      <c r="F18" s="59">
        <f t="shared" ref="F18:AW18" si="0">SUM(F13:F17)</f>
        <v>0</v>
      </c>
      <c r="G18" s="59">
        <f t="shared" si="0"/>
        <v>-3.6869999999999998</v>
      </c>
      <c r="H18" s="59">
        <f t="shared" si="0"/>
        <v>-3.5539999999999998</v>
      </c>
      <c r="I18" s="59">
        <f t="shared" si="0"/>
        <v>-3.4239999999999999</v>
      </c>
      <c r="J18" s="59">
        <f t="shared" si="0"/>
        <v>-3.2888106505469201</v>
      </c>
      <c r="K18" s="59">
        <f t="shared" si="0"/>
        <v>0</v>
      </c>
      <c r="L18" s="59">
        <f t="shared" si="0"/>
        <v>0</v>
      </c>
      <c r="M18" s="59">
        <f t="shared" si="0"/>
        <v>0</v>
      </c>
      <c r="N18" s="59">
        <f t="shared" si="0"/>
        <v>0</v>
      </c>
      <c r="O18" s="59">
        <f t="shared" si="0"/>
        <v>-1.8440000000000001</v>
      </c>
      <c r="P18" s="59">
        <f t="shared" si="0"/>
        <v>-1.7769999999999999</v>
      </c>
      <c r="Q18" s="59">
        <f t="shared" si="0"/>
        <v>-0.09</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301</v>
      </c>
      <c r="B19" s="61" t="s">
        <v>159</v>
      </c>
      <c r="C19" s="8"/>
      <c r="D19" s="9" t="s">
        <v>40</v>
      </c>
      <c r="E19" s="62"/>
      <c r="F19" s="62"/>
      <c r="G19" s="62">
        <f>'Baseline scenario'!G7*-1</f>
        <v>1.8440000000000001</v>
      </c>
      <c r="H19" s="62">
        <f>'Baseline scenario'!H7*-1</f>
        <v>1.7769999999999999</v>
      </c>
      <c r="I19" s="62">
        <f>'Baseline scenario'!I7*-1</f>
        <v>0.09</v>
      </c>
      <c r="J19" s="62">
        <f>'Baseline scenario'!J7*-1</f>
        <v>0</v>
      </c>
      <c r="K19" s="62"/>
      <c r="L19" s="62"/>
      <c r="M19" s="62"/>
      <c r="N19" s="62"/>
      <c r="O19" s="62"/>
      <c r="P19" s="62"/>
      <c r="Q19" s="62"/>
      <c r="R19" s="62"/>
      <c r="S19" s="62"/>
      <c r="T19" s="62"/>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0"/>
      <c r="B20" s="61" t="s">
        <v>161</v>
      </c>
      <c r="C20" s="8"/>
      <c r="D20" s="9" t="s">
        <v>40</v>
      </c>
      <c r="E20" s="62"/>
      <c r="F20" s="62"/>
      <c r="G20" s="62"/>
      <c r="H20" s="62"/>
      <c r="I20" s="62"/>
      <c r="J20" s="62">
        <f>'Baseline scenario'!J8*-1</f>
        <v>0</v>
      </c>
      <c r="K20" s="62">
        <f>'Baseline scenario'!K8*-1</f>
        <v>0</v>
      </c>
      <c r="L20" s="62"/>
      <c r="M20" s="62"/>
      <c r="N20" s="62"/>
      <c r="O20" s="62"/>
      <c r="P20" s="62"/>
      <c r="Q20" s="62"/>
      <c r="R20" s="62"/>
      <c r="S20" s="62"/>
      <c r="T20" s="62"/>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161</v>
      </c>
      <c r="C21" s="8"/>
      <c r="D21" s="9" t="s">
        <v>40</v>
      </c>
      <c r="E21" s="62"/>
      <c r="F21" s="62"/>
      <c r="G21" s="62"/>
      <c r="H21" s="62"/>
      <c r="I21" s="62"/>
      <c r="J21" s="62"/>
      <c r="K21" s="62"/>
      <c r="L21" s="62"/>
      <c r="M21" s="62"/>
      <c r="N21" s="62"/>
      <c r="O21" s="62"/>
      <c r="P21" s="62"/>
      <c r="Q21" s="62"/>
      <c r="R21" s="62"/>
      <c r="S21" s="62"/>
      <c r="T21" s="62"/>
      <c r="U21" s="33"/>
      <c r="V21" s="33"/>
      <c r="W21" s="33"/>
      <c r="X21" s="33"/>
      <c r="Y21" s="62">
        <v>4</v>
      </c>
      <c r="Z21" s="62">
        <v>4</v>
      </c>
      <c r="AA21" s="62">
        <v>4</v>
      </c>
      <c r="AB21" s="62">
        <v>4</v>
      </c>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198</v>
      </c>
      <c r="C22" s="8"/>
      <c r="D22" s="9" t="s">
        <v>40</v>
      </c>
      <c r="E22" s="62"/>
      <c r="F22" s="62"/>
      <c r="G22" s="62"/>
      <c r="H22" s="62"/>
      <c r="I22" s="62"/>
      <c r="J22" s="62"/>
      <c r="K22" s="62"/>
      <c r="L22" s="62"/>
      <c r="M22" s="62"/>
      <c r="N22" s="62"/>
      <c r="O22" s="62"/>
      <c r="P22" s="62"/>
      <c r="Q22" s="62"/>
      <c r="R22" s="62"/>
      <c r="S22" s="62"/>
      <c r="T22" s="62"/>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8">
        <f>SUM(E19:E24)</f>
        <v>0</v>
      </c>
      <c r="F25" s="68">
        <f t="shared" ref="F25:BD25" si="1">SUM(F19:F24)</f>
        <v>0</v>
      </c>
      <c r="G25" s="68">
        <f t="shared" si="1"/>
        <v>1.8440000000000001</v>
      </c>
      <c r="H25" s="68">
        <f t="shared" si="1"/>
        <v>1.7769999999999999</v>
      </c>
      <c r="I25" s="68">
        <f t="shared" si="1"/>
        <v>0.09</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4</v>
      </c>
      <c r="Z25" s="68">
        <f t="shared" si="1"/>
        <v>4</v>
      </c>
      <c r="AA25" s="68">
        <f t="shared" si="1"/>
        <v>4</v>
      </c>
      <c r="AB25" s="68">
        <f t="shared" si="1"/>
        <v>4</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0</v>
      </c>
      <c r="F26" s="59">
        <f t="shared" ref="F26:BD26" si="2">F18+F25</f>
        <v>0</v>
      </c>
      <c r="G26" s="59">
        <f t="shared" si="2"/>
        <v>-1.8429999999999997</v>
      </c>
      <c r="H26" s="59">
        <f t="shared" si="2"/>
        <v>-1.7769999999999999</v>
      </c>
      <c r="I26" s="59">
        <f t="shared" si="2"/>
        <v>-3.3340000000000001</v>
      </c>
      <c r="J26" s="59">
        <f t="shared" si="2"/>
        <v>-3.2888106505469201</v>
      </c>
      <c r="K26" s="59">
        <f t="shared" si="2"/>
        <v>0</v>
      </c>
      <c r="L26" s="59">
        <f t="shared" si="2"/>
        <v>0</v>
      </c>
      <c r="M26" s="59">
        <f t="shared" si="2"/>
        <v>0</v>
      </c>
      <c r="N26" s="59">
        <f t="shared" si="2"/>
        <v>0</v>
      </c>
      <c r="O26" s="59">
        <f t="shared" si="2"/>
        <v>-1.8440000000000001</v>
      </c>
      <c r="P26" s="59">
        <f t="shared" si="2"/>
        <v>-1.7769999999999999</v>
      </c>
      <c r="Q26" s="59">
        <f t="shared" si="2"/>
        <v>-0.09</v>
      </c>
      <c r="R26" s="59">
        <f t="shared" si="2"/>
        <v>0</v>
      </c>
      <c r="S26" s="59">
        <f t="shared" si="2"/>
        <v>0</v>
      </c>
      <c r="T26" s="59">
        <f t="shared" si="2"/>
        <v>0</v>
      </c>
      <c r="U26" s="59">
        <f t="shared" si="2"/>
        <v>0</v>
      </c>
      <c r="V26" s="59">
        <f t="shared" si="2"/>
        <v>0</v>
      </c>
      <c r="W26" s="59">
        <f t="shared" si="2"/>
        <v>0</v>
      </c>
      <c r="X26" s="59">
        <f t="shared" si="2"/>
        <v>0</v>
      </c>
      <c r="Y26" s="59">
        <f t="shared" si="2"/>
        <v>4</v>
      </c>
      <c r="Z26" s="59">
        <f t="shared" si="2"/>
        <v>4</v>
      </c>
      <c r="AA26" s="59">
        <f t="shared" si="2"/>
        <v>4</v>
      </c>
      <c r="AB26" s="59">
        <f t="shared" si="2"/>
        <v>4</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6"/>
      <c r="B28" s="9" t="s">
        <v>12</v>
      </c>
      <c r="C28" s="9" t="s">
        <v>43</v>
      </c>
      <c r="D28" s="9" t="s">
        <v>40</v>
      </c>
      <c r="E28" s="34">
        <f>E26*E27</f>
        <v>0</v>
      </c>
      <c r="F28" s="34">
        <f t="shared" ref="F28:AW28" si="3">F26*F27</f>
        <v>0</v>
      </c>
      <c r="G28" s="34">
        <f t="shared" si="3"/>
        <v>-1.4743999999999999</v>
      </c>
      <c r="H28" s="34">
        <f t="shared" si="3"/>
        <v>-1.4216</v>
      </c>
      <c r="I28" s="34">
        <f t="shared" si="3"/>
        <v>-2.6672000000000002</v>
      </c>
      <c r="J28" s="34">
        <f t="shared" si="3"/>
        <v>-2.6310485204375365</v>
      </c>
      <c r="K28" s="34">
        <f t="shared" si="3"/>
        <v>0</v>
      </c>
      <c r="L28" s="34">
        <f t="shared" si="3"/>
        <v>0</v>
      </c>
      <c r="M28" s="34">
        <f t="shared" si="3"/>
        <v>0</v>
      </c>
      <c r="N28" s="34">
        <f t="shared" si="3"/>
        <v>0</v>
      </c>
      <c r="O28" s="34">
        <f t="shared" si="3"/>
        <v>-1.4752000000000001</v>
      </c>
      <c r="P28" s="34">
        <f t="shared" si="3"/>
        <v>-1.4216</v>
      </c>
      <c r="Q28" s="34">
        <f t="shared" si="3"/>
        <v>-7.1999999999999995E-2</v>
      </c>
      <c r="R28" s="34">
        <f t="shared" si="3"/>
        <v>0</v>
      </c>
      <c r="S28" s="34">
        <f t="shared" si="3"/>
        <v>0</v>
      </c>
      <c r="T28" s="34">
        <f t="shared" si="3"/>
        <v>0</v>
      </c>
      <c r="U28" s="34">
        <f t="shared" si="3"/>
        <v>0</v>
      </c>
      <c r="V28" s="34">
        <f t="shared" si="3"/>
        <v>0</v>
      </c>
      <c r="W28" s="34">
        <f t="shared" si="3"/>
        <v>0</v>
      </c>
      <c r="X28" s="34">
        <f t="shared" si="3"/>
        <v>0</v>
      </c>
      <c r="Y28" s="34">
        <f t="shared" si="3"/>
        <v>3.2</v>
      </c>
      <c r="Z28" s="34">
        <f t="shared" si="3"/>
        <v>3.2</v>
      </c>
      <c r="AA28" s="34">
        <f t="shared" si="3"/>
        <v>3.2</v>
      </c>
      <c r="AB28" s="34">
        <f t="shared" si="3"/>
        <v>3.2</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x14ac:dyDescent="0.3">
      <c r="A29" s="116"/>
      <c r="B29" s="9" t="s">
        <v>93</v>
      </c>
      <c r="C29" s="11" t="s">
        <v>44</v>
      </c>
      <c r="D29" s="9" t="s">
        <v>40</v>
      </c>
      <c r="E29" s="34">
        <f>E26-E28</f>
        <v>0</v>
      </c>
      <c r="F29" s="34">
        <f t="shared" ref="F29:AW29" si="4">F26-F28</f>
        <v>0</v>
      </c>
      <c r="G29" s="34">
        <f t="shared" si="4"/>
        <v>-0.36859999999999982</v>
      </c>
      <c r="H29" s="34">
        <f t="shared" si="4"/>
        <v>-0.35539999999999994</v>
      </c>
      <c r="I29" s="34">
        <f t="shared" si="4"/>
        <v>-0.66679999999999984</v>
      </c>
      <c r="J29" s="34">
        <f t="shared" si="4"/>
        <v>-0.65776213010938367</v>
      </c>
      <c r="K29" s="34">
        <f t="shared" si="4"/>
        <v>0</v>
      </c>
      <c r="L29" s="34">
        <f t="shared" si="4"/>
        <v>0</v>
      </c>
      <c r="M29" s="34">
        <f t="shared" si="4"/>
        <v>0</v>
      </c>
      <c r="N29" s="34">
        <f t="shared" si="4"/>
        <v>0</v>
      </c>
      <c r="O29" s="34">
        <f t="shared" si="4"/>
        <v>-0.36880000000000002</v>
      </c>
      <c r="P29" s="34">
        <f t="shared" si="4"/>
        <v>-0.35539999999999994</v>
      </c>
      <c r="Q29" s="34">
        <f t="shared" si="4"/>
        <v>-1.8000000000000002E-2</v>
      </c>
      <c r="R29" s="34">
        <f t="shared" si="4"/>
        <v>0</v>
      </c>
      <c r="S29" s="34">
        <f t="shared" si="4"/>
        <v>0</v>
      </c>
      <c r="T29" s="34">
        <f t="shared" si="4"/>
        <v>0</v>
      </c>
      <c r="U29" s="34">
        <f t="shared" si="4"/>
        <v>0</v>
      </c>
      <c r="V29" s="34">
        <f t="shared" si="4"/>
        <v>0</v>
      </c>
      <c r="W29" s="34">
        <f t="shared" si="4"/>
        <v>0</v>
      </c>
      <c r="X29" s="34">
        <f t="shared" si="4"/>
        <v>0</v>
      </c>
      <c r="Y29" s="34">
        <f t="shared" si="4"/>
        <v>0.79999999999999982</v>
      </c>
      <c r="Z29" s="34">
        <f t="shared" si="4"/>
        <v>0.79999999999999982</v>
      </c>
      <c r="AA29" s="34">
        <f t="shared" si="4"/>
        <v>0.79999999999999982</v>
      </c>
      <c r="AB29" s="34">
        <f t="shared" si="4"/>
        <v>0.79999999999999982</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x14ac:dyDescent="0.35">
      <c r="A30" s="116"/>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-3.2764444444444443E-2</v>
      </c>
      <c r="I32" s="34">
        <f>$G$28/'Fixed data'!$C$7</f>
        <v>-3.2764444444444443E-2</v>
      </c>
      <c r="J32" s="34">
        <f>$G$28/'Fixed data'!$C$7</f>
        <v>-3.2764444444444443E-2</v>
      </c>
      <c r="K32" s="34">
        <f>$G$28/'Fixed data'!$C$7</f>
        <v>-3.2764444444444443E-2</v>
      </c>
      <c r="L32" s="34">
        <f>$G$28/'Fixed data'!$C$7</f>
        <v>-3.2764444444444443E-2</v>
      </c>
      <c r="M32" s="34">
        <f>$G$28/'Fixed data'!$C$7</f>
        <v>-3.2764444444444443E-2</v>
      </c>
      <c r="N32" s="34">
        <f>$G$28/'Fixed data'!$C$7</f>
        <v>-3.2764444444444443E-2</v>
      </c>
      <c r="O32" s="34">
        <f>$G$28/'Fixed data'!$C$7</f>
        <v>-3.2764444444444443E-2</v>
      </c>
      <c r="P32" s="34">
        <f>$G$28/'Fixed data'!$C$7</f>
        <v>-3.2764444444444443E-2</v>
      </c>
      <c r="Q32" s="34">
        <f>$G$28/'Fixed data'!$C$7</f>
        <v>-3.2764444444444443E-2</v>
      </c>
      <c r="R32" s="34">
        <f>$G$28/'Fixed data'!$C$7</f>
        <v>-3.2764444444444443E-2</v>
      </c>
      <c r="S32" s="34">
        <f>$G$28/'Fixed data'!$C$7</f>
        <v>-3.2764444444444443E-2</v>
      </c>
      <c r="T32" s="34">
        <f>$G$28/'Fixed data'!$C$7</f>
        <v>-3.2764444444444443E-2</v>
      </c>
      <c r="U32" s="34">
        <f>$G$28/'Fixed data'!$C$7</f>
        <v>-3.2764444444444443E-2</v>
      </c>
      <c r="V32" s="34">
        <f>$G$28/'Fixed data'!$C$7</f>
        <v>-3.2764444444444443E-2</v>
      </c>
      <c r="W32" s="34">
        <f>$G$28/'Fixed data'!$C$7</f>
        <v>-3.2764444444444443E-2</v>
      </c>
      <c r="X32" s="34">
        <f>$G$28/'Fixed data'!$C$7</f>
        <v>-3.2764444444444443E-2</v>
      </c>
      <c r="Y32" s="34">
        <f>$G$28/'Fixed data'!$C$7</f>
        <v>-3.2764444444444443E-2</v>
      </c>
      <c r="Z32" s="34">
        <f>$G$28/'Fixed data'!$C$7</f>
        <v>-3.2764444444444443E-2</v>
      </c>
      <c r="AA32" s="34">
        <f>$G$28/'Fixed data'!$C$7</f>
        <v>-3.2764444444444443E-2</v>
      </c>
      <c r="AB32" s="34">
        <f>$G$28/'Fixed data'!$C$7</f>
        <v>-3.2764444444444443E-2</v>
      </c>
      <c r="AC32" s="34">
        <f>$G$28/'Fixed data'!$C$7</f>
        <v>-3.2764444444444443E-2</v>
      </c>
      <c r="AD32" s="34">
        <f>$G$28/'Fixed data'!$C$7</f>
        <v>-3.2764444444444443E-2</v>
      </c>
      <c r="AE32" s="34">
        <f>$G$28/'Fixed data'!$C$7</f>
        <v>-3.2764444444444443E-2</v>
      </c>
      <c r="AF32" s="34">
        <f>$G$28/'Fixed data'!$C$7</f>
        <v>-3.2764444444444443E-2</v>
      </c>
      <c r="AG32" s="34">
        <f>$G$28/'Fixed data'!$C$7</f>
        <v>-3.2764444444444443E-2</v>
      </c>
      <c r="AH32" s="34">
        <f>$G$28/'Fixed data'!$C$7</f>
        <v>-3.2764444444444443E-2</v>
      </c>
      <c r="AI32" s="34">
        <f>$G$28/'Fixed data'!$C$7</f>
        <v>-3.2764444444444443E-2</v>
      </c>
      <c r="AJ32" s="34">
        <f>$G$28/'Fixed data'!$C$7</f>
        <v>-3.2764444444444443E-2</v>
      </c>
      <c r="AK32" s="34">
        <f>$G$28/'Fixed data'!$C$7</f>
        <v>-3.2764444444444443E-2</v>
      </c>
      <c r="AL32" s="34">
        <f>$G$28/'Fixed data'!$C$7</f>
        <v>-3.2764444444444443E-2</v>
      </c>
      <c r="AM32" s="34">
        <f>$G$28/'Fixed data'!$C$7</f>
        <v>-3.2764444444444443E-2</v>
      </c>
      <c r="AN32" s="34">
        <f>$G$28/'Fixed data'!$C$7</f>
        <v>-3.2764444444444443E-2</v>
      </c>
      <c r="AO32" s="34">
        <f>$G$28/'Fixed data'!$C$7</f>
        <v>-3.2764444444444443E-2</v>
      </c>
      <c r="AP32" s="34">
        <f>$G$28/'Fixed data'!$C$7</f>
        <v>-3.2764444444444443E-2</v>
      </c>
      <c r="AQ32" s="34">
        <f>$G$28/'Fixed data'!$C$7</f>
        <v>-3.2764444444444443E-2</v>
      </c>
      <c r="AR32" s="34">
        <f>$G$28/'Fixed data'!$C$7</f>
        <v>-3.2764444444444443E-2</v>
      </c>
      <c r="AS32" s="34">
        <f>$G$28/'Fixed data'!$C$7</f>
        <v>-3.2764444444444443E-2</v>
      </c>
      <c r="AT32" s="34">
        <f>$G$28/'Fixed data'!$C$7</f>
        <v>-3.2764444444444443E-2</v>
      </c>
      <c r="AU32" s="34">
        <f>$G$28/'Fixed data'!$C$7</f>
        <v>-3.2764444444444443E-2</v>
      </c>
      <c r="AV32" s="34">
        <f>$G$28/'Fixed data'!$C$7</f>
        <v>-3.2764444444444443E-2</v>
      </c>
      <c r="AW32" s="34">
        <f>$G$28/'Fixed data'!$C$7</f>
        <v>-3.2764444444444443E-2</v>
      </c>
      <c r="AX32" s="34">
        <f>$G$28/'Fixed data'!$C$7</f>
        <v>-3.2764444444444443E-2</v>
      </c>
      <c r="AY32" s="34">
        <f>$G$28/'Fixed data'!$C$7</f>
        <v>-3.2764444444444443E-2</v>
      </c>
      <c r="AZ32" s="34">
        <f>$G$28/'Fixed data'!$C$7</f>
        <v>-3.2764444444444443E-2</v>
      </c>
      <c r="BA32" s="34"/>
      <c r="BB32" s="34"/>
      <c r="BC32" s="34"/>
      <c r="BD32" s="34"/>
    </row>
    <row r="33" spans="1:57" ht="16.5" hidden="1" customHeight="1" outlineLevel="1" x14ac:dyDescent="0.35">
      <c r="A33" s="116"/>
      <c r="B33" s="9" t="s">
        <v>4</v>
      </c>
      <c r="C33" s="11" t="s">
        <v>56</v>
      </c>
      <c r="D33" s="9" t="s">
        <v>40</v>
      </c>
      <c r="F33" s="34"/>
      <c r="G33" s="34"/>
      <c r="H33" s="34"/>
      <c r="I33" s="34">
        <f>$H$28/'Fixed data'!$C$7</f>
        <v>-3.1591111111111111E-2</v>
      </c>
      <c r="J33" s="34">
        <f>$H$28/'Fixed data'!$C$7</f>
        <v>-3.1591111111111111E-2</v>
      </c>
      <c r="K33" s="34">
        <f>$H$28/'Fixed data'!$C$7</f>
        <v>-3.1591111111111111E-2</v>
      </c>
      <c r="L33" s="34">
        <f>$H$28/'Fixed data'!$C$7</f>
        <v>-3.1591111111111111E-2</v>
      </c>
      <c r="M33" s="34">
        <f>$H$28/'Fixed data'!$C$7</f>
        <v>-3.1591111111111111E-2</v>
      </c>
      <c r="N33" s="34">
        <f>$H$28/'Fixed data'!$C$7</f>
        <v>-3.1591111111111111E-2</v>
      </c>
      <c r="O33" s="34">
        <f>$H$28/'Fixed data'!$C$7</f>
        <v>-3.1591111111111111E-2</v>
      </c>
      <c r="P33" s="34">
        <f>$H$28/'Fixed data'!$C$7</f>
        <v>-3.1591111111111111E-2</v>
      </c>
      <c r="Q33" s="34">
        <f>$H$28/'Fixed data'!$C$7</f>
        <v>-3.1591111111111111E-2</v>
      </c>
      <c r="R33" s="34">
        <f>$H$28/'Fixed data'!$C$7</f>
        <v>-3.1591111111111111E-2</v>
      </c>
      <c r="S33" s="34">
        <f>$H$28/'Fixed data'!$C$7</f>
        <v>-3.1591111111111111E-2</v>
      </c>
      <c r="T33" s="34">
        <f>$H$28/'Fixed data'!$C$7</f>
        <v>-3.1591111111111111E-2</v>
      </c>
      <c r="U33" s="34">
        <f>$H$28/'Fixed data'!$C$7</f>
        <v>-3.1591111111111111E-2</v>
      </c>
      <c r="V33" s="34">
        <f>$H$28/'Fixed data'!$C$7</f>
        <v>-3.1591111111111111E-2</v>
      </c>
      <c r="W33" s="34">
        <f>$H$28/'Fixed data'!$C$7</f>
        <v>-3.1591111111111111E-2</v>
      </c>
      <c r="X33" s="34">
        <f>$H$28/'Fixed data'!$C$7</f>
        <v>-3.1591111111111111E-2</v>
      </c>
      <c r="Y33" s="34">
        <f>$H$28/'Fixed data'!$C$7</f>
        <v>-3.1591111111111111E-2</v>
      </c>
      <c r="Z33" s="34">
        <f>$H$28/'Fixed data'!$C$7</f>
        <v>-3.1591111111111111E-2</v>
      </c>
      <c r="AA33" s="34">
        <f>$H$28/'Fixed data'!$C$7</f>
        <v>-3.1591111111111111E-2</v>
      </c>
      <c r="AB33" s="34">
        <f>$H$28/'Fixed data'!$C$7</f>
        <v>-3.1591111111111111E-2</v>
      </c>
      <c r="AC33" s="34">
        <f>$H$28/'Fixed data'!$C$7</f>
        <v>-3.1591111111111111E-2</v>
      </c>
      <c r="AD33" s="34">
        <f>$H$28/'Fixed data'!$C$7</f>
        <v>-3.1591111111111111E-2</v>
      </c>
      <c r="AE33" s="34">
        <f>$H$28/'Fixed data'!$C$7</f>
        <v>-3.1591111111111111E-2</v>
      </c>
      <c r="AF33" s="34">
        <f>$H$28/'Fixed data'!$C$7</f>
        <v>-3.1591111111111111E-2</v>
      </c>
      <c r="AG33" s="34">
        <f>$H$28/'Fixed data'!$C$7</f>
        <v>-3.1591111111111111E-2</v>
      </c>
      <c r="AH33" s="34">
        <f>$H$28/'Fixed data'!$C$7</f>
        <v>-3.1591111111111111E-2</v>
      </c>
      <c r="AI33" s="34">
        <f>$H$28/'Fixed data'!$C$7</f>
        <v>-3.1591111111111111E-2</v>
      </c>
      <c r="AJ33" s="34">
        <f>$H$28/'Fixed data'!$C$7</f>
        <v>-3.1591111111111111E-2</v>
      </c>
      <c r="AK33" s="34">
        <f>$H$28/'Fixed data'!$C$7</f>
        <v>-3.1591111111111111E-2</v>
      </c>
      <c r="AL33" s="34">
        <f>$H$28/'Fixed data'!$C$7</f>
        <v>-3.1591111111111111E-2</v>
      </c>
      <c r="AM33" s="34">
        <f>$H$28/'Fixed data'!$C$7</f>
        <v>-3.1591111111111111E-2</v>
      </c>
      <c r="AN33" s="34">
        <f>$H$28/'Fixed data'!$C$7</f>
        <v>-3.1591111111111111E-2</v>
      </c>
      <c r="AO33" s="34">
        <f>$H$28/'Fixed data'!$C$7</f>
        <v>-3.1591111111111111E-2</v>
      </c>
      <c r="AP33" s="34">
        <f>$H$28/'Fixed data'!$C$7</f>
        <v>-3.1591111111111111E-2</v>
      </c>
      <c r="AQ33" s="34">
        <f>$H$28/'Fixed data'!$C$7</f>
        <v>-3.1591111111111111E-2</v>
      </c>
      <c r="AR33" s="34">
        <f>$H$28/'Fixed data'!$C$7</f>
        <v>-3.1591111111111111E-2</v>
      </c>
      <c r="AS33" s="34">
        <f>$H$28/'Fixed data'!$C$7</f>
        <v>-3.1591111111111111E-2</v>
      </c>
      <c r="AT33" s="34">
        <f>$H$28/'Fixed data'!$C$7</f>
        <v>-3.1591111111111111E-2</v>
      </c>
      <c r="AU33" s="34">
        <f>$H$28/'Fixed data'!$C$7</f>
        <v>-3.1591111111111111E-2</v>
      </c>
      <c r="AV33" s="34">
        <f>$H$28/'Fixed data'!$C$7</f>
        <v>-3.1591111111111111E-2</v>
      </c>
      <c r="AW33" s="34">
        <f>$H$28/'Fixed data'!$C$7</f>
        <v>-3.1591111111111111E-2</v>
      </c>
      <c r="AX33" s="34">
        <f>$H$28/'Fixed data'!$C$7</f>
        <v>-3.1591111111111111E-2</v>
      </c>
      <c r="AY33" s="34">
        <f>$H$28/'Fixed data'!$C$7</f>
        <v>-3.1591111111111111E-2</v>
      </c>
      <c r="AZ33" s="34">
        <f>$H$28/'Fixed data'!$C$7</f>
        <v>-3.1591111111111111E-2</v>
      </c>
      <c r="BA33" s="34">
        <f>$H$28/'Fixed data'!$C$7</f>
        <v>-3.1591111111111111E-2</v>
      </c>
      <c r="BB33" s="34"/>
      <c r="BC33" s="34"/>
      <c r="BD33" s="34"/>
    </row>
    <row r="34" spans="1:57" ht="16.5" hidden="1" customHeight="1" outlineLevel="1" x14ac:dyDescent="0.35">
      <c r="A34" s="116"/>
      <c r="B34" s="9" t="s">
        <v>5</v>
      </c>
      <c r="C34" s="11" t="s">
        <v>57</v>
      </c>
      <c r="D34" s="9" t="s">
        <v>40</v>
      </c>
      <c r="F34" s="34"/>
      <c r="G34" s="34"/>
      <c r="H34" s="34"/>
      <c r="I34" s="34"/>
      <c r="J34" s="34">
        <f>$I$28/'Fixed data'!$C$7</f>
        <v>-5.9271111111111115E-2</v>
      </c>
      <c r="K34" s="34">
        <f>$I$28/'Fixed data'!$C$7</f>
        <v>-5.9271111111111115E-2</v>
      </c>
      <c r="L34" s="34">
        <f>$I$28/'Fixed data'!$C$7</f>
        <v>-5.9271111111111115E-2</v>
      </c>
      <c r="M34" s="34">
        <f>$I$28/'Fixed data'!$C$7</f>
        <v>-5.9271111111111115E-2</v>
      </c>
      <c r="N34" s="34">
        <f>$I$28/'Fixed data'!$C$7</f>
        <v>-5.9271111111111115E-2</v>
      </c>
      <c r="O34" s="34">
        <f>$I$28/'Fixed data'!$C$7</f>
        <v>-5.9271111111111115E-2</v>
      </c>
      <c r="P34" s="34">
        <f>$I$28/'Fixed data'!$C$7</f>
        <v>-5.9271111111111115E-2</v>
      </c>
      <c r="Q34" s="34">
        <f>$I$28/'Fixed data'!$C$7</f>
        <v>-5.9271111111111115E-2</v>
      </c>
      <c r="R34" s="34">
        <f>$I$28/'Fixed data'!$C$7</f>
        <v>-5.9271111111111115E-2</v>
      </c>
      <c r="S34" s="34">
        <f>$I$28/'Fixed data'!$C$7</f>
        <v>-5.9271111111111115E-2</v>
      </c>
      <c r="T34" s="34">
        <f>$I$28/'Fixed data'!$C$7</f>
        <v>-5.9271111111111115E-2</v>
      </c>
      <c r="U34" s="34">
        <f>$I$28/'Fixed data'!$C$7</f>
        <v>-5.9271111111111115E-2</v>
      </c>
      <c r="V34" s="34">
        <f>$I$28/'Fixed data'!$C$7</f>
        <v>-5.9271111111111115E-2</v>
      </c>
      <c r="W34" s="34">
        <f>$I$28/'Fixed data'!$C$7</f>
        <v>-5.9271111111111115E-2</v>
      </c>
      <c r="X34" s="34">
        <f>$I$28/'Fixed data'!$C$7</f>
        <v>-5.9271111111111115E-2</v>
      </c>
      <c r="Y34" s="34">
        <f>$I$28/'Fixed data'!$C$7</f>
        <v>-5.9271111111111115E-2</v>
      </c>
      <c r="Z34" s="34">
        <f>$I$28/'Fixed data'!$C$7</f>
        <v>-5.9271111111111115E-2</v>
      </c>
      <c r="AA34" s="34">
        <f>$I$28/'Fixed data'!$C$7</f>
        <v>-5.9271111111111115E-2</v>
      </c>
      <c r="AB34" s="34">
        <f>$I$28/'Fixed data'!$C$7</f>
        <v>-5.9271111111111115E-2</v>
      </c>
      <c r="AC34" s="34">
        <f>$I$28/'Fixed data'!$C$7</f>
        <v>-5.9271111111111115E-2</v>
      </c>
      <c r="AD34" s="34">
        <f>$I$28/'Fixed data'!$C$7</f>
        <v>-5.9271111111111115E-2</v>
      </c>
      <c r="AE34" s="34">
        <f>$I$28/'Fixed data'!$C$7</f>
        <v>-5.9271111111111115E-2</v>
      </c>
      <c r="AF34" s="34">
        <f>$I$28/'Fixed data'!$C$7</f>
        <v>-5.9271111111111115E-2</v>
      </c>
      <c r="AG34" s="34">
        <f>$I$28/'Fixed data'!$C$7</f>
        <v>-5.9271111111111115E-2</v>
      </c>
      <c r="AH34" s="34">
        <f>$I$28/'Fixed data'!$C$7</f>
        <v>-5.9271111111111115E-2</v>
      </c>
      <c r="AI34" s="34">
        <f>$I$28/'Fixed data'!$C$7</f>
        <v>-5.9271111111111115E-2</v>
      </c>
      <c r="AJ34" s="34">
        <f>$I$28/'Fixed data'!$C$7</f>
        <v>-5.9271111111111115E-2</v>
      </c>
      <c r="AK34" s="34">
        <f>$I$28/'Fixed data'!$C$7</f>
        <v>-5.9271111111111115E-2</v>
      </c>
      <c r="AL34" s="34">
        <f>$I$28/'Fixed data'!$C$7</f>
        <v>-5.9271111111111115E-2</v>
      </c>
      <c r="AM34" s="34">
        <f>$I$28/'Fixed data'!$C$7</f>
        <v>-5.9271111111111115E-2</v>
      </c>
      <c r="AN34" s="34">
        <f>$I$28/'Fixed data'!$C$7</f>
        <v>-5.9271111111111115E-2</v>
      </c>
      <c r="AO34" s="34">
        <f>$I$28/'Fixed data'!$C$7</f>
        <v>-5.9271111111111115E-2</v>
      </c>
      <c r="AP34" s="34">
        <f>$I$28/'Fixed data'!$C$7</f>
        <v>-5.9271111111111115E-2</v>
      </c>
      <c r="AQ34" s="34">
        <f>$I$28/'Fixed data'!$C$7</f>
        <v>-5.9271111111111115E-2</v>
      </c>
      <c r="AR34" s="34">
        <f>$I$28/'Fixed data'!$C$7</f>
        <v>-5.9271111111111115E-2</v>
      </c>
      <c r="AS34" s="34">
        <f>$I$28/'Fixed data'!$C$7</f>
        <v>-5.9271111111111115E-2</v>
      </c>
      <c r="AT34" s="34">
        <f>$I$28/'Fixed data'!$C$7</f>
        <v>-5.9271111111111115E-2</v>
      </c>
      <c r="AU34" s="34">
        <f>$I$28/'Fixed data'!$C$7</f>
        <v>-5.9271111111111115E-2</v>
      </c>
      <c r="AV34" s="34">
        <f>$I$28/'Fixed data'!$C$7</f>
        <v>-5.9271111111111115E-2</v>
      </c>
      <c r="AW34" s="34">
        <f>$I$28/'Fixed data'!$C$7</f>
        <v>-5.9271111111111115E-2</v>
      </c>
      <c r="AX34" s="34">
        <f>$I$28/'Fixed data'!$C$7</f>
        <v>-5.9271111111111115E-2</v>
      </c>
      <c r="AY34" s="34">
        <f>$I$28/'Fixed data'!$C$7</f>
        <v>-5.9271111111111115E-2</v>
      </c>
      <c r="AZ34" s="34">
        <f>$I$28/'Fixed data'!$C$7</f>
        <v>-5.9271111111111115E-2</v>
      </c>
      <c r="BA34" s="34">
        <f>$I$28/'Fixed data'!$C$7</f>
        <v>-5.9271111111111115E-2</v>
      </c>
      <c r="BB34" s="34">
        <f>$I$28/'Fixed data'!$C$7</f>
        <v>-5.9271111111111115E-2</v>
      </c>
      <c r="BC34" s="34"/>
      <c r="BD34" s="34"/>
    </row>
    <row r="35" spans="1:57" ht="16.5" hidden="1" customHeight="1" outlineLevel="1" x14ac:dyDescent="0.35">
      <c r="A35" s="116"/>
      <c r="B35" s="9" t="s">
        <v>6</v>
      </c>
      <c r="C35" s="11" t="s">
        <v>58</v>
      </c>
      <c r="D35" s="9" t="s">
        <v>40</v>
      </c>
      <c r="F35" s="34"/>
      <c r="G35" s="34"/>
      <c r="H35" s="34"/>
      <c r="I35" s="34"/>
      <c r="J35" s="34"/>
      <c r="K35" s="34">
        <f>$J$28/'Fixed data'!$C$7</f>
        <v>-5.8467744898611923E-2</v>
      </c>
      <c r="L35" s="34">
        <f>$J$28/'Fixed data'!$C$7</f>
        <v>-5.8467744898611923E-2</v>
      </c>
      <c r="M35" s="34">
        <f>$J$28/'Fixed data'!$C$7</f>
        <v>-5.8467744898611923E-2</v>
      </c>
      <c r="N35" s="34">
        <f>$J$28/'Fixed data'!$C$7</f>
        <v>-5.8467744898611923E-2</v>
      </c>
      <c r="O35" s="34">
        <f>$J$28/'Fixed data'!$C$7</f>
        <v>-5.8467744898611923E-2</v>
      </c>
      <c r="P35" s="34">
        <f>$J$28/'Fixed data'!$C$7</f>
        <v>-5.8467744898611923E-2</v>
      </c>
      <c r="Q35" s="34">
        <f>$J$28/'Fixed data'!$C$7</f>
        <v>-5.8467744898611923E-2</v>
      </c>
      <c r="R35" s="34">
        <f>$J$28/'Fixed data'!$C$7</f>
        <v>-5.8467744898611923E-2</v>
      </c>
      <c r="S35" s="34">
        <f>$J$28/'Fixed data'!$C$7</f>
        <v>-5.8467744898611923E-2</v>
      </c>
      <c r="T35" s="34">
        <f>$J$28/'Fixed data'!$C$7</f>
        <v>-5.8467744898611923E-2</v>
      </c>
      <c r="U35" s="34">
        <f>$J$28/'Fixed data'!$C$7</f>
        <v>-5.8467744898611923E-2</v>
      </c>
      <c r="V35" s="34">
        <f>$J$28/'Fixed data'!$C$7</f>
        <v>-5.8467744898611923E-2</v>
      </c>
      <c r="W35" s="34">
        <f>$J$28/'Fixed data'!$C$7</f>
        <v>-5.8467744898611923E-2</v>
      </c>
      <c r="X35" s="34">
        <f>$J$28/'Fixed data'!$C$7</f>
        <v>-5.8467744898611923E-2</v>
      </c>
      <c r="Y35" s="34">
        <f>$J$28/'Fixed data'!$C$7</f>
        <v>-5.8467744898611923E-2</v>
      </c>
      <c r="Z35" s="34">
        <f>$J$28/'Fixed data'!$C$7</f>
        <v>-5.8467744898611923E-2</v>
      </c>
      <c r="AA35" s="34">
        <f>$J$28/'Fixed data'!$C$7</f>
        <v>-5.8467744898611923E-2</v>
      </c>
      <c r="AB35" s="34">
        <f>$J$28/'Fixed data'!$C$7</f>
        <v>-5.8467744898611923E-2</v>
      </c>
      <c r="AC35" s="34">
        <f>$J$28/'Fixed data'!$C$7</f>
        <v>-5.8467744898611923E-2</v>
      </c>
      <c r="AD35" s="34">
        <f>$J$28/'Fixed data'!$C$7</f>
        <v>-5.8467744898611923E-2</v>
      </c>
      <c r="AE35" s="34">
        <f>$J$28/'Fixed data'!$C$7</f>
        <v>-5.8467744898611923E-2</v>
      </c>
      <c r="AF35" s="34">
        <f>$J$28/'Fixed data'!$C$7</f>
        <v>-5.8467744898611923E-2</v>
      </c>
      <c r="AG35" s="34">
        <f>$J$28/'Fixed data'!$C$7</f>
        <v>-5.8467744898611923E-2</v>
      </c>
      <c r="AH35" s="34">
        <f>$J$28/'Fixed data'!$C$7</f>
        <v>-5.8467744898611923E-2</v>
      </c>
      <c r="AI35" s="34">
        <f>$J$28/'Fixed data'!$C$7</f>
        <v>-5.8467744898611923E-2</v>
      </c>
      <c r="AJ35" s="34">
        <f>$J$28/'Fixed data'!$C$7</f>
        <v>-5.8467744898611923E-2</v>
      </c>
      <c r="AK35" s="34">
        <f>$J$28/'Fixed data'!$C$7</f>
        <v>-5.8467744898611923E-2</v>
      </c>
      <c r="AL35" s="34">
        <f>$J$28/'Fixed data'!$C$7</f>
        <v>-5.8467744898611923E-2</v>
      </c>
      <c r="AM35" s="34">
        <f>$J$28/'Fixed data'!$C$7</f>
        <v>-5.8467744898611923E-2</v>
      </c>
      <c r="AN35" s="34">
        <f>$J$28/'Fixed data'!$C$7</f>
        <v>-5.8467744898611923E-2</v>
      </c>
      <c r="AO35" s="34">
        <f>$J$28/'Fixed data'!$C$7</f>
        <v>-5.8467744898611923E-2</v>
      </c>
      <c r="AP35" s="34">
        <f>$J$28/'Fixed data'!$C$7</f>
        <v>-5.8467744898611923E-2</v>
      </c>
      <c r="AQ35" s="34">
        <f>$J$28/'Fixed data'!$C$7</f>
        <v>-5.8467744898611923E-2</v>
      </c>
      <c r="AR35" s="34">
        <f>$J$28/'Fixed data'!$C$7</f>
        <v>-5.8467744898611923E-2</v>
      </c>
      <c r="AS35" s="34">
        <f>$J$28/'Fixed data'!$C$7</f>
        <v>-5.8467744898611923E-2</v>
      </c>
      <c r="AT35" s="34">
        <f>$J$28/'Fixed data'!$C$7</f>
        <v>-5.8467744898611923E-2</v>
      </c>
      <c r="AU35" s="34">
        <f>$J$28/'Fixed data'!$C$7</f>
        <v>-5.8467744898611923E-2</v>
      </c>
      <c r="AV35" s="34">
        <f>$J$28/'Fixed data'!$C$7</f>
        <v>-5.8467744898611923E-2</v>
      </c>
      <c r="AW35" s="34">
        <f>$J$28/'Fixed data'!$C$7</f>
        <v>-5.8467744898611923E-2</v>
      </c>
      <c r="AX35" s="34">
        <f>$J$28/'Fixed data'!$C$7</f>
        <v>-5.8467744898611923E-2</v>
      </c>
      <c r="AY35" s="34">
        <f>$J$28/'Fixed data'!$C$7</f>
        <v>-5.8467744898611923E-2</v>
      </c>
      <c r="AZ35" s="34">
        <f>$J$28/'Fixed data'!$C$7</f>
        <v>-5.8467744898611923E-2</v>
      </c>
      <c r="BA35" s="34">
        <f>$J$28/'Fixed data'!$C$7</f>
        <v>-5.8467744898611923E-2</v>
      </c>
      <c r="BB35" s="34">
        <f>$J$28/'Fixed data'!$C$7</f>
        <v>-5.8467744898611923E-2</v>
      </c>
      <c r="BC35" s="34">
        <f>$J$28/'Fixed data'!$C$7</f>
        <v>-5.8467744898611923E-2</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-3.2782222222222226E-2</v>
      </c>
      <c r="Q40" s="34">
        <f>$O$28/'Fixed data'!$C$7</f>
        <v>-3.2782222222222226E-2</v>
      </c>
      <c r="R40" s="34">
        <f>$O$28/'Fixed data'!$C$7</f>
        <v>-3.2782222222222226E-2</v>
      </c>
      <c r="S40" s="34">
        <f>$O$28/'Fixed data'!$C$7</f>
        <v>-3.2782222222222226E-2</v>
      </c>
      <c r="T40" s="34">
        <f>$O$28/'Fixed data'!$C$7</f>
        <v>-3.2782222222222226E-2</v>
      </c>
      <c r="U40" s="34">
        <f>$O$28/'Fixed data'!$C$7</f>
        <v>-3.2782222222222226E-2</v>
      </c>
      <c r="V40" s="34">
        <f>$O$28/'Fixed data'!$C$7</f>
        <v>-3.2782222222222226E-2</v>
      </c>
      <c r="W40" s="34">
        <f>$O$28/'Fixed data'!$C$7</f>
        <v>-3.2782222222222226E-2</v>
      </c>
      <c r="X40" s="34">
        <f>$O$28/'Fixed data'!$C$7</f>
        <v>-3.2782222222222226E-2</v>
      </c>
      <c r="Y40" s="34">
        <f>$O$28/'Fixed data'!$C$7</f>
        <v>-3.2782222222222226E-2</v>
      </c>
      <c r="Z40" s="34">
        <f>$O$28/'Fixed data'!$C$7</f>
        <v>-3.2782222222222226E-2</v>
      </c>
      <c r="AA40" s="34">
        <f>$O$28/'Fixed data'!$C$7</f>
        <v>-3.2782222222222226E-2</v>
      </c>
      <c r="AB40" s="34">
        <f>$O$28/'Fixed data'!$C$7</f>
        <v>-3.2782222222222226E-2</v>
      </c>
      <c r="AC40" s="34">
        <f>$O$28/'Fixed data'!$C$7</f>
        <v>-3.2782222222222226E-2</v>
      </c>
      <c r="AD40" s="34">
        <f>$O$28/'Fixed data'!$C$7</f>
        <v>-3.2782222222222226E-2</v>
      </c>
      <c r="AE40" s="34">
        <f>$O$28/'Fixed data'!$C$7</f>
        <v>-3.2782222222222226E-2</v>
      </c>
      <c r="AF40" s="34">
        <f>$O$28/'Fixed data'!$C$7</f>
        <v>-3.2782222222222226E-2</v>
      </c>
      <c r="AG40" s="34">
        <f>$O$28/'Fixed data'!$C$7</f>
        <v>-3.2782222222222226E-2</v>
      </c>
      <c r="AH40" s="34">
        <f>$O$28/'Fixed data'!$C$7</f>
        <v>-3.2782222222222226E-2</v>
      </c>
      <c r="AI40" s="34">
        <f>$O$28/'Fixed data'!$C$7</f>
        <v>-3.2782222222222226E-2</v>
      </c>
      <c r="AJ40" s="34">
        <f>$O$28/'Fixed data'!$C$7</f>
        <v>-3.2782222222222226E-2</v>
      </c>
      <c r="AK40" s="34">
        <f>$O$28/'Fixed data'!$C$7</f>
        <v>-3.2782222222222226E-2</v>
      </c>
      <c r="AL40" s="34">
        <f>$O$28/'Fixed data'!$C$7</f>
        <v>-3.2782222222222226E-2</v>
      </c>
      <c r="AM40" s="34">
        <f>$O$28/'Fixed data'!$C$7</f>
        <v>-3.2782222222222226E-2</v>
      </c>
      <c r="AN40" s="34">
        <f>$O$28/'Fixed data'!$C$7</f>
        <v>-3.2782222222222226E-2</v>
      </c>
      <c r="AO40" s="34">
        <f>$O$28/'Fixed data'!$C$7</f>
        <v>-3.2782222222222226E-2</v>
      </c>
      <c r="AP40" s="34">
        <f>$O$28/'Fixed data'!$C$7</f>
        <v>-3.2782222222222226E-2</v>
      </c>
      <c r="AQ40" s="34">
        <f>$O$28/'Fixed data'!$C$7</f>
        <v>-3.2782222222222226E-2</v>
      </c>
      <c r="AR40" s="34">
        <f>$O$28/'Fixed data'!$C$7</f>
        <v>-3.2782222222222226E-2</v>
      </c>
      <c r="AS40" s="34">
        <f>$O$28/'Fixed data'!$C$7</f>
        <v>-3.2782222222222226E-2</v>
      </c>
      <c r="AT40" s="34">
        <f>$O$28/'Fixed data'!$C$7</f>
        <v>-3.2782222222222226E-2</v>
      </c>
      <c r="AU40" s="34">
        <f>$O$28/'Fixed data'!$C$7</f>
        <v>-3.2782222222222226E-2</v>
      </c>
      <c r="AV40" s="34">
        <f>$O$28/'Fixed data'!$C$7</f>
        <v>-3.2782222222222226E-2</v>
      </c>
      <c r="AW40" s="34">
        <f>$O$28/'Fixed data'!$C$7</f>
        <v>-3.2782222222222226E-2</v>
      </c>
      <c r="AX40" s="34">
        <f>$O$28/'Fixed data'!$C$7</f>
        <v>-3.2782222222222226E-2</v>
      </c>
      <c r="AY40" s="34">
        <f>$O$28/'Fixed data'!$C$7</f>
        <v>-3.2782222222222226E-2</v>
      </c>
      <c r="AZ40" s="34">
        <f>$O$28/'Fixed data'!$C$7</f>
        <v>-3.2782222222222226E-2</v>
      </c>
      <c r="BA40" s="34">
        <f>$O$28/'Fixed data'!$C$7</f>
        <v>-3.2782222222222226E-2</v>
      </c>
      <c r="BB40" s="34">
        <f>$O$28/'Fixed data'!$C$7</f>
        <v>-3.2782222222222226E-2</v>
      </c>
      <c r="BC40" s="34">
        <f>$O$28/'Fixed data'!$C$7</f>
        <v>-3.2782222222222226E-2</v>
      </c>
      <c r="BD40" s="34">
        <f>$O$28/'Fixed data'!$C$7</f>
        <v>-3.2782222222222226E-2</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-3.1591111111111111E-2</v>
      </c>
      <c r="R41" s="34">
        <f>$P$28/'Fixed data'!$C$7</f>
        <v>-3.1591111111111111E-2</v>
      </c>
      <c r="S41" s="34">
        <f>$P$28/'Fixed data'!$C$7</f>
        <v>-3.1591111111111111E-2</v>
      </c>
      <c r="T41" s="34">
        <f>$P$28/'Fixed data'!$C$7</f>
        <v>-3.1591111111111111E-2</v>
      </c>
      <c r="U41" s="34">
        <f>$P$28/'Fixed data'!$C$7</f>
        <v>-3.1591111111111111E-2</v>
      </c>
      <c r="V41" s="34">
        <f>$P$28/'Fixed data'!$C$7</f>
        <v>-3.1591111111111111E-2</v>
      </c>
      <c r="W41" s="34">
        <f>$P$28/'Fixed data'!$C$7</f>
        <v>-3.1591111111111111E-2</v>
      </c>
      <c r="X41" s="34">
        <f>$P$28/'Fixed data'!$C$7</f>
        <v>-3.1591111111111111E-2</v>
      </c>
      <c r="Y41" s="34">
        <f>$P$28/'Fixed data'!$C$7</f>
        <v>-3.1591111111111111E-2</v>
      </c>
      <c r="Z41" s="34">
        <f>$P$28/'Fixed data'!$C$7</f>
        <v>-3.1591111111111111E-2</v>
      </c>
      <c r="AA41" s="34">
        <f>$P$28/'Fixed data'!$C$7</f>
        <v>-3.1591111111111111E-2</v>
      </c>
      <c r="AB41" s="34">
        <f>$P$28/'Fixed data'!$C$7</f>
        <v>-3.1591111111111111E-2</v>
      </c>
      <c r="AC41" s="34">
        <f>$P$28/'Fixed data'!$C$7</f>
        <v>-3.1591111111111111E-2</v>
      </c>
      <c r="AD41" s="34">
        <f>$P$28/'Fixed data'!$C$7</f>
        <v>-3.1591111111111111E-2</v>
      </c>
      <c r="AE41" s="34">
        <f>$P$28/'Fixed data'!$C$7</f>
        <v>-3.1591111111111111E-2</v>
      </c>
      <c r="AF41" s="34">
        <f>$P$28/'Fixed data'!$C$7</f>
        <v>-3.1591111111111111E-2</v>
      </c>
      <c r="AG41" s="34">
        <f>$P$28/'Fixed data'!$C$7</f>
        <v>-3.1591111111111111E-2</v>
      </c>
      <c r="AH41" s="34">
        <f>$P$28/'Fixed data'!$C$7</f>
        <v>-3.1591111111111111E-2</v>
      </c>
      <c r="AI41" s="34">
        <f>$P$28/'Fixed data'!$C$7</f>
        <v>-3.1591111111111111E-2</v>
      </c>
      <c r="AJ41" s="34">
        <f>$P$28/'Fixed data'!$C$7</f>
        <v>-3.1591111111111111E-2</v>
      </c>
      <c r="AK41" s="34">
        <f>$P$28/'Fixed data'!$C$7</f>
        <v>-3.1591111111111111E-2</v>
      </c>
      <c r="AL41" s="34">
        <f>$P$28/'Fixed data'!$C$7</f>
        <v>-3.1591111111111111E-2</v>
      </c>
      <c r="AM41" s="34">
        <f>$P$28/'Fixed data'!$C$7</f>
        <v>-3.1591111111111111E-2</v>
      </c>
      <c r="AN41" s="34">
        <f>$P$28/'Fixed data'!$C$7</f>
        <v>-3.1591111111111111E-2</v>
      </c>
      <c r="AO41" s="34">
        <f>$P$28/'Fixed data'!$C$7</f>
        <v>-3.1591111111111111E-2</v>
      </c>
      <c r="AP41" s="34">
        <f>$P$28/'Fixed data'!$C$7</f>
        <v>-3.1591111111111111E-2</v>
      </c>
      <c r="AQ41" s="34">
        <f>$P$28/'Fixed data'!$C$7</f>
        <v>-3.1591111111111111E-2</v>
      </c>
      <c r="AR41" s="34">
        <f>$P$28/'Fixed data'!$C$7</f>
        <v>-3.1591111111111111E-2</v>
      </c>
      <c r="AS41" s="34">
        <f>$P$28/'Fixed data'!$C$7</f>
        <v>-3.1591111111111111E-2</v>
      </c>
      <c r="AT41" s="34">
        <f>$P$28/'Fixed data'!$C$7</f>
        <v>-3.1591111111111111E-2</v>
      </c>
      <c r="AU41" s="34">
        <f>$P$28/'Fixed data'!$C$7</f>
        <v>-3.1591111111111111E-2</v>
      </c>
      <c r="AV41" s="34">
        <f>$P$28/'Fixed data'!$C$7</f>
        <v>-3.1591111111111111E-2</v>
      </c>
      <c r="AW41" s="34">
        <f>$P$28/'Fixed data'!$C$7</f>
        <v>-3.1591111111111111E-2</v>
      </c>
      <c r="AX41" s="34">
        <f>$P$28/'Fixed data'!$C$7</f>
        <v>-3.1591111111111111E-2</v>
      </c>
      <c r="AY41" s="34">
        <f>$P$28/'Fixed data'!$C$7</f>
        <v>-3.1591111111111111E-2</v>
      </c>
      <c r="AZ41" s="34">
        <f>$P$28/'Fixed data'!$C$7</f>
        <v>-3.1591111111111111E-2</v>
      </c>
      <c r="BA41" s="34">
        <f>$P$28/'Fixed data'!$C$7</f>
        <v>-3.1591111111111111E-2</v>
      </c>
      <c r="BB41" s="34">
        <f>$P$28/'Fixed data'!$C$7</f>
        <v>-3.1591111111111111E-2</v>
      </c>
      <c r="BC41" s="34">
        <f>$P$28/'Fixed data'!$C$7</f>
        <v>-3.1591111111111111E-2</v>
      </c>
      <c r="BD41" s="34">
        <f>$P$28/'Fixed data'!$C$7</f>
        <v>-3.1591111111111111E-2</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-1.5999999999999999E-3</v>
      </c>
      <c r="S42" s="34">
        <f>$Q$28/'Fixed data'!$C$7</f>
        <v>-1.5999999999999999E-3</v>
      </c>
      <c r="T42" s="34">
        <f>$Q$28/'Fixed data'!$C$7</f>
        <v>-1.5999999999999999E-3</v>
      </c>
      <c r="U42" s="34">
        <f>$Q$28/'Fixed data'!$C$7</f>
        <v>-1.5999999999999999E-3</v>
      </c>
      <c r="V42" s="34">
        <f>$Q$28/'Fixed data'!$C$7</f>
        <v>-1.5999999999999999E-3</v>
      </c>
      <c r="W42" s="34">
        <f>$Q$28/'Fixed data'!$C$7</f>
        <v>-1.5999999999999999E-3</v>
      </c>
      <c r="X42" s="34">
        <f>$Q$28/'Fixed data'!$C$7</f>
        <v>-1.5999999999999999E-3</v>
      </c>
      <c r="Y42" s="34">
        <f>$Q$28/'Fixed data'!$C$7</f>
        <v>-1.5999999999999999E-3</v>
      </c>
      <c r="Z42" s="34">
        <f>$Q$28/'Fixed data'!$C$7</f>
        <v>-1.5999999999999999E-3</v>
      </c>
      <c r="AA42" s="34">
        <f>$Q$28/'Fixed data'!$C$7</f>
        <v>-1.5999999999999999E-3</v>
      </c>
      <c r="AB42" s="34">
        <f>$Q$28/'Fixed data'!$C$7</f>
        <v>-1.5999999999999999E-3</v>
      </c>
      <c r="AC42" s="34">
        <f>$Q$28/'Fixed data'!$C$7</f>
        <v>-1.5999999999999999E-3</v>
      </c>
      <c r="AD42" s="34">
        <f>$Q$28/'Fixed data'!$C$7</f>
        <v>-1.5999999999999999E-3</v>
      </c>
      <c r="AE42" s="34">
        <f>$Q$28/'Fixed data'!$C$7</f>
        <v>-1.5999999999999999E-3</v>
      </c>
      <c r="AF42" s="34">
        <f>$Q$28/'Fixed data'!$C$7</f>
        <v>-1.5999999999999999E-3</v>
      </c>
      <c r="AG42" s="34">
        <f>$Q$28/'Fixed data'!$C$7</f>
        <v>-1.5999999999999999E-3</v>
      </c>
      <c r="AH42" s="34">
        <f>$Q$28/'Fixed data'!$C$7</f>
        <v>-1.5999999999999999E-3</v>
      </c>
      <c r="AI42" s="34">
        <f>$Q$28/'Fixed data'!$C$7</f>
        <v>-1.5999999999999999E-3</v>
      </c>
      <c r="AJ42" s="34">
        <f>$Q$28/'Fixed data'!$C$7</f>
        <v>-1.5999999999999999E-3</v>
      </c>
      <c r="AK42" s="34">
        <f>$Q$28/'Fixed data'!$C$7</f>
        <v>-1.5999999999999999E-3</v>
      </c>
      <c r="AL42" s="34">
        <f>$Q$28/'Fixed data'!$C$7</f>
        <v>-1.5999999999999999E-3</v>
      </c>
      <c r="AM42" s="34">
        <f>$Q$28/'Fixed data'!$C$7</f>
        <v>-1.5999999999999999E-3</v>
      </c>
      <c r="AN42" s="34">
        <f>$Q$28/'Fixed data'!$C$7</f>
        <v>-1.5999999999999999E-3</v>
      </c>
      <c r="AO42" s="34">
        <f>$Q$28/'Fixed data'!$C$7</f>
        <v>-1.5999999999999999E-3</v>
      </c>
      <c r="AP42" s="34">
        <f>$Q$28/'Fixed data'!$C$7</f>
        <v>-1.5999999999999999E-3</v>
      </c>
      <c r="AQ42" s="34">
        <f>$Q$28/'Fixed data'!$C$7</f>
        <v>-1.5999999999999999E-3</v>
      </c>
      <c r="AR42" s="34">
        <f>$Q$28/'Fixed data'!$C$7</f>
        <v>-1.5999999999999999E-3</v>
      </c>
      <c r="AS42" s="34">
        <f>$Q$28/'Fixed data'!$C$7</f>
        <v>-1.5999999999999999E-3</v>
      </c>
      <c r="AT42" s="34">
        <f>$Q$28/'Fixed data'!$C$7</f>
        <v>-1.5999999999999999E-3</v>
      </c>
      <c r="AU42" s="34">
        <f>$Q$28/'Fixed data'!$C$7</f>
        <v>-1.5999999999999999E-3</v>
      </c>
      <c r="AV42" s="34">
        <f>$Q$28/'Fixed data'!$C$7</f>
        <v>-1.5999999999999999E-3</v>
      </c>
      <c r="AW42" s="34">
        <f>$Q$28/'Fixed data'!$C$7</f>
        <v>-1.5999999999999999E-3</v>
      </c>
      <c r="AX42" s="34">
        <f>$Q$28/'Fixed data'!$C$7</f>
        <v>-1.5999999999999999E-3</v>
      </c>
      <c r="AY42" s="34">
        <f>$Q$28/'Fixed data'!$C$7</f>
        <v>-1.5999999999999999E-3</v>
      </c>
      <c r="AZ42" s="34">
        <f>$Q$28/'Fixed data'!$C$7</f>
        <v>-1.5999999999999999E-3</v>
      </c>
      <c r="BA42" s="34">
        <f>$Q$28/'Fixed data'!$C$7</f>
        <v>-1.5999999999999999E-3</v>
      </c>
      <c r="BB42" s="34">
        <f>$Q$28/'Fixed data'!$C$7</f>
        <v>-1.5999999999999999E-3</v>
      </c>
      <c r="BC42" s="34">
        <f>$Q$28/'Fixed data'!$C$7</f>
        <v>-1.5999999999999999E-3</v>
      </c>
      <c r="BD42" s="34">
        <f>$Q$28/'Fixed data'!$C$7</f>
        <v>-1.5999999999999999E-3</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7.1111111111111111E-2</v>
      </c>
      <c r="AA50" s="34">
        <f>$Y$28/'Fixed data'!$C$7</f>
        <v>7.1111111111111111E-2</v>
      </c>
      <c r="AB50" s="34">
        <f>$Y$28/'Fixed data'!$C$7</f>
        <v>7.1111111111111111E-2</v>
      </c>
      <c r="AC50" s="34">
        <f>$Y$28/'Fixed data'!$C$7</f>
        <v>7.1111111111111111E-2</v>
      </c>
      <c r="AD50" s="34">
        <f>$Y$28/'Fixed data'!$C$7</f>
        <v>7.1111111111111111E-2</v>
      </c>
      <c r="AE50" s="34">
        <f>$Y$28/'Fixed data'!$C$7</f>
        <v>7.1111111111111111E-2</v>
      </c>
      <c r="AF50" s="34">
        <f>$Y$28/'Fixed data'!$C$7</f>
        <v>7.1111111111111111E-2</v>
      </c>
      <c r="AG50" s="34">
        <f>$Y$28/'Fixed data'!$C$7</f>
        <v>7.1111111111111111E-2</v>
      </c>
      <c r="AH50" s="34">
        <f>$Y$28/'Fixed data'!$C$7</f>
        <v>7.1111111111111111E-2</v>
      </c>
      <c r="AI50" s="34">
        <f>$Y$28/'Fixed data'!$C$7</f>
        <v>7.1111111111111111E-2</v>
      </c>
      <c r="AJ50" s="34">
        <f>$Y$28/'Fixed data'!$C$7</f>
        <v>7.1111111111111111E-2</v>
      </c>
      <c r="AK50" s="34">
        <f>$Y$28/'Fixed data'!$C$7</f>
        <v>7.1111111111111111E-2</v>
      </c>
      <c r="AL50" s="34">
        <f>$Y$28/'Fixed data'!$C$7</f>
        <v>7.1111111111111111E-2</v>
      </c>
      <c r="AM50" s="34">
        <f>$Y$28/'Fixed data'!$C$7</f>
        <v>7.1111111111111111E-2</v>
      </c>
      <c r="AN50" s="34">
        <f>$Y$28/'Fixed data'!$C$7</f>
        <v>7.1111111111111111E-2</v>
      </c>
      <c r="AO50" s="34">
        <f>$Y$28/'Fixed data'!$C$7</f>
        <v>7.1111111111111111E-2</v>
      </c>
      <c r="AP50" s="34">
        <f>$Y$28/'Fixed data'!$C$7</f>
        <v>7.1111111111111111E-2</v>
      </c>
      <c r="AQ50" s="34">
        <f>$Y$28/'Fixed data'!$C$7</f>
        <v>7.1111111111111111E-2</v>
      </c>
      <c r="AR50" s="34">
        <f>$Y$28/'Fixed data'!$C$7</f>
        <v>7.1111111111111111E-2</v>
      </c>
      <c r="AS50" s="34">
        <f>$Y$28/'Fixed data'!$C$7</f>
        <v>7.1111111111111111E-2</v>
      </c>
      <c r="AT50" s="34">
        <f>$Y$28/'Fixed data'!$C$7</f>
        <v>7.1111111111111111E-2</v>
      </c>
      <c r="AU50" s="34">
        <f>$Y$28/'Fixed data'!$C$7</f>
        <v>7.1111111111111111E-2</v>
      </c>
      <c r="AV50" s="34">
        <f>$Y$28/'Fixed data'!$C$7</f>
        <v>7.1111111111111111E-2</v>
      </c>
      <c r="AW50" s="34">
        <f>$Y$28/'Fixed data'!$C$7</f>
        <v>7.1111111111111111E-2</v>
      </c>
      <c r="AX50" s="34">
        <f>$Y$28/'Fixed data'!$C$7</f>
        <v>7.1111111111111111E-2</v>
      </c>
      <c r="AY50" s="34">
        <f>$Y$28/'Fixed data'!$C$7</f>
        <v>7.1111111111111111E-2</v>
      </c>
      <c r="AZ50" s="34">
        <f>$Y$28/'Fixed data'!$C$7</f>
        <v>7.1111111111111111E-2</v>
      </c>
      <c r="BA50" s="34">
        <f>$Y$28/'Fixed data'!$C$7</f>
        <v>7.1111111111111111E-2</v>
      </c>
      <c r="BB50" s="34">
        <f>$Y$28/'Fixed data'!$C$7</f>
        <v>7.1111111111111111E-2</v>
      </c>
      <c r="BC50" s="34">
        <f>$Y$28/'Fixed data'!$C$7</f>
        <v>7.1111111111111111E-2</v>
      </c>
      <c r="BD50" s="34">
        <f>$Y$28/'Fixed data'!$C$7</f>
        <v>7.1111111111111111E-2</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7.1111111111111111E-2</v>
      </c>
      <c r="AB51" s="34">
        <f>$Z$28/'Fixed data'!$C$7</f>
        <v>7.1111111111111111E-2</v>
      </c>
      <c r="AC51" s="34">
        <f>$Z$28/'Fixed data'!$C$7</f>
        <v>7.1111111111111111E-2</v>
      </c>
      <c r="AD51" s="34">
        <f>$Z$28/'Fixed data'!$C$7</f>
        <v>7.1111111111111111E-2</v>
      </c>
      <c r="AE51" s="34">
        <f>$Z$28/'Fixed data'!$C$7</f>
        <v>7.1111111111111111E-2</v>
      </c>
      <c r="AF51" s="34">
        <f>$Z$28/'Fixed data'!$C$7</f>
        <v>7.1111111111111111E-2</v>
      </c>
      <c r="AG51" s="34">
        <f>$Z$28/'Fixed data'!$C$7</f>
        <v>7.1111111111111111E-2</v>
      </c>
      <c r="AH51" s="34">
        <f>$Z$28/'Fixed data'!$C$7</f>
        <v>7.1111111111111111E-2</v>
      </c>
      <c r="AI51" s="34">
        <f>$Z$28/'Fixed data'!$C$7</f>
        <v>7.1111111111111111E-2</v>
      </c>
      <c r="AJ51" s="34">
        <f>$Z$28/'Fixed data'!$C$7</f>
        <v>7.1111111111111111E-2</v>
      </c>
      <c r="AK51" s="34">
        <f>$Z$28/'Fixed data'!$C$7</f>
        <v>7.1111111111111111E-2</v>
      </c>
      <c r="AL51" s="34">
        <f>$Z$28/'Fixed data'!$C$7</f>
        <v>7.1111111111111111E-2</v>
      </c>
      <c r="AM51" s="34">
        <f>$Z$28/'Fixed data'!$C$7</f>
        <v>7.1111111111111111E-2</v>
      </c>
      <c r="AN51" s="34">
        <f>$Z$28/'Fixed data'!$C$7</f>
        <v>7.1111111111111111E-2</v>
      </c>
      <c r="AO51" s="34">
        <f>$Z$28/'Fixed data'!$C$7</f>
        <v>7.1111111111111111E-2</v>
      </c>
      <c r="AP51" s="34">
        <f>$Z$28/'Fixed data'!$C$7</f>
        <v>7.1111111111111111E-2</v>
      </c>
      <c r="AQ51" s="34">
        <f>$Z$28/'Fixed data'!$C$7</f>
        <v>7.1111111111111111E-2</v>
      </c>
      <c r="AR51" s="34">
        <f>$Z$28/'Fixed data'!$C$7</f>
        <v>7.1111111111111111E-2</v>
      </c>
      <c r="AS51" s="34">
        <f>$Z$28/'Fixed data'!$C$7</f>
        <v>7.1111111111111111E-2</v>
      </c>
      <c r="AT51" s="34">
        <f>$Z$28/'Fixed data'!$C$7</f>
        <v>7.1111111111111111E-2</v>
      </c>
      <c r="AU51" s="34">
        <f>$Z$28/'Fixed data'!$C$7</f>
        <v>7.1111111111111111E-2</v>
      </c>
      <c r="AV51" s="34">
        <f>$Z$28/'Fixed data'!$C$7</f>
        <v>7.1111111111111111E-2</v>
      </c>
      <c r="AW51" s="34">
        <f>$Z$28/'Fixed data'!$C$7</f>
        <v>7.1111111111111111E-2</v>
      </c>
      <c r="AX51" s="34">
        <f>$Z$28/'Fixed data'!$C$7</f>
        <v>7.1111111111111111E-2</v>
      </c>
      <c r="AY51" s="34">
        <f>$Z$28/'Fixed data'!$C$7</f>
        <v>7.1111111111111111E-2</v>
      </c>
      <c r="AZ51" s="34">
        <f>$Z$28/'Fixed data'!$C$7</f>
        <v>7.1111111111111111E-2</v>
      </c>
      <c r="BA51" s="34">
        <f>$Z$28/'Fixed data'!$C$7</f>
        <v>7.1111111111111111E-2</v>
      </c>
      <c r="BB51" s="34">
        <f>$Z$28/'Fixed data'!$C$7</f>
        <v>7.1111111111111111E-2</v>
      </c>
      <c r="BC51" s="34">
        <f>$Z$28/'Fixed data'!$C$7</f>
        <v>7.1111111111111111E-2</v>
      </c>
      <c r="BD51" s="34">
        <f>$Z$28/'Fixed data'!$C$7</f>
        <v>7.1111111111111111E-2</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7.1111111111111111E-2</v>
      </c>
      <c r="AC52" s="34">
        <f>$AA$28/'Fixed data'!$C$7</f>
        <v>7.1111111111111111E-2</v>
      </c>
      <c r="AD52" s="34">
        <f>$AA$28/'Fixed data'!$C$7</f>
        <v>7.1111111111111111E-2</v>
      </c>
      <c r="AE52" s="34">
        <f>$AA$28/'Fixed data'!$C$7</f>
        <v>7.1111111111111111E-2</v>
      </c>
      <c r="AF52" s="34">
        <f>$AA$28/'Fixed data'!$C$7</f>
        <v>7.1111111111111111E-2</v>
      </c>
      <c r="AG52" s="34">
        <f>$AA$28/'Fixed data'!$C$7</f>
        <v>7.1111111111111111E-2</v>
      </c>
      <c r="AH52" s="34">
        <f>$AA$28/'Fixed data'!$C$7</f>
        <v>7.1111111111111111E-2</v>
      </c>
      <c r="AI52" s="34">
        <f>$AA$28/'Fixed data'!$C$7</f>
        <v>7.1111111111111111E-2</v>
      </c>
      <c r="AJ52" s="34">
        <f>$AA$28/'Fixed data'!$C$7</f>
        <v>7.1111111111111111E-2</v>
      </c>
      <c r="AK52" s="34">
        <f>$AA$28/'Fixed data'!$C$7</f>
        <v>7.1111111111111111E-2</v>
      </c>
      <c r="AL52" s="34">
        <f>$AA$28/'Fixed data'!$C$7</f>
        <v>7.1111111111111111E-2</v>
      </c>
      <c r="AM52" s="34">
        <f>$AA$28/'Fixed data'!$C$7</f>
        <v>7.1111111111111111E-2</v>
      </c>
      <c r="AN52" s="34">
        <f>$AA$28/'Fixed data'!$C$7</f>
        <v>7.1111111111111111E-2</v>
      </c>
      <c r="AO52" s="34">
        <f>$AA$28/'Fixed data'!$C$7</f>
        <v>7.1111111111111111E-2</v>
      </c>
      <c r="AP52" s="34">
        <f>$AA$28/'Fixed data'!$C$7</f>
        <v>7.1111111111111111E-2</v>
      </c>
      <c r="AQ52" s="34">
        <f>$AA$28/'Fixed data'!$C$7</f>
        <v>7.1111111111111111E-2</v>
      </c>
      <c r="AR52" s="34">
        <f>$AA$28/'Fixed data'!$C$7</f>
        <v>7.1111111111111111E-2</v>
      </c>
      <c r="AS52" s="34">
        <f>$AA$28/'Fixed data'!$C$7</f>
        <v>7.1111111111111111E-2</v>
      </c>
      <c r="AT52" s="34">
        <f>$AA$28/'Fixed data'!$C$7</f>
        <v>7.1111111111111111E-2</v>
      </c>
      <c r="AU52" s="34">
        <f>$AA$28/'Fixed data'!$C$7</f>
        <v>7.1111111111111111E-2</v>
      </c>
      <c r="AV52" s="34">
        <f>$AA$28/'Fixed data'!$C$7</f>
        <v>7.1111111111111111E-2</v>
      </c>
      <c r="AW52" s="34">
        <f>$AA$28/'Fixed data'!$C$7</f>
        <v>7.1111111111111111E-2</v>
      </c>
      <c r="AX52" s="34">
        <f>$AA$28/'Fixed data'!$C$7</f>
        <v>7.1111111111111111E-2</v>
      </c>
      <c r="AY52" s="34">
        <f>$AA$28/'Fixed data'!$C$7</f>
        <v>7.1111111111111111E-2</v>
      </c>
      <c r="AZ52" s="34">
        <f>$AA$28/'Fixed data'!$C$7</f>
        <v>7.1111111111111111E-2</v>
      </c>
      <c r="BA52" s="34">
        <f>$AA$28/'Fixed data'!$C$7</f>
        <v>7.1111111111111111E-2</v>
      </c>
      <c r="BB52" s="34">
        <f>$AA$28/'Fixed data'!$C$7</f>
        <v>7.1111111111111111E-2</v>
      </c>
      <c r="BC52" s="34">
        <f>$AA$28/'Fixed data'!$C$7</f>
        <v>7.1111111111111111E-2</v>
      </c>
      <c r="BD52" s="34">
        <f>$AA$28/'Fixed data'!$C$7</f>
        <v>7.1111111111111111E-2</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7.1111111111111111E-2</v>
      </c>
      <c r="AD53" s="34">
        <f>$AB$28/'Fixed data'!$C$7</f>
        <v>7.1111111111111111E-2</v>
      </c>
      <c r="AE53" s="34">
        <f>$AB$28/'Fixed data'!$C$7</f>
        <v>7.1111111111111111E-2</v>
      </c>
      <c r="AF53" s="34">
        <f>$AB$28/'Fixed data'!$C$7</f>
        <v>7.1111111111111111E-2</v>
      </c>
      <c r="AG53" s="34">
        <f>$AB$28/'Fixed data'!$C$7</f>
        <v>7.1111111111111111E-2</v>
      </c>
      <c r="AH53" s="34">
        <f>$AB$28/'Fixed data'!$C$7</f>
        <v>7.1111111111111111E-2</v>
      </c>
      <c r="AI53" s="34">
        <f>$AB$28/'Fixed data'!$C$7</f>
        <v>7.1111111111111111E-2</v>
      </c>
      <c r="AJ53" s="34">
        <f>$AB$28/'Fixed data'!$C$7</f>
        <v>7.1111111111111111E-2</v>
      </c>
      <c r="AK53" s="34">
        <f>$AB$28/'Fixed data'!$C$7</f>
        <v>7.1111111111111111E-2</v>
      </c>
      <c r="AL53" s="34">
        <f>$AB$28/'Fixed data'!$C$7</f>
        <v>7.1111111111111111E-2</v>
      </c>
      <c r="AM53" s="34">
        <f>$AB$28/'Fixed data'!$C$7</f>
        <v>7.1111111111111111E-2</v>
      </c>
      <c r="AN53" s="34">
        <f>$AB$28/'Fixed data'!$C$7</f>
        <v>7.1111111111111111E-2</v>
      </c>
      <c r="AO53" s="34">
        <f>$AB$28/'Fixed data'!$C$7</f>
        <v>7.1111111111111111E-2</v>
      </c>
      <c r="AP53" s="34">
        <f>$AB$28/'Fixed data'!$C$7</f>
        <v>7.1111111111111111E-2</v>
      </c>
      <c r="AQ53" s="34">
        <f>$AB$28/'Fixed data'!$C$7</f>
        <v>7.1111111111111111E-2</v>
      </c>
      <c r="AR53" s="34">
        <f>$AB$28/'Fixed data'!$C$7</f>
        <v>7.1111111111111111E-2</v>
      </c>
      <c r="AS53" s="34">
        <f>$AB$28/'Fixed data'!$C$7</f>
        <v>7.1111111111111111E-2</v>
      </c>
      <c r="AT53" s="34">
        <f>$AB$28/'Fixed data'!$C$7</f>
        <v>7.1111111111111111E-2</v>
      </c>
      <c r="AU53" s="34">
        <f>$AB$28/'Fixed data'!$C$7</f>
        <v>7.1111111111111111E-2</v>
      </c>
      <c r="AV53" s="34">
        <f>$AB$28/'Fixed data'!$C$7</f>
        <v>7.1111111111111111E-2</v>
      </c>
      <c r="AW53" s="34">
        <f>$AB$28/'Fixed data'!$C$7</f>
        <v>7.1111111111111111E-2</v>
      </c>
      <c r="AX53" s="34">
        <f>$AB$28/'Fixed data'!$C$7</f>
        <v>7.1111111111111111E-2</v>
      </c>
      <c r="AY53" s="34">
        <f>$AB$28/'Fixed data'!$C$7</f>
        <v>7.1111111111111111E-2</v>
      </c>
      <c r="AZ53" s="34">
        <f>$AB$28/'Fixed data'!$C$7</f>
        <v>7.1111111111111111E-2</v>
      </c>
      <c r="BA53" s="34">
        <f>$AB$28/'Fixed data'!$C$7</f>
        <v>7.1111111111111111E-2</v>
      </c>
      <c r="BB53" s="34">
        <f>$AB$28/'Fixed data'!$C$7</f>
        <v>7.1111111111111111E-2</v>
      </c>
      <c r="BC53" s="34">
        <f>$AB$28/'Fixed data'!$C$7</f>
        <v>7.1111111111111111E-2</v>
      </c>
      <c r="BD53" s="34">
        <f>$AB$28/'Fixed data'!$C$7</f>
        <v>7.1111111111111111E-2</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6"/>
      <c r="B60" s="9" t="s">
        <v>7</v>
      </c>
      <c r="C60" s="9" t="s">
        <v>61</v>
      </c>
      <c r="D60" s="9" t="s">
        <v>40</v>
      </c>
      <c r="E60" s="34">
        <f>SUM(E30:E59)</f>
        <v>0</v>
      </c>
      <c r="F60" s="34">
        <f t="shared" ref="F60:BD60" si="5">SUM(F30:F59)</f>
        <v>0</v>
      </c>
      <c r="G60" s="34">
        <f t="shared" si="5"/>
        <v>0</v>
      </c>
      <c r="H60" s="34">
        <f t="shared" si="5"/>
        <v>-3.2764444444444443E-2</v>
      </c>
      <c r="I60" s="34">
        <f t="shared" si="5"/>
        <v>-6.4355555555555555E-2</v>
      </c>
      <c r="J60" s="34">
        <f t="shared" si="5"/>
        <v>-0.12362666666666666</v>
      </c>
      <c r="K60" s="34">
        <f t="shared" si="5"/>
        <v>-0.18209441156527859</v>
      </c>
      <c r="L60" s="34">
        <f t="shared" si="5"/>
        <v>-0.18209441156527859</v>
      </c>
      <c r="M60" s="34">
        <f t="shared" si="5"/>
        <v>-0.18209441156527859</v>
      </c>
      <c r="N60" s="34">
        <f t="shared" si="5"/>
        <v>-0.18209441156527859</v>
      </c>
      <c r="O60" s="34">
        <f t="shared" si="5"/>
        <v>-0.18209441156527859</v>
      </c>
      <c r="P60" s="34">
        <f t="shared" si="5"/>
        <v>-0.21487663378750083</v>
      </c>
      <c r="Q60" s="34">
        <f t="shared" si="5"/>
        <v>-0.24646774489861195</v>
      </c>
      <c r="R60" s="34">
        <f t="shared" si="5"/>
        <v>-0.24806774489861194</v>
      </c>
      <c r="S60" s="34">
        <f t="shared" si="5"/>
        <v>-0.24806774489861194</v>
      </c>
      <c r="T60" s="34">
        <f t="shared" si="5"/>
        <v>-0.24806774489861194</v>
      </c>
      <c r="U60" s="34">
        <f t="shared" si="5"/>
        <v>-0.24806774489861194</v>
      </c>
      <c r="V60" s="34">
        <f t="shared" si="5"/>
        <v>-0.24806774489861194</v>
      </c>
      <c r="W60" s="34">
        <f t="shared" si="5"/>
        <v>-0.24806774489861194</v>
      </c>
      <c r="X60" s="34">
        <f t="shared" si="5"/>
        <v>-0.24806774489861194</v>
      </c>
      <c r="Y60" s="34">
        <f t="shared" si="5"/>
        <v>-0.24806774489861194</v>
      </c>
      <c r="Z60" s="34">
        <f t="shared" si="5"/>
        <v>-0.17695663378750082</v>
      </c>
      <c r="AA60" s="34">
        <f t="shared" si="5"/>
        <v>-0.10584552267638971</v>
      </c>
      <c r="AB60" s="34">
        <f t="shared" si="5"/>
        <v>-3.4734411565278595E-2</v>
      </c>
      <c r="AC60" s="34">
        <f t="shared" si="5"/>
        <v>3.6376699545832517E-2</v>
      </c>
      <c r="AD60" s="34">
        <f t="shared" si="5"/>
        <v>3.6376699545832517E-2</v>
      </c>
      <c r="AE60" s="34">
        <f t="shared" si="5"/>
        <v>3.6376699545832517E-2</v>
      </c>
      <c r="AF60" s="34">
        <f t="shared" si="5"/>
        <v>3.6376699545832517E-2</v>
      </c>
      <c r="AG60" s="34">
        <f t="shared" si="5"/>
        <v>3.6376699545832517E-2</v>
      </c>
      <c r="AH60" s="34">
        <f t="shared" si="5"/>
        <v>3.6376699545832517E-2</v>
      </c>
      <c r="AI60" s="34">
        <f t="shared" si="5"/>
        <v>3.6376699545832517E-2</v>
      </c>
      <c r="AJ60" s="34">
        <f t="shared" si="5"/>
        <v>3.6376699545832517E-2</v>
      </c>
      <c r="AK60" s="34">
        <f t="shared" si="5"/>
        <v>3.6376699545832517E-2</v>
      </c>
      <c r="AL60" s="34">
        <f t="shared" si="5"/>
        <v>3.6376699545832517E-2</v>
      </c>
      <c r="AM60" s="34">
        <f t="shared" si="5"/>
        <v>3.6376699545832517E-2</v>
      </c>
      <c r="AN60" s="34">
        <f t="shared" si="5"/>
        <v>3.6376699545832517E-2</v>
      </c>
      <c r="AO60" s="34">
        <f t="shared" si="5"/>
        <v>3.6376699545832517E-2</v>
      </c>
      <c r="AP60" s="34">
        <f t="shared" si="5"/>
        <v>3.6376699545832517E-2</v>
      </c>
      <c r="AQ60" s="34">
        <f t="shared" si="5"/>
        <v>3.6376699545832517E-2</v>
      </c>
      <c r="AR60" s="34">
        <f t="shared" si="5"/>
        <v>3.6376699545832517E-2</v>
      </c>
      <c r="AS60" s="34">
        <f t="shared" si="5"/>
        <v>3.6376699545832517E-2</v>
      </c>
      <c r="AT60" s="34">
        <f t="shared" si="5"/>
        <v>3.6376699545832517E-2</v>
      </c>
      <c r="AU60" s="34">
        <f t="shared" si="5"/>
        <v>3.6376699545832517E-2</v>
      </c>
      <c r="AV60" s="34">
        <f t="shared" si="5"/>
        <v>3.6376699545832517E-2</v>
      </c>
      <c r="AW60" s="34">
        <f t="shared" si="5"/>
        <v>3.6376699545832517E-2</v>
      </c>
      <c r="AX60" s="34">
        <f t="shared" si="5"/>
        <v>3.6376699545832517E-2</v>
      </c>
      <c r="AY60" s="34">
        <f t="shared" si="5"/>
        <v>3.6376699545832517E-2</v>
      </c>
      <c r="AZ60" s="34">
        <f t="shared" si="5"/>
        <v>3.6376699545832517E-2</v>
      </c>
      <c r="BA60" s="34">
        <f t="shared" si="5"/>
        <v>6.9141143990276946E-2</v>
      </c>
      <c r="BB60" s="34">
        <f t="shared" si="5"/>
        <v>0.10073225510138806</v>
      </c>
      <c r="BC60" s="34">
        <f t="shared" si="5"/>
        <v>0.16000336621249917</v>
      </c>
      <c r="BD60" s="34">
        <f t="shared" si="5"/>
        <v>0.21847111111111112</v>
      </c>
    </row>
    <row r="61" spans="1:56" ht="17.25" hidden="1" customHeight="1" outlineLevel="1" x14ac:dyDescent="0.35">
      <c r="A61" s="116"/>
      <c r="B61" s="9" t="s">
        <v>35</v>
      </c>
      <c r="C61" s="9" t="s">
        <v>62</v>
      </c>
      <c r="D61" s="9" t="s">
        <v>40</v>
      </c>
      <c r="E61" s="34">
        <v>0</v>
      </c>
      <c r="F61" s="34">
        <f>E62</f>
        <v>0</v>
      </c>
      <c r="G61" s="34">
        <f t="shared" ref="G61:BD61" si="6">F62</f>
        <v>0</v>
      </c>
      <c r="H61" s="34">
        <f t="shared" si="6"/>
        <v>-1.4743999999999999</v>
      </c>
      <c r="I61" s="34">
        <f t="shared" si="6"/>
        <v>-2.8632355555555558</v>
      </c>
      <c r="J61" s="34">
        <f t="shared" si="6"/>
        <v>-5.4660799999999998</v>
      </c>
      <c r="K61" s="34">
        <f t="shared" si="6"/>
        <v>-7.9735018537708697</v>
      </c>
      <c r="L61" s="34">
        <f t="shared" si="6"/>
        <v>-7.7914074422055908</v>
      </c>
      <c r="M61" s="34">
        <f t="shared" si="6"/>
        <v>-7.6093130306403118</v>
      </c>
      <c r="N61" s="34">
        <f t="shared" si="6"/>
        <v>-7.4272186190750329</v>
      </c>
      <c r="O61" s="34">
        <f t="shared" si="6"/>
        <v>-7.2451242075097539</v>
      </c>
      <c r="P61" s="34">
        <f t="shared" si="6"/>
        <v>-8.538229795944476</v>
      </c>
      <c r="Q61" s="34">
        <f t="shared" si="6"/>
        <v>-9.7449531621569747</v>
      </c>
      <c r="R61" s="34">
        <f t="shared" si="6"/>
        <v>-9.5704854172583627</v>
      </c>
      <c r="S61" s="34">
        <f t="shared" si="6"/>
        <v>-9.3224176723597516</v>
      </c>
      <c r="T61" s="34">
        <f t="shared" si="6"/>
        <v>-9.0743499274611388</v>
      </c>
      <c r="U61" s="34">
        <f t="shared" si="6"/>
        <v>-8.8262821825625259</v>
      </c>
      <c r="V61" s="34">
        <f t="shared" si="6"/>
        <v>-8.5782144376639131</v>
      </c>
      <c r="W61" s="34">
        <f t="shared" si="6"/>
        <v>-8.3301466927653003</v>
      </c>
      <c r="X61" s="34">
        <f t="shared" si="6"/>
        <v>-8.0820789478666875</v>
      </c>
      <c r="Y61" s="34">
        <f t="shared" si="6"/>
        <v>-7.8340112029680755</v>
      </c>
      <c r="Z61" s="34">
        <f t="shared" si="6"/>
        <v>-4.3859434580694634</v>
      </c>
      <c r="AA61" s="34">
        <f t="shared" si="6"/>
        <v>-1.0089868242819624</v>
      </c>
      <c r="AB61" s="34">
        <f t="shared" si="6"/>
        <v>2.2968586983944275</v>
      </c>
      <c r="AC61" s="34">
        <f t="shared" si="6"/>
        <v>5.5315931099597062</v>
      </c>
      <c r="AD61" s="34">
        <f t="shared" si="6"/>
        <v>5.4952164104138737</v>
      </c>
      <c r="AE61" s="34">
        <f t="shared" si="6"/>
        <v>5.4588397108680411</v>
      </c>
      <c r="AF61" s="34">
        <f t="shared" si="6"/>
        <v>5.4224630113222085</v>
      </c>
      <c r="AG61" s="34">
        <f t="shared" si="6"/>
        <v>5.386086311776376</v>
      </c>
      <c r="AH61" s="34">
        <f t="shared" si="6"/>
        <v>5.3497096122305434</v>
      </c>
      <c r="AI61" s="34">
        <f t="shared" si="6"/>
        <v>5.3133329126847109</v>
      </c>
      <c r="AJ61" s="34">
        <f t="shared" si="6"/>
        <v>5.2769562131388783</v>
      </c>
      <c r="AK61" s="34">
        <f t="shared" si="6"/>
        <v>5.2405795135930457</v>
      </c>
      <c r="AL61" s="34">
        <f t="shared" si="6"/>
        <v>5.2042028140472132</v>
      </c>
      <c r="AM61" s="34">
        <f t="shared" si="6"/>
        <v>5.1678261145013806</v>
      </c>
      <c r="AN61" s="34">
        <f t="shared" si="6"/>
        <v>5.1314494149555481</v>
      </c>
      <c r="AO61" s="34">
        <f t="shared" si="6"/>
        <v>5.0950727154097155</v>
      </c>
      <c r="AP61" s="34">
        <f t="shared" si="6"/>
        <v>5.058696015863883</v>
      </c>
      <c r="AQ61" s="34">
        <f t="shared" si="6"/>
        <v>5.0223193163180504</v>
      </c>
      <c r="AR61" s="34">
        <f t="shared" si="6"/>
        <v>4.9859426167722178</v>
      </c>
      <c r="AS61" s="34">
        <f t="shared" si="6"/>
        <v>4.9495659172263853</v>
      </c>
      <c r="AT61" s="34">
        <f t="shared" si="6"/>
        <v>4.9131892176805527</v>
      </c>
      <c r="AU61" s="34">
        <f t="shared" si="6"/>
        <v>4.8768125181347202</v>
      </c>
      <c r="AV61" s="34">
        <f t="shared" si="6"/>
        <v>4.8404358185888876</v>
      </c>
      <c r="AW61" s="34">
        <f t="shared" si="6"/>
        <v>4.804059119043055</v>
      </c>
      <c r="AX61" s="34">
        <f t="shared" si="6"/>
        <v>4.7676824194972225</v>
      </c>
      <c r="AY61" s="34">
        <f t="shared" si="6"/>
        <v>4.7313057199513899</v>
      </c>
      <c r="AZ61" s="34">
        <f t="shared" si="6"/>
        <v>4.6949290204055574</v>
      </c>
      <c r="BA61" s="34">
        <f t="shared" si="6"/>
        <v>4.6585523208597248</v>
      </c>
      <c r="BB61" s="34">
        <f t="shared" si="6"/>
        <v>4.5894111768694481</v>
      </c>
      <c r="BC61" s="34">
        <f t="shared" si="6"/>
        <v>4.4886789217680603</v>
      </c>
      <c r="BD61" s="34">
        <f t="shared" si="6"/>
        <v>4.3286755555555612</v>
      </c>
    </row>
    <row r="62" spans="1:56" ht="16.5" hidden="1" customHeight="1" outlineLevel="1" x14ac:dyDescent="0.3">
      <c r="A62" s="116"/>
      <c r="B62" s="9" t="s">
        <v>34</v>
      </c>
      <c r="C62" s="9" t="s">
        <v>69</v>
      </c>
      <c r="D62" s="9" t="s">
        <v>40</v>
      </c>
      <c r="E62" s="34">
        <f t="shared" ref="E62:BD62" si="7">E28-E60+E61</f>
        <v>0</v>
      </c>
      <c r="F62" s="34">
        <f t="shared" si="7"/>
        <v>0</v>
      </c>
      <c r="G62" s="34">
        <f t="shared" si="7"/>
        <v>-1.4743999999999999</v>
      </c>
      <c r="H62" s="34">
        <f t="shared" si="7"/>
        <v>-2.8632355555555558</v>
      </c>
      <c r="I62" s="34">
        <f t="shared" si="7"/>
        <v>-5.4660799999999998</v>
      </c>
      <c r="J62" s="34">
        <f t="shared" si="7"/>
        <v>-7.9735018537708697</v>
      </c>
      <c r="K62" s="34">
        <f t="shared" si="7"/>
        <v>-7.7914074422055908</v>
      </c>
      <c r="L62" s="34">
        <f t="shared" si="7"/>
        <v>-7.6093130306403118</v>
      </c>
      <c r="M62" s="34">
        <f t="shared" si="7"/>
        <v>-7.4272186190750329</v>
      </c>
      <c r="N62" s="34">
        <f t="shared" si="7"/>
        <v>-7.2451242075097539</v>
      </c>
      <c r="O62" s="34">
        <f t="shared" si="7"/>
        <v>-8.538229795944476</v>
      </c>
      <c r="P62" s="34">
        <f t="shared" si="7"/>
        <v>-9.7449531621569747</v>
      </c>
      <c r="Q62" s="34">
        <f t="shared" si="7"/>
        <v>-9.5704854172583627</v>
      </c>
      <c r="R62" s="34">
        <f t="shared" si="7"/>
        <v>-9.3224176723597516</v>
      </c>
      <c r="S62" s="34">
        <f t="shared" si="7"/>
        <v>-9.0743499274611388</v>
      </c>
      <c r="T62" s="34">
        <f t="shared" si="7"/>
        <v>-8.8262821825625259</v>
      </c>
      <c r="U62" s="34">
        <f t="shared" si="7"/>
        <v>-8.5782144376639131</v>
      </c>
      <c r="V62" s="34">
        <f t="shared" si="7"/>
        <v>-8.3301466927653003</v>
      </c>
      <c r="W62" s="34">
        <f t="shared" si="7"/>
        <v>-8.0820789478666875</v>
      </c>
      <c r="X62" s="34">
        <f t="shared" si="7"/>
        <v>-7.8340112029680755</v>
      </c>
      <c r="Y62" s="34">
        <f t="shared" si="7"/>
        <v>-4.3859434580694634</v>
      </c>
      <c r="Z62" s="34">
        <f t="shared" si="7"/>
        <v>-1.0089868242819624</v>
      </c>
      <c r="AA62" s="34">
        <f t="shared" si="7"/>
        <v>2.2968586983944275</v>
      </c>
      <c r="AB62" s="34">
        <f t="shared" si="7"/>
        <v>5.5315931099597062</v>
      </c>
      <c r="AC62" s="34">
        <f t="shared" si="7"/>
        <v>5.4952164104138737</v>
      </c>
      <c r="AD62" s="34">
        <f t="shared" si="7"/>
        <v>5.4588397108680411</v>
      </c>
      <c r="AE62" s="34">
        <f t="shared" si="7"/>
        <v>5.4224630113222085</v>
      </c>
      <c r="AF62" s="34">
        <f t="shared" si="7"/>
        <v>5.386086311776376</v>
      </c>
      <c r="AG62" s="34">
        <f t="shared" si="7"/>
        <v>5.3497096122305434</v>
      </c>
      <c r="AH62" s="34">
        <f t="shared" si="7"/>
        <v>5.3133329126847109</v>
      </c>
      <c r="AI62" s="34">
        <f t="shared" si="7"/>
        <v>5.2769562131388783</v>
      </c>
      <c r="AJ62" s="34">
        <f t="shared" si="7"/>
        <v>5.2405795135930457</v>
      </c>
      <c r="AK62" s="34">
        <f t="shared" si="7"/>
        <v>5.2042028140472132</v>
      </c>
      <c r="AL62" s="34">
        <f t="shared" si="7"/>
        <v>5.1678261145013806</v>
      </c>
      <c r="AM62" s="34">
        <f t="shared" si="7"/>
        <v>5.1314494149555481</v>
      </c>
      <c r="AN62" s="34">
        <f t="shared" si="7"/>
        <v>5.0950727154097155</v>
      </c>
      <c r="AO62" s="34">
        <f t="shared" si="7"/>
        <v>5.058696015863883</v>
      </c>
      <c r="AP62" s="34">
        <f t="shared" si="7"/>
        <v>5.0223193163180504</v>
      </c>
      <c r="AQ62" s="34">
        <f t="shared" si="7"/>
        <v>4.9859426167722178</v>
      </c>
      <c r="AR62" s="34">
        <f t="shared" si="7"/>
        <v>4.9495659172263853</v>
      </c>
      <c r="AS62" s="34">
        <f t="shared" si="7"/>
        <v>4.9131892176805527</v>
      </c>
      <c r="AT62" s="34">
        <f t="shared" si="7"/>
        <v>4.8768125181347202</v>
      </c>
      <c r="AU62" s="34">
        <f t="shared" si="7"/>
        <v>4.8404358185888876</v>
      </c>
      <c r="AV62" s="34">
        <f t="shared" si="7"/>
        <v>4.804059119043055</v>
      </c>
      <c r="AW62" s="34">
        <f t="shared" si="7"/>
        <v>4.7676824194972225</v>
      </c>
      <c r="AX62" s="34">
        <f t="shared" si="7"/>
        <v>4.7313057199513899</v>
      </c>
      <c r="AY62" s="34">
        <f t="shared" si="7"/>
        <v>4.6949290204055574</v>
      </c>
      <c r="AZ62" s="34">
        <f t="shared" si="7"/>
        <v>4.6585523208597248</v>
      </c>
      <c r="BA62" s="34">
        <f t="shared" si="7"/>
        <v>4.5894111768694481</v>
      </c>
      <c r="BB62" s="34">
        <f t="shared" si="7"/>
        <v>4.4886789217680603</v>
      </c>
      <c r="BC62" s="34">
        <f t="shared" si="7"/>
        <v>4.3286755555555612</v>
      </c>
      <c r="BD62" s="34">
        <f t="shared" si="7"/>
        <v>4.1102044444444497</v>
      </c>
    </row>
    <row r="63" spans="1:56" ht="16.5" collapsed="1" x14ac:dyDescent="0.3">
      <c r="A63" s="116"/>
      <c r="B63" s="9" t="s">
        <v>8</v>
      </c>
      <c r="C63" s="11" t="s">
        <v>68</v>
      </c>
      <c r="D63" s="9" t="s">
        <v>40</v>
      </c>
      <c r="E63" s="34">
        <f>AVERAGE(E61:E62)*'Fixed data'!$C$3</f>
        <v>0</v>
      </c>
      <c r="F63" s="34">
        <f>AVERAGE(F61:F62)*'Fixed data'!$C$3</f>
        <v>0</v>
      </c>
      <c r="G63" s="34">
        <f>AVERAGE(G61:G62)*'Fixed data'!$C$3</f>
        <v>-3.5606760000000001E-2</v>
      </c>
      <c r="H63" s="34">
        <f>AVERAGE(H61:H62)*'Fixed data'!$C$3</f>
        <v>-0.10475389866666668</v>
      </c>
      <c r="I63" s="34">
        <f>AVERAGE(I61:I62)*'Fixed data'!$C$3</f>
        <v>-0.20115297066666671</v>
      </c>
      <c r="J63" s="34">
        <f>AVERAGE(J61:J62)*'Fixed data'!$C$3</f>
        <v>-0.32456590176856653</v>
      </c>
      <c r="K63" s="34">
        <f>AVERAGE(K61:K62)*'Fixed data'!$C$3</f>
        <v>-0.38072255949783157</v>
      </c>
      <c r="L63" s="34">
        <f>AVERAGE(L61:L62)*'Fixed data'!$C$3</f>
        <v>-0.37192739941922859</v>
      </c>
      <c r="M63" s="34">
        <f>AVERAGE(M61:M62)*'Fixed data'!$C$3</f>
        <v>-0.36313223934062561</v>
      </c>
      <c r="N63" s="34">
        <f>AVERAGE(N61:N62)*'Fixed data'!$C$3</f>
        <v>-0.35433707926202263</v>
      </c>
      <c r="O63" s="34">
        <f>AVERAGE(O61:O62)*'Fixed data'!$C$3</f>
        <v>-0.38116799918341965</v>
      </c>
      <c r="P63" s="34">
        <f>AVERAGE(P61:P62)*'Fixed data'!$C$3</f>
        <v>-0.44153886843814999</v>
      </c>
      <c r="Q63" s="34">
        <f>AVERAGE(Q61:Q62)*'Fixed data'!$C$3</f>
        <v>-0.46646784169288036</v>
      </c>
      <c r="R63" s="34">
        <f>AVERAGE(R61:R62)*'Fixed data'!$C$3</f>
        <v>-0.45626360961427753</v>
      </c>
      <c r="S63" s="34">
        <f>AVERAGE(S61:S62)*'Fixed data'!$C$3</f>
        <v>-0.44428193753567452</v>
      </c>
      <c r="T63" s="34">
        <f>AVERAGE(T61:T62)*'Fixed data'!$C$3</f>
        <v>-0.43230026545707151</v>
      </c>
      <c r="U63" s="34">
        <f>AVERAGE(U61:U62)*'Fixed data'!$C$3</f>
        <v>-0.42031859337846855</v>
      </c>
      <c r="V63" s="34">
        <f>AVERAGE(V61:V62)*'Fixed data'!$C$3</f>
        <v>-0.40833692129986554</v>
      </c>
      <c r="W63" s="34">
        <f>AVERAGE(W61:W62)*'Fixed data'!$C$3</f>
        <v>-0.39635524922126253</v>
      </c>
      <c r="X63" s="34">
        <f>AVERAGE(X61:X62)*'Fixed data'!$C$3</f>
        <v>-0.38437357714265952</v>
      </c>
      <c r="Y63" s="34">
        <f>AVERAGE(Y61:Y62)*'Fixed data'!$C$3</f>
        <v>-0.2951119050640566</v>
      </c>
      <c r="Z63" s="34">
        <f>AVERAGE(Z61:Z62)*'Fixed data'!$C$3</f>
        <v>-0.13028756631878696</v>
      </c>
      <c r="AA63" s="34">
        <f>AVERAGE(AA61:AA62)*'Fixed data'!$C$3</f>
        <v>3.1102105759816034E-2</v>
      </c>
      <c r="AB63" s="34">
        <f>AVERAGE(AB61:AB62)*'Fixed data'!$C$3</f>
        <v>0.18905711117175233</v>
      </c>
      <c r="AC63" s="34">
        <f>AVERAGE(AC61:AC62)*'Fixed data'!$C$3</f>
        <v>0.26629744991702192</v>
      </c>
      <c r="AD63" s="34">
        <f>AVERAGE(AD61:AD62)*'Fixed data'!$C$3</f>
        <v>0.26454045532895826</v>
      </c>
      <c r="AE63" s="34">
        <f>AVERAGE(AE61:AE62)*'Fixed data'!$C$3</f>
        <v>0.26278346074089454</v>
      </c>
      <c r="AF63" s="34">
        <f>AVERAGE(AF61:AF62)*'Fixed data'!$C$3</f>
        <v>0.26102646615283087</v>
      </c>
      <c r="AG63" s="34">
        <f>AVERAGE(AG61:AG62)*'Fixed data'!$C$3</f>
        <v>0.2592694715647671</v>
      </c>
      <c r="AH63" s="34">
        <f>AVERAGE(AH61:AH62)*'Fixed data'!$C$3</f>
        <v>0.25751247697670343</v>
      </c>
      <c r="AI63" s="34">
        <f>AVERAGE(AI61:AI62)*'Fixed data'!$C$3</f>
        <v>0.25575548238863965</v>
      </c>
      <c r="AJ63" s="34">
        <f>AVERAGE(AJ61:AJ62)*'Fixed data'!$C$3</f>
        <v>0.25399848780057599</v>
      </c>
      <c r="AK63" s="34">
        <f>AVERAGE(AK61:AK62)*'Fixed data'!$C$3</f>
        <v>0.25224149321251227</v>
      </c>
      <c r="AL63" s="34">
        <f>AVERAGE(AL61:AL62)*'Fixed data'!$C$3</f>
        <v>0.25048449862444855</v>
      </c>
      <c r="AM63" s="34">
        <f>AVERAGE(AM61:AM62)*'Fixed data'!$C$3</f>
        <v>0.24872750403638483</v>
      </c>
      <c r="AN63" s="34">
        <f>AVERAGE(AN61:AN62)*'Fixed data'!$C$3</f>
        <v>0.24697050944832116</v>
      </c>
      <c r="AO63" s="34">
        <f>AVERAGE(AO61:AO62)*'Fixed data'!$C$3</f>
        <v>0.24521351486025739</v>
      </c>
      <c r="AP63" s="34">
        <f>AVERAGE(AP61:AP62)*'Fixed data'!$C$3</f>
        <v>0.24345652027219372</v>
      </c>
      <c r="AQ63" s="34">
        <f>AVERAGE(AQ61:AQ62)*'Fixed data'!$C$3</f>
        <v>0.24169952568412997</v>
      </c>
      <c r="AR63" s="34">
        <f>AVERAGE(AR61:AR62)*'Fixed data'!$C$3</f>
        <v>0.23994253109606631</v>
      </c>
      <c r="AS63" s="34">
        <f>AVERAGE(AS61:AS62)*'Fixed data'!$C$3</f>
        <v>0.23818553650800253</v>
      </c>
      <c r="AT63" s="34">
        <f>AVERAGE(AT61:AT62)*'Fixed data'!$C$3</f>
        <v>0.23642854191993887</v>
      </c>
      <c r="AU63" s="34">
        <f>AVERAGE(AU61:AU62)*'Fixed data'!$C$3</f>
        <v>0.23467154733187512</v>
      </c>
      <c r="AV63" s="34">
        <f>AVERAGE(AV61:AV62)*'Fixed data'!$C$3</f>
        <v>0.23291455274381145</v>
      </c>
      <c r="AW63" s="34">
        <f>AVERAGE(AW61:AW62)*'Fixed data'!$C$3</f>
        <v>0.23115755815574771</v>
      </c>
      <c r="AX63" s="34">
        <f>AVERAGE(AX61:AX62)*'Fixed data'!$C$3</f>
        <v>0.22940056356768401</v>
      </c>
      <c r="AY63" s="34">
        <f>AVERAGE(AY61:AY62)*'Fixed data'!$C$3</f>
        <v>0.22764356897962026</v>
      </c>
      <c r="AZ63" s="34">
        <f>AVERAGE(AZ61:AZ62)*'Fixed data'!$C$3</f>
        <v>0.2258865743915566</v>
      </c>
      <c r="BA63" s="34">
        <f>AVERAGE(BA61:BA62)*'Fixed data'!$C$3</f>
        <v>0.22333831847015956</v>
      </c>
      <c r="BB63" s="34">
        <f>AVERAGE(BB61:BB62)*'Fixed data'!$C$3</f>
        <v>0.21923587588209584</v>
      </c>
      <c r="BC63" s="34">
        <f>AVERAGE(BC61:BC62)*'Fixed data'!$C$3</f>
        <v>0.21293911062736548</v>
      </c>
      <c r="BD63" s="34">
        <f>AVERAGE(BD61:BD62)*'Fixed data'!$C$3</f>
        <v>0.20379895200000028</v>
      </c>
    </row>
    <row r="64" spans="1:56" ht="15.75" thickBot="1" x14ac:dyDescent="0.35">
      <c r="A64" s="115"/>
      <c r="B64" s="12" t="s">
        <v>95</v>
      </c>
      <c r="C64" s="12" t="s">
        <v>45</v>
      </c>
      <c r="D64" s="12" t="s">
        <v>40</v>
      </c>
      <c r="E64" s="53">
        <f t="shared" ref="E64:BD64" si="8">E29+E60+E63</f>
        <v>0</v>
      </c>
      <c r="F64" s="53">
        <f t="shared" si="8"/>
        <v>0</v>
      </c>
      <c r="G64" s="53">
        <f t="shared" si="8"/>
        <v>-0.40420675999999983</v>
      </c>
      <c r="H64" s="53">
        <f t="shared" si="8"/>
        <v>-0.49291834311111105</v>
      </c>
      <c r="I64" s="53">
        <f t="shared" si="8"/>
        <v>-0.93230852622222204</v>
      </c>
      <c r="J64" s="53">
        <f t="shared" si="8"/>
        <v>-1.1059546985446169</v>
      </c>
      <c r="K64" s="53">
        <f t="shared" si="8"/>
        <v>-0.56281697106311013</v>
      </c>
      <c r="L64" s="53">
        <f t="shared" si="8"/>
        <v>-0.5540218109845072</v>
      </c>
      <c r="M64" s="53">
        <f t="shared" si="8"/>
        <v>-0.54522665090590416</v>
      </c>
      <c r="N64" s="53">
        <f t="shared" si="8"/>
        <v>-0.53643149082730124</v>
      </c>
      <c r="O64" s="53">
        <f t="shared" si="8"/>
        <v>-0.93206241074869833</v>
      </c>
      <c r="P64" s="53">
        <f t="shared" si="8"/>
        <v>-1.0118155022256508</v>
      </c>
      <c r="Q64" s="53">
        <f t="shared" si="8"/>
        <v>-0.73093558659149238</v>
      </c>
      <c r="R64" s="53">
        <f t="shared" si="8"/>
        <v>-0.70433135451288953</v>
      </c>
      <c r="S64" s="53">
        <f t="shared" si="8"/>
        <v>-0.69234968243428652</v>
      </c>
      <c r="T64" s="53">
        <f t="shared" si="8"/>
        <v>-0.68036801035568351</v>
      </c>
      <c r="U64" s="53">
        <f t="shared" si="8"/>
        <v>-0.66838633827708049</v>
      </c>
      <c r="V64" s="53">
        <f t="shared" si="8"/>
        <v>-0.65640466619847748</v>
      </c>
      <c r="W64" s="53">
        <f t="shared" si="8"/>
        <v>-0.64442299411987447</v>
      </c>
      <c r="X64" s="53">
        <f t="shared" si="8"/>
        <v>-0.63244132204127146</v>
      </c>
      <c r="Y64" s="53">
        <f t="shared" si="8"/>
        <v>0.25682035003733128</v>
      </c>
      <c r="Z64" s="53">
        <f t="shared" si="8"/>
        <v>0.49275579989371204</v>
      </c>
      <c r="AA64" s="53">
        <f t="shared" si="8"/>
        <v>0.72525658308342611</v>
      </c>
      <c r="AB64" s="53">
        <f t="shared" si="8"/>
        <v>0.95432269960647353</v>
      </c>
      <c r="AC64" s="53">
        <f t="shared" si="8"/>
        <v>0.30267414946285442</v>
      </c>
      <c r="AD64" s="53">
        <f t="shared" si="8"/>
        <v>0.30091715487479076</v>
      </c>
      <c r="AE64" s="53">
        <f t="shared" si="8"/>
        <v>0.29916016028672704</v>
      </c>
      <c r="AF64" s="53">
        <f t="shared" si="8"/>
        <v>0.29740316569866337</v>
      </c>
      <c r="AG64" s="53">
        <f t="shared" si="8"/>
        <v>0.2956461711105996</v>
      </c>
      <c r="AH64" s="53">
        <f t="shared" si="8"/>
        <v>0.29388917652253593</v>
      </c>
      <c r="AI64" s="53">
        <f t="shared" si="8"/>
        <v>0.29213218193447216</v>
      </c>
      <c r="AJ64" s="53">
        <f t="shared" si="8"/>
        <v>0.29037518734640849</v>
      </c>
      <c r="AK64" s="53">
        <f t="shared" si="8"/>
        <v>0.28861819275834477</v>
      </c>
      <c r="AL64" s="53">
        <f t="shared" si="8"/>
        <v>0.28686119817028105</v>
      </c>
      <c r="AM64" s="53">
        <f t="shared" si="8"/>
        <v>0.28510420358221733</v>
      </c>
      <c r="AN64" s="53">
        <f t="shared" si="8"/>
        <v>0.28334720899415367</v>
      </c>
      <c r="AO64" s="53">
        <f t="shared" si="8"/>
        <v>0.28159021440608989</v>
      </c>
      <c r="AP64" s="53">
        <f t="shared" si="8"/>
        <v>0.27983321981802622</v>
      </c>
      <c r="AQ64" s="53">
        <f t="shared" si="8"/>
        <v>0.2780762252299625</v>
      </c>
      <c r="AR64" s="53">
        <f t="shared" si="8"/>
        <v>0.27631923064189884</v>
      </c>
      <c r="AS64" s="53">
        <f t="shared" si="8"/>
        <v>0.27456223605383506</v>
      </c>
      <c r="AT64" s="53">
        <f t="shared" si="8"/>
        <v>0.2728052414657714</v>
      </c>
      <c r="AU64" s="53">
        <f t="shared" si="8"/>
        <v>0.27104824687770762</v>
      </c>
      <c r="AV64" s="53">
        <f t="shared" si="8"/>
        <v>0.26929125228964396</v>
      </c>
      <c r="AW64" s="53">
        <f t="shared" si="8"/>
        <v>0.26753425770158024</v>
      </c>
      <c r="AX64" s="53">
        <f t="shared" si="8"/>
        <v>0.26577726311351652</v>
      </c>
      <c r="AY64" s="53">
        <f t="shared" si="8"/>
        <v>0.26402026852545279</v>
      </c>
      <c r="AZ64" s="53">
        <f t="shared" si="8"/>
        <v>0.26226327393738913</v>
      </c>
      <c r="BA64" s="53">
        <f t="shared" si="8"/>
        <v>0.29247946246043649</v>
      </c>
      <c r="BB64" s="53">
        <f t="shared" si="8"/>
        <v>0.31996813098348387</v>
      </c>
      <c r="BC64" s="53">
        <f t="shared" si="8"/>
        <v>0.37294247683986465</v>
      </c>
      <c r="BD64" s="53">
        <f t="shared" si="8"/>
        <v>0.42227006311111137</v>
      </c>
    </row>
    <row r="65" spans="1:56" ht="12.75" customHeight="1" x14ac:dyDescent="0.3">
      <c r="A65" s="17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4"/>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4"/>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5"/>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0</v>
      </c>
      <c r="F77" s="54">
        <f>IF('Fixed data'!$G$19=FALSE,F64+F76,F64)</f>
        <v>0</v>
      </c>
      <c r="G77" s="54">
        <f>IF('Fixed data'!$G$19=FALSE,G64+G76,G64)</f>
        <v>-0.40420675999999983</v>
      </c>
      <c r="H77" s="54">
        <f>IF('Fixed data'!$G$19=FALSE,H64+H76,H64)</f>
        <v>-0.49291834311111105</v>
      </c>
      <c r="I77" s="54">
        <f>IF('Fixed data'!$G$19=FALSE,I64+I76,I64)</f>
        <v>-0.93230852622222204</v>
      </c>
      <c r="J77" s="54">
        <f>IF('Fixed data'!$G$19=FALSE,J64+J76,J64)</f>
        <v>-1.1059546985446169</v>
      </c>
      <c r="K77" s="54">
        <f>IF('Fixed data'!$G$19=FALSE,K64+K76,K64)</f>
        <v>-0.56281697106311013</v>
      </c>
      <c r="L77" s="54">
        <f>IF('Fixed data'!$G$19=FALSE,L64+L76,L64)</f>
        <v>-0.5540218109845072</v>
      </c>
      <c r="M77" s="54">
        <f>IF('Fixed data'!$G$19=FALSE,M64+M76,M64)</f>
        <v>-0.54522665090590416</v>
      </c>
      <c r="N77" s="54">
        <f>IF('Fixed data'!$G$19=FALSE,N64+N76,N64)</f>
        <v>-0.53643149082730124</v>
      </c>
      <c r="O77" s="54">
        <f>IF('Fixed data'!$G$19=FALSE,O64+O76,O64)</f>
        <v>-0.93206241074869833</v>
      </c>
      <c r="P77" s="54">
        <f>IF('Fixed data'!$G$19=FALSE,P64+P76,P64)</f>
        <v>-1.0118155022256508</v>
      </c>
      <c r="Q77" s="54">
        <f>IF('Fixed data'!$G$19=FALSE,Q64+Q76,Q64)</f>
        <v>-0.73093558659149238</v>
      </c>
      <c r="R77" s="54">
        <f>IF('Fixed data'!$G$19=FALSE,R64+R76,R64)</f>
        <v>-0.70433135451288953</v>
      </c>
      <c r="S77" s="54">
        <f>IF('Fixed data'!$G$19=FALSE,S64+S76,S64)</f>
        <v>-0.69234968243428652</v>
      </c>
      <c r="T77" s="54">
        <f>IF('Fixed data'!$G$19=FALSE,T64+T76,T64)</f>
        <v>-0.68036801035568351</v>
      </c>
      <c r="U77" s="54">
        <f>IF('Fixed data'!$G$19=FALSE,U64+U76,U64)</f>
        <v>-0.66838633827708049</v>
      </c>
      <c r="V77" s="54">
        <f>IF('Fixed data'!$G$19=FALSE,V64+V76,V64)</f>
        <v>-0.65640466619847748</v>
      </c>
      <c r="W77" s="54">
        <f>IF('Fixed data'!$G$19=FALSE,W64+W76,W64)</f>
        <v>-0.64442299411987447</v>
      </c>
      <c r="X77" s="54">
        <f>IF('Fixed data'!$G$19=FALSE,X64+X76,X64)</f>
        <v>-0.63244132204127146</v>
      </c>
      <c r="Y77" s="54">
        <f>IF('Fixed data'!$G$19=FALSE,Y64+Y76,Y64)</f>
        <v>0.25682035003733128</v>
      </c>
      <c r="Z77" s="54">
        <f>IF('Fixed data'!$G$19=FALSE,Z64+Z76,Z64)</f>
        <v>0.49275579989371204</v>
      </c>
      <c r="AA77" s="54">
        <f>IF('Fixed data'!$G$19=FALSE,AA64+AA76,AA64)</f>
        <v>0.72525658308342611</v>
      </c>
      <c r="AB77" s="54">
        <f>IF('Fixed data'!$G$19=FALSE,AB64+AB76,AB64)</f>
        <v>0.95432269960647353</v>
      </c>
      <c r="AC77" s="54">
        <f>IF('Fixed data'!$G$19=FALSE,AC64+AC76,AC64)</f>
        <v>0.30267414946285442</v>
      </c>
      <c r="AD77" s="54">
        <f>IF('Fixed data'!$G$19=FALSE,AD64+AD76,AD64)</f>
        <v>0.30091715487479076</v>
      </c>
      <c r="AE77" s="54">
        <f>IF('Fixed data'!$G$19=FALSE,AE64+AE76,AE64)</f>
        <v>0.29916016028672704</v>
      </c>
      <c r="AF77" s="54">
        <f>IF('Fixed data'!$G$19=FALSE,AF64+AF76,AF64)</f>
        <v>0.29740316569866337</v>
      </c>
      <c r="AG77" s="54">
        <f>IF('Fixed data'!$G$19=FALSE,AG64+AG76,AG64)</f>
        <v>0.2956461711105996</v>
      </c>
      <c r="AH77" s="54">
        <f>IF('Fixed data'!$G$19=FALSE,AH64+AH76,AH64)</f>
        <v>0.29388917652253593</v>
      </c>
      <c r="AI77" s="54">
        <f>IF('Fixed data'!$G$19=FALSE,AI64+AI76,AI64)</f>
        <v>0.29213218193447216</v>
      </c>
      <c r="AJ77" s="54">
        <f>IF('Fixed data'!$G$19=FALSE,AJ64+AJ76,AJ64)</f>
        <v>0.29037518734640849</v>
      </c>
      <c r="AK77" s="54">
        <f>IF('Fixed data'!$G$19=FALSE,AK64+AK76,AK64)</f>
        <v>0.28861819275834477</v>
      </c>
      <c r="AL77" s="54">
        <f>IF('Fixed data'!$G$19=FALSE,AL64+AL76,AL64)</f>
        <v>0.28686119817028105</v>
      </c>
      <c r="AM77" s="54">
        <f>IF('Fixed data'!$G$19=FALSE,AM64+AM76,AM64)</f>
        <v>0.28510420358221733</v>
      </c>
      <c r="AN77" s="54">
        <f>IF('Fixed data'!$G$19=FALSE,AN64+AN76,AN64)</f>
        <v>0.28334720899415367</v>
      </c>
      <c r="AO77" s="54">
        <f>IF('Fixed data'!$G$19=FALSE,AO64+AO76,AO64)</f>
        <v>0.28159021440608989</v>
      </c>
      <c r="AP77" s="54">
        <f>IF('Fixed data'!$G$19=FALSE,AP64+AP76,AP64)</f>
        <v>0.27983321981802622</v>
      </c>
      <c r="AQ77" s="54">
        <f>IF('Fixed data'!$G$19=FALSE,AQ64+AQ76,AQ64)</f>
        <v>0.2780762252299625</v>
      </c>
      <c r="AR77" s="54">
        <f>IF('Fixed data'!$G$19=FALSE,AR64+AR76,AR64)</f>
        <v>0.27631923064189884</v>
      </c>
      <c r="AS77" s="54">
        <f>IF('Fixed data'!$G$19=FALSE,AS64+AS76,AS64)</f>
        <v>0.27456223605383506</v>
      </c>
      <c r="AT77" s="54">
        <f>IF('Fixed data'!$G$19=FALSE,AT64+AT76,AT64)</f>
        <v>0.2728052414657714</v>
      </c>
      <c r="AU77" s="54">
        <f>IF('Fixed data'!$G$19=FALSE,AU64+AU76,AU64)</f>
        <v>0.27104824687770762</v>
      </c>
      <c r="AV77" s="54">
        <f>IF('Fixed data'!$G$19=FALSE,AV64+AV76,AV64)</f>
        <v>0.26929125228964396</v>
      </c>
      <c r="AW77" s="54">
        <f>IF('Fixed data'!$G$19=FALSE,AW64+AW76,AW64)</f>
        <v>0.26753425770158024</v>
      </c>
      <c r="AX77" s="54">
        <f>IF('Fixed data'!$G$19=FALSE,AX64+AX76,AX64)</f>
        <v>0.26577726311351652</v>
      </c>
      <c r="AY77" s="54">
        <f>IF('Fixed data'!$G$19=FALSE,AY64+AY76,AY64)</f>
        <v>0.26402026852545279</v>
      </c>
      <c r="AZ77" s="54">
        <f>IF('Fixed data'!$G$19=FALSE,AZ64+AZ76,AZ64)</f>
        <v>0.26226327393738913</v>
      </c>
      <c r="BA77" s="54">
        <f>IF('Fixed data'!$G$19=FALSE,BA64+BA76,BA64)</f>
        <v>0.29247946246043649</v>
      </c>
      <c r="BB77" s="54">
        <f>IF('Fixed data'!$G$19=FALSE,BB64+BB76,BB64)</f>
        <v>0.31996813098348387</v>
      </c>
      <c r="BC77" s="54">
        <f>IF('Fixed data'!$G$19=FALSE,BC64+BC76,BC64)</f>
        <v>0.37294247683986465</v>
      </c>
      <c r="BD77" s="54">
        <f>IF('Fixed data'!$G$19=FALSE,BD64+BD76,BD64)</f>
        <v>0.42227006311111137</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0</v>
      </c>
      <c r="F80" s="55">
        <f t="shared" ref="F80:BD80" si="10">F77*F78</f>
        <v>0</v>
      </c>
      <c r="G80" s="55">
        <f t="shared" si="10"/>
        <v>-0.36457133876370479</v>
      </c>
      <c r="H80" s="55">
        <f t="shared" si="10"/>
        <v>-0.42954985899423587</v>
      </c>
      <c r="I80" s="55">
        <f t="shared" si="10"/>
        <v>-0.78497876231252772</v>
      </c>
      <c r="J80" s="55">
        <f t="shared" si="10"/>
        <v>-0.89969485984123243</v>
      </c>
      <c r="K80" s="55">
        <f t="shared" si="10"/>
        <v>-0.44236905177505115</v>
      </c>
      <c r="L80" s="55">
        <f t="shared" si="10"/>
        <v>-0.42073056565749001</v>
      </c>
      <c r="M80" s="55">
        <f t="shared" si="10"/>
        <v>-0.40004968063287644</v>
      </c>
      <c r="N80" s="55">
        <f t="shared" si="10"/>
        <v>-0.38028637611385491</v>
      </c>
      <c r="O80" s="55">
        <f t="shared" si="10"/>
        <v>-0.63841215317047117</v>
      </c>
      <c r="P80" s="55">
        <f t="shared" si="10"/>
        <v>-0.6696026003229627</v>
      </c>
      <c r="Q80" s="55">
        <f t="shared" si="10"/>
        <v>-0.46736324959557218</v>
      </c>
      <c r="R80" s="55">
        <f t="shared" si="10"/>
        <v>-0.43512308513896697</v>
      </c>
      <c r="S80" s="55">
        <f t="shared" si="10"/>
        <v>-0.41325703025288857</v>
      </c>
      <c r="T80" s="55">
        <f t="shared" si="10"/>
        <v>-0.3923722537137504</v>
      </c>
      <c r="U80" s="55">
        <f t="shared" si="10"/>
        <v>-0.37242739381042717</v>
      </c>
      <c r="V80" s="55">
        <f t="shared" si="10"/>
        <v>-0.35338276410075731</v>
      </c>
      <c r="W80" s="55">
        <f t="shared" si="10"/>
        <v>-0.3352002874075386</v>
      </c>
      <c r="X80" s="55">
        <f t="shared" si="10"/>
        <v>-0.3178434323628066</v>
      </c>
      <c r="Y80" s="55">
        <f t="shared" si="10"/>
        <v>0.12470448923339388</v>
      </c>
      <c r="Z80" s="55">
        <f t="shared" si="10"/>
        <v>0.23117669432884666</v>
      </c>
      <c r="AA80" s="55">
        <f t="shared" si="10"/>
        <v>0.32874838977157606</v>
      </c>
      <c r="AB80" s="55">
        <f t="shared" si="10"/>
        <v>0.41795243433005425</v>
      </c>
      <c r="AC80" s="55">
        <f t="shared" si="10"/>
        <v>0.12807565507506147</v>
      </c>
      <c r="AD80" s="55">
        <f t="shared" si="10"/>
        <v>0.12302626870044314</v>
      </c>
      <c r="AE80" s="55">
        <f t="shared" si="10"/>
        <v>0.11817192572508653</v>
      </c>
      <c r="AF80" s="55">
        <f t="shared" si="10"/>
        <v>0.11350520903683728</v>
      </c>
      <c r="AG80" s="55">
        <f t="shared" si="10"/>
        <v>0.10901898012197868</v>
      </c>
      <c r="AH80" s="55">
        <f t="shared" si="10"/>
        <v>0.10470636870466858</v>
      </c>
      <c r="AI80" s="55">
        <f t="shared" si="10"/>
        <v>0.11684911746164517</v>
      </c>
      <c r="AJ80" s="55">
        <f t="shared" si="10"/>
        <v>0.11276343904107004</v>
      </c>
      <c r="AK80" s="55">
        <f t="shared" si="10"/>
        <v>0.10881663395509386</v>
      </c>
      <c r="AL80" s="55">
        <f t="shared" si="10"/>
        <v>0.10500407852429383</v>
      </c>
      <c r="AM80" s="55">
        <f t="shared" si="10"/>
        <v>0.1013213005985026</v>
      </c>
      <c r="AN80" s="55">
        <f t="shared" si="10"/>
        <v>9.7763974652296678E-2</v>
      </c>
      <c r="AO80" s="55">
        <f t="shared" si="10"/>
        <v>9.4327917037636488E-2</v>
      </c>
      <c r="AP80" s="55">
        <f t="shared" si="10"/>
        <v>9.1009081388664814E-2</v>
      </c>
      <c r="AQ80" s="55">
        <f t="shared" si="10"/>
        <v>8.7803554173826931E-2</v>
      </c>
      <c r="AR80" s="55">
        <f t="shared" si="10"/>
        <v>8.4707550390629396E-2</v>
      </c>
      <c r="AS80" s="55">
        <f t="shared" si="10"/>
        <v>8.1717409398500862E-2</v>
      </c>
      <c r="AT80" s="55">
        <f t="shared" si="10"/>
        <v>7.8829590885363746E-2</v>
      </c>
      <c r="AU80" s="55">
        <f t="shared" si="10"/>
        <v>7.6040670963661461E-2</v>
      </c>
      <c r="AV80" s="55">
        <f t="shared" si="10"/>
        <v>7.3347338391722972E-2</v>
      </c>
      <c r="AW80" s="55">
        <f t="shared" si="10"/>
        <v>7.0746390916474527E-2</v>
      </c>
      <c r="AX80" s="55">
        <f t="shared" si="10"/>
        <v>6.8234731733636131E-2</v>
      </c>
      <c r="AY80" s="55">
        <f t="shared" si="10"/>
        <v>6.580936606166074E-2</v>
      </c>
      <c r="AZ80" s="55">
        <f t="shared" si="10"/>
        <v>6.3467397825794164E-2</v>
      </c>
      <c r="BA80" s="55">
        <f t="shared" si="10"/>
        <v>6.8718135162736949E-2</v>
      </c>
      <c r="BB80" s="55">
        <f t="shared" si="10"/>
        <v>7.298699598442801E-2</v>
      </c>
      <c r="BC80" s="55">
        <f t="shared" si="10"/>
        <v>8.2593028467475224E-2</v>
      </c>
      <c r="BD80" s="55">
        <f t="shared" si="10"/>
        <v>9.0793468733066957E-2</v>
      </c>
    </row>
    <row r="81" spans="1:56" x14ac:dyDescent="0.3">
      <c r="A81" s="75"/>
      <c r="B81" s="15" t="s">
        <v>18</v>
      </c>
      <c r="C81" s="15"/>
      <c r="D81" s="14" t="s">
        <v>40</v>
      </c>
      <c r="E81" s="56">
        <f>+E80</f>
        <v>0</v>
      </c>
      <c r="F81" s="56">
        <f t="shared" ref="F81:BD81" si="11">+E81+F80</f>
        <v>0</v>
      </c>
      <c r="G81" s="56">
        <f t="shared" si="11"/>
        <v>-0.36457133876370479</v>
      </c>
      <c r="H81" s="56">
        <f t="shared" si="11"/>
        <v>-0.79412119775794066</v>
      </c>
      <c r="I81" s="56">
        <f t="shared" si="11"/>
        <v>-1.5790999600704683</v>
      </c>
      <c r="J81" s="56">
        <f t="shared" si="11"/>
        <v>-2.4787948199117009</v>
      </c>
      <c r="K81" s="56">
        <f t="shared" si="11"/>
        <v>-2.9211638716867521</v>
      </c>
      <c r="L81" s="56">
        <f t="shared" si="11"/>
        <v>-3.3418944373442421</v>
      </c>
      <c r="M81" s="56">
        <f t="shared" si="11"/>
        <v>-3.7419441179771185</v>
      </c>
      <c r="N81" s="56">
        <f t="shared" si="11"/>
        <v>-4.1222304940909735</v>
      </c>
      <c r="O81" s="56">
        <f t="shared" si="11"/>
        <v>-4.7606426472614451</v>
      </c>
      <c r="P81" s="56">
        <f t="shared" si="11"/>
        <v>-5.4302452475844074</v>
      </c>
      <c r="Q81" s="56">
        <f t="shared" si="11"/>
        <v>-5.8976084971799798</v>
      </c>
      <c r="R81" s="56">
        <f t="shared" si="11"/>
        <v>-6.3327315823189467</v>
      </c>
      <c r="S81" s="56">
        <f t="shared" si="11"/>
        <v>-6.7459886125718356</v>
      </c>
      <c r="T81" s="56">
        <f t="shared" si="11"/>
        <v>-7.138360866285586</v>
      </c>
      <c r="U81" s="56">
        <f t="shared" si="11"/>
        <v>-7.510788260096013</v>
      </c>
      <c r="V81" s="56">
        <f t="shared" si="11"/>
        <v>-7.8641710241967706</v>
      </c>
      <c r="W81" s="56">
        <f t="shared" si="11"/>
        <v>-8.1993713116043097</v>
      </c>
      <c r="X81" s="56">
        <f t="shared" si="11"/>
        <v>-8.5172147439671164</v>
      </c>
      <c r="Y81" s="56">
        <f t="shared" si="11"/>
        <v>-8.3925102547337218</v>
      </c>
      <c r="Z81" s="56">
        <f t="shared" si="11"/>
        <v>-8.1613335604048753</v>
      </c>
      <c r="AA81" s="56">
        <f t="shared" si="11"/>
        <v>-7.8325851706332994</v>
      </c>
      <c r="AB81" s="56">
        <f t="shared" si="11"/>
        <v>-7.4146327363032452</v>
      </c>
      <c r="AC81" s="56">
        <f t="shared" si="11"/>
        <v>-7.2865570812281835</v>
      </c>
      <c r="AD81" s="56">
        <f t="shared" si="11"/>
        <v>-7.1635308125277399</v>
      </c>
      <c r="AE81" s="56">
        <f t="shared" si="11"/>
        <v>-7.0453588868026538</v>
      </c>
      <c r="AF81" s="56">
        <f t="shared" si="11"/>
        <v>-6.9318536777658162</v>
      </c>
      <c r="AG81" s="56">
        <f t="shared" si="11"/>
        <v>-6.8228346976438372</v>
      </c>
      <c r="AH81" s="56">
        <f t="shared" si="11"/>
        <v>-6.7181283289391684</v>
      </c>
      <c r="AI81" s="56">
        <f t="shared" si="11"/>
        <v>-6.6012792114775234</v>
      </c>
      <c r="AJ81" s="56">
        <f t="shared" si="11"/>
        <v>-6.4885157724364531</v>
      </c>
      <c r="AK81" s="56">
        <f t="shared" si="11"/>
        <v>-6.3796991384813593</v>
      </c>
      <c r="AL81" s="56">
        <f t="shared" si="11"/>
        <v>-6.2746950599570654</v>
      </c>
      <c r="AM81" s="56">
        <f t="shared" si="11"/>
        <v>-6.1733737593585625</v>
      </c>
      <c r="AN81" s="56">
        <f t="shared" si="11"/>
        <v>-6.0756097847062662</v>
      </c>
      <c r="AO81" s="56">
        <f t="shared" si="11"/>
        <v>-5.9812818676686295</v>
      </c>
      <c r="AP81" s="56">
        <f t="shared" si="11"/>
        <v>-5.8902727862799651</v>
      </c>
      <c r="AQ81" s="56">
        <f t="shared" si="11"/>
        <v>-5.8024692321061382</v>
      </c>
      <c r="AR81" s="56">
        <f t="shared" si="11"/>
        <v>-5.7177616817155084</v>
      </c>
      <c r="AS81" s="56">
        <f t="shared" si="11"/>
        <v>-5.6360442723170072</v>
      </c>
      <c r="AT81" s="56">
        <f t="shared" si="11"/>
        <v>-5.5572146814316437</v>
      </c>
      <c r="AU81" s="56">
        <f t="shared" si="11"/>
        <v>-5.4811740104679822</v>
      </c>
      <c r="AV81" s="56">
        <f t="shared" si="11"/>
        <v>-5.4078266720762596</v>
      </c>
      <c r="AW81" s="56">
        <f t="shared" si="11"/>
        <v>-5.3370802811597846</v>
      </c>
      <c r="AX81" s="56">
        <f t="shared" si="11"/>
        <v>-5.2688455494261488</v>
      </c>
      <c r="AY81" s="56">
        <f t="shared" si="11"/>
        <v>-5.203036183364488</v>
      </c>
      <c r="AZ81" s="56">
        <f t="shared" si="11"/>
        <v>-5.1395687855386942</v>
      </c>
      <c r="BA81" s="56">
        <f t="shared" si="11"/>
        <v>-5.0708506503759576</v>
      </c>
      <c r="BB81" s="56">
        <f t="shared" si="11"/>
        <v>-4.99786365439153</v>
      </c>
      <c r="BC81" s="56">
        <f t="shared" si="11"/>
        <v>-4.9152706259240544</v>
      </c>
      <c r="BD81" s="56">
        <f t="shared" si="11"/>
        <v>-4.8244771571909872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6"/>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6"/>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6"/>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6"/>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334</v>
      </c>
    </row>
    <row r="97" spans="1:3" x14ac:dyDescent="0.3">
      <c r="B97" s="70" t="s">
        <v>155</v>
      </c>
    </row>
    <row r="98" spans="1:3" x14ac:dyDescent="0.3">
      <c r="B98" s="4" t="s">
        <v>318</v>
      </c>
    </row>
    <row r="99" spans="1:3" x14ac:dyDescent="0.3">
      <c r="B99" s="4" t="s">
        <v>336</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319</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customSheetViews>
    <customSheetView guid="{88A44DEE-EB13-49F4-ABCB-78671E498CA1}" scale="80" fitToPage="1" hiddenRows="1">
      <pane xSplit="2" ySplit="12" topLeftCell="C25" activePane="bottomRight" state="frozen"/>
      <selection pane="bottomRight" activeCell="E5" sqref="E5"/>
      <pageMargins left="0.70866141732283472" right="0.70866141732283472" top="0.74803149606299213" bottom="0.74803149606299213" header="0.31496062992125984" footer="0.31496062992125984"/>
      <pageSetup paperSize="8" scale="32" orientation="landscape" r:id="rId1"/>
    </customSheetView>
    <customSheetView guid="{26AE9B42-3127-4C04-89AD-2F08499CB35D}" scale="80" fitToPage="1" hiddenRows="1">
      <pane xSplit="2" ySplit="12" topLeftCell="C13" activePane="bottomRight" state="frozen"/>
      <selection pane="bottomRight" activeCell="E5" sqref="E5"/>
      <pageMargins left="0.70866141732283472" right="0.70866141732283472" top="0.74803149606299213" bottom="0.74803149606299213" header="0.31496062992125984" footer="0.31496062992125984"/>
      <pageSetup paperSize="8" scale="32" orientation="landscape" r:id="rId2"/>
    </customSheetView>
  </customSheetViews>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3"/>
    <hyperlink ref="B100" r:id="rId4"/>
  </hyperlinks>
  <pageMargins left="0.70866141732283472" right="0.70866141732283472" top="0.74803149606299213" bottom="0.74803149606299213" header="0.31496062992125984" footer="0.31496062992125984"/>
  <pageSetup paperSize="8" scale="32"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5" sqref="B5"/>
    </sheetView>
  </sheetViews>
  <sheetFormatPr defaultRowHeight="15" x14ac:dyDescent="0.25"/>
  <cols>
    <col min="1" max="1" width="5.85546875" customWidth="1"/>
    <col min="2" max="2" width="69.28515625" style="132" customWidth="1"/>
  </cols>
  <sheetData>
    <row r="1" spans="1:2" ht="18.75" x14ac:dyDescent="0.3">
      <c r="A1" s="1" t="s">
        <v>82</v>
      </c>
    </row>
    <row r="2" spans="1:2" x14ac:dyDescent="0.25">
      <c r="A2" t="s">
        <v>78</v>
      </c>
    </row>
    <row r="4" spans="1:2" ht="60" x14ac:dyDescent="0.25">
      <c r="A4">
        <v>1</v>
      </c>
      <c r="B4" s="132" t="s">
        <v>361</v>
      </c>
    </row>
    <row r="6" spans="1:2" ht="30" x14ac:dyDescent="0.25">
      <c r="A6">
        <v>2</v>
      </c>
      <c r="B6" s="132" t="s">
        <v>346</v>
      </c>
    </row>
  </sheetData>
  <customSheetViews>
    <customSheetView guid="{88A44DEE-EB13-49F4-ABCB-78671E498CA1}">
      <selection activeCell="B5" sqref="B5"/>
      <pageMargins left="0.7" right="0.7" top="0.75" bottom="0.75" header="0.3" footer="0.3"/>
      <pageSetup paperSize="9" orientation="portrait" r:id="rId1"/>
    </customSheetView>
    <customSheetView guid="{26AE9B42-3127-4C04-89AD-2F08499CB35D}">
      <selection activeCell="B5" sqref="B5"/>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activeCell="C1" sqref="C1"/>
      <selection pane="bottomLeft" activeCell="A13" sqref="A13"/>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358</v>
      </c>
      <c r="C1" s="3" t="s">
        <v>356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-7.6052293686146442</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-6.8486802304901735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-5.921907881135275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-4.8140966949947623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7" t="s">
        <v>11</v>
      </c>
      <c r="B13" s="61" t="s">
        <v>197</v>
      </c>
      <c r="C13" s="60">
        <v>16</v>
      </c>
      <c r="D13" s="61" t="s">
        <v>40</v>
      </c>
      <c r="E13" s="62">
        <v>0</v>
      </c>
      <c r="F13" s="135">
        <v>0</v>
      </c>
      <c r="G13" s="135">
        <v>-3.6869999999999998</v>
      </c>
      <c r="H13" s="135">
        <v>-3.5539999999999998</v>
      </c>
      <c r="I13" s="135">
        <v>-3.4239999999999999</v>
      </c>
      <c r="J13" s="135">
        <v>-3.2888106505469201</v>
      </c>
      <c r="K13" s="135">
        <v>0</v>
      </c>
      <c r="L13" s="135">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8"/>
      <c r="B14" s="61" t="s">
        <v>161</v>
      </c>
      <c r="C14" s="60"/>
      <c r="D14" s="61" t="s">
        <v>40</v>
      </c>
      <c r="E14" s="62"/>
      <c r="F14" s="62"/>
      <c r="G14" s="62"/>
      <c r="H14" s="62"/>
      <c r="I14" s="62"/>
      <c r="J14" s="62"/>
      <c r="K14" s="62"/>
      <c r="L14" s="62"/>
      <c r="M14" s="62"/>
      <c r="N14" s="62"/>
      <c r="O14" s="62">
        <f>'Baseline scenario'!G7</f>
        <v>-1.8440000000000001</v>
      </c>
      <c r="P14" s="62">
        <f>'Baseline scenario'!H7</f>
        <v>-1.7769999999999999</v>
      </c>
      <c r="Q14" s="62">
        <f>'Baseline scenario'!I7</f>
        <v>-0.09</v>
      </c>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8"/>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8"/>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8"/>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9"/>
      <c r="B18" s="125" t="s">
        <v>197</v>
      </c>
      <c r="C18" s="131"/>
      <c r="D18" s="126" t="s">
        <v>40</v>
      </c>
      <c r="E18" s="59">
        <f>SUM(E13:E17)</f>
        <v>0</v>
      </c>
      <c r="F18" s="59">
        <f t="shared" ref="F18:AW18" si="0">SUM(F13:F17)</f>
        <v>0</v>
      </c>
      <c r="G18" s="59">
        <f t="shared" si="0"/>
        <v>-3.6869999999999998</v>
      </c>
      <c r="H18" s="59">
        <f t="shared" si="0"/>
        <v>-3.5539999999999998</v>
      </c>
      <c r="I18" s="59">
        <f t="shared" si="0"/>
        <v>-3.4239999999999999</v>
      </c>
      <c r="J18" s="59">
        <f t="shared" si="0"/>
        <v>-3.2888106505469201</v>
      </c>
      <c r="K18" s="59">
        <f t="shared" si="0"/>
        <v>0</v>
      </c>
      <c r="L18" s="59">
        <f t="shared" si="0"/>
        <v>0</v>
      </c>
      <c r="M18" s="59">
        <f t="shared" si="0"/>
        <v>0</v>
      </c>
      <c r="N18" s="59">
        <f t="shared" si="0"/>
        <v>0</v>
      </c>
      <c r="O18" s="59">
        <f t="shared" si="0"/>
        <v>-1.8440000000000001</v>
      </c>
      <c r="P18" s="59">
        <f t="shared" si="0"/>
        <v>-1.7769999999999999</v>
      </c>
      <c r="Q18" s="59">
        <f t="shared" si="0"/>
        <v>-0.09</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301</v>
      </c>
      <c r="B19" s="61" t="s">
        <v>159</v>
      </c>
      <c r="C19" s="8"/>
      <c r="D19" s="9" t="s">
        <v>40</v>
      </c>
      <c r="E19" s="62"/>
      <c r="F19" s="62"/>
      <c r="G19" s="62">
        <f>'Baseline scenario'!G7*-1*1.1</f>
        <v>2.0284000000000004</v>
      </c>
      <c r="H19" s="135">
        <f>'Baseline scenario'!H7*-1*1.1</f>
        <v>1.9547000000000001</v>
      </c>
      <c r="I19" s="135">
        <f>'Baseline scenario'!I7*-1*1.1</f>
        <v>9.9000000000000005E-2</v>
      </c>
      <c r="J19" s="62">
        <f>'Baseline scenario'!J7*-1</f>
        <v>0</v>
      </c>
      <c r="K19" s="62"/>
      <c r="L19" s="62"/>
      <c r="M19" s="62"/>
      <c r="N19" s="62"/>
      <c r="O19" s="62"/>
      <c r="P19" s="62"/>
      <c r="Q19" s="62"/>
      <c r="R19" s="62"/>
      <c r="S19" s="62"/>
      <c r="T19" s="62"/>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0"/>
      <c r="B20" s="61" t="s">
        <v>161</v>
      </c>
      <c r="C20" s="8"/>
      <c r="D20" s="9" t="s">
        <v>40</v>
      </c>
      <c r="E20" s="62"/>
      <c r="F20" s="62"/>
      <c r="G20" s="62"/>
      <c r="H20" s="62"/>
      <c r="I20" s="62"/>
      <c r="J20" s="62">
        <f>'Baseline scenario'!J8*-1</f>
        <v>0</v>
      </c>
      <c r="K20" s="62">
        <f>'Baseline scenario'!K8*-1</f>
        <v>0</v>
      </c>
      <c r="L20" s="62"/>
      <c r="M20" s="62"/>
      <c r="N20" s="62"/>
      <c r="O20" s="62"/>
      <c r="P20" s="62"/>
      <c r="Q20" s="62"/>
      <c r="R20" s="62"/>
      <c r="S20" s="62"/>
      <c r="T20" s="62"/>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161</v>
      </c>
      <c r="C21" s="8"/>
      <c r="D21" s="9" t="s">
        <v>40</v>
      </c>
      <c r="E21" s="62"/>
      <c r="F21" s="62"/>
      <c r="G21" s="62"/>
      <c r="H21" s="62"/>
      <c r="I21" s="62"/>
      <c r="J21" s="62"/>
      <c r="K21" s="62"/>
      <c r="L21" s="62"/>
      <c r="M21" s="62"/>
      <c r="N21" s="62"/>
      <c r="O21" s="62"/>
      <c r="P21" s="62"/>
      <c r="Q21" s="62"/>
      <c r="R21" s="62"/>
      <c r="S21" s="62"/>
      <c r="T21" s="62"/>
      <c r="U21" s="33"/>
      <c r="V21" s="33"/>
      <c r="W21" s="33"/>
      <c r="X21" s="33"/>
      <c r="Y21" s="62">
        <v>4</v>
      </c>
      <c r="Z21" s="62">
        <v>4</v>
      </c>
      <c r="AA21" s="62">
        <v>4</v>
      </c>
      <c r="AB21" s="62">
        <v>4</v>
      </c>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198</v>
      </c>
      <c r="C22" s="8"/>
      <c r="D22" s="9" t="s">
        <v>40</v>
      </c>
      <c r="E22" s="62"/>
      <c r="F22" s="62"/>
      <c r="G22" s="62"/>
      <c r="H22" s="62"/>
      <c r="I22" s="62"/>
      <c r="J22" s="62"/>
      <c r="K22" s="62"/>
      <c r="L22" s="62"/>
      <c r="M22" s="62"/>
      <c r="N22" s="62"/>
      <c r="O22" s="62"/>
      <c r="P22" s="62"/>
      <c r="Q22" s="62"/>
      <c r="R22" s="62"/>
      <c r="S22" s="62"/>
      <c r="T22" s="62"/>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8">
        <f>SUM(E19:E24)</f>
        <v>0</v>
      </c>
      <c r="F25" s="68">
        <f t="shared" ref="F25:BD25" si="1">SUM(F19:F24)</f>
        <v>0</v>
      </c>
      <c r="G25" s="68">
        <f t="shared" si="1"/>
        <v>2.0284000000000004</v>
      </c>
      <c r="H25" s="68">
        <f t="shared" si="1"/>
        <v>1.9547000000000001</v>
      </c>
      <c r="I25" s="68">
        <f t="shared" si="1"/>
        <v>9.9000000000000005E-2</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4</v>
      </c>
      <c r="Z25" s="68">
        <f t="shared" si="1"/>
        <v>4</v>
      </c>
      <c r="AA25" s="68">
        <f t="shared" si="1"/>
        <v>4</v>
      </c>
      <c r="AB25" s="68">
        <f t="shared" si="1"/>
        <v>4</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0</v>
      </c>
      <c r="F26" s="59">
        <f t="shared" ref="F26:BD26" si="2">F18+F25</f>
        <v>0</v>
      </c>
      <c r="G26" s="59">
        <f t="shared" si="2"/>
        <v>-1.6585999999999994</v>
      </c>
      <c r="H26" s="59">
        <f t="shared" si="2"/>
        <v>-1.5992999999999997</v>
      </c>
      <c r="I26" s="59">
        <f t="shared" si="2"/>
        <v>-3.3249999999999997</v>
      </c>
      <c r="J26" s="59">
        <f t="shared" si="2"/>
        <v>-3.2888106505469201</v>
      </c>
      <c r="K26" s="59">
        <f t="shared" si="2"/>
        <v>0</v>
      </c>
      <c r="L26" s="59">
        <f t="shared" si="2"/>
        <v>0</v>
      </c>
      <c r="M26" s="59">
        <f t="shared" si="2"/>
        <v>0</v>
      </c>
      <c r="N26" s="59">
        <f t="shared" si="2"/>
        <v>0</v>
      </c>
      <c r="O26" s="59">
        <f t="shared" si="2"/>
        <v>-1.8440000000000001</v>
      </c>
      <c r="P26" s="59">
        <f t="shared" si="2"/>
        <v>-1.7769999999999999</v>
      </c>
      <c r="Q26" s="59">
        <f t="shared" si="2"/>
        <v>-0.09</v>
      </c>
      <c r="R26" s="59">
        <f t="shared" si="2"/>
        <v>0</v>
      </c>
      <c r="S26" s="59">
        <f t="shared" si="2"/>
        <v>0</v>
      </c>
      <c r="T26" s="59">
        <f t="shared" si="2"/>
        <v>0</v>
      </c>
      <c r="U26" s="59">
        <f t="shared" si="2"/>
        <v>0</v>
      </c>
      <c r="V26" s="59">
        <f t="shared" si="2"/>
        <v>0</v>
      </c>
      <c r="W26" s="59">
        <f t="shared" si="2"/>
        <v>0</v>
      </c>
      <c r="X26" s="59">
        <f t="shared" si="2"/>
        <v>0</v>
      </c>
      <c r="Y26" s="59">
        <f t="shared" si="2"/>
        <v>4</v>
      </c>
      <c r="Z26" s="59">
        <f t="shared" si="2"/>
        <v>4</v>
      </c>
      <c r="AA26" s="59">
        <f t="shared" si="2"/>
        <v>4</v>
      </c>
      <c r="AB26" s="59">
        <f t="shared" si="2"/>
        <v>4</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6"/>
      <c r="B28" s="9" t="s">
        <v>12</v>
      </c>
      <c r="C28" s="9" t="s">
        <v>43</v>
      </c>
      <c r="D28" s="9" t="s">
        <v>40</v>
      </c>
      <c r="E28" s="34">
        <f>E26*E27</f>
        <v>0</v>
      </c>
      <c r="F28" s="34">
        <f t="shared" ref="F28:AW28" si="3">F26*F27</f>
        <v>0</v>
      </c>
      <c r="G28" s="34">
        <f t="shared" si="3"/>
        <v>-1.3268799999999996</v>
      </c>
      <c r="H28" s="34">
        <f t="shared" si="3"/>
        <v>-1.2794399999999999</v>
      </c>
      <c r="I28" s="34">
        <f t="shared" si="3"/>
        <v>-2.66</v>
      </c>
      <c r="J28" s="34">
        <f t="shared" si="3"/>
        <v>-2.6310485204375365</v>
      </c>
      <c r="K28" s="34">
        <f t="shared" si="3"/>
        <v>0</v>
      </c>
      <c r="L28" s="34">
        <f t="shared" si="3"/>
        <v>0</v>
      </c>
      <c r="M28" s="34">
        <f t="shared" si="3"/>
        <v>0</v>
      </c>
      <c r="N28" s="34">
        <f t="shared" si="3"/>
        <v>0</v>
      </c>
      <c r="O28" s="34">
        <f t="shared" si="3"/>
        <v>-1.4752000000000001</v>
      </c>
      <c r="P28" s="34">
        <f t="shared" si="3"/>
        <v>-1.4216</v>
      </c>
      <c r="Q28" s="34">
        <f t="shared" si="3"/>
        <v>-7.1999999999999995E-2</v>
      </c>
      <c r="R28" s="34">
        <f t="shared" si="3"/>
        <v>0</v>
      </c>
      <c r="S28" s="34">
        <f t="shared" si="3"/>
        <v>0</v>
      </c>
      <c r="T28" s="34">
        <f t="shared" si="3"/>
        <v>0</v>
      </c>
      <c r="U28" s="34">
        <f t="shared" si="3"/>
        <v>0</v>
      </c>
      <c r="V28" s="34">
        <f t="shared" si="3"/>
        <v>0</v>
      </c>
      <c r="W28" s="34">
        <f t="shared" si="3"/>
        <v>0</v>
      </c>
      <c r="X28" s="34">
        <f t="shared" si="3"/>
        <v>0</v>
      </c>
      <c r="Y28" s="34">
        <f t="shared" si="3"/>
        <v>3.2</v>
      </c>
      <c r="Z28" s="34">
        <f t="shared" si="3"/>
        <v>3.2</v>
      </c>
      <c r="AA28" s="34">
        <f t="shared" si="3"/>
        <v>3.2</v>
      </c>
      <c r="AB28" s="34">
        <f t="shared" si="3"/>
        <v>3.2</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x14ac:dyDescent="0.3">
      <c r="A29" s="116"/>
      <c r="B29" s="9" t="s">
        <v>93</v>
      </c>
      <c r="C29" s="11" t="s">
        <v>44</v>
      </c>
      <c r="D29" s="9" t="s">
        <v>40</v>
      </c>
      <c r="E29" s="34">
        <f>E26-E28</f>
        <v>0</v>
      </c>
      <c r="F29" s="34">
        <f t="shared" ref="F29:AW29" si="4">F26-F28</f>
        <v>0</v>
      </c>
      <c r="G29" s="34">
        <f t="shared" si="4"/>
        <v>-0.33171999999999979</v>
      </c>
      <c r="H29" s="34">
        <f t="shared" si="4"/>
        <v>-0.31985999999999981</v>
      </c>
      <c r="I29" s="34">
        <f t="shared" si="4"/>
        <v>-0.66499999999999959</v>
      </c>
      <c r="J29" s="34">
        <f t="shared" si="4"/>
        <v>-0.65776213010938367</v>
      </c>
      <c r="K29" s="34">
        <f t="shared" si="4"/>
        <v>0</v>
      </c>
      <c r="L29" s="34">
        <f t="shared" si="4"/>
        <v>0</v>
      </c>
      <c r="M29" s="34">
        <f t="shared" si="4"/>
        <v>0</v>
      </c>
      <c r="N29" s="34">
        <f t="shared" si="4"/>
        <v>0</v>
      </c>
      <c r="O29" s="34">
        <f t="shared" si="4"/>
        <v>-0.36880000000000002</v>
      </c>
      <c r="P29" s="34">
        <f t="shared" si="4"/>
        <v>-0.35539999999999994</v>
      </c>
      <c r="Q29" s="34">
        <f t="shared" si="4"/>
        <v>-1.8000000000000002E-2</v>
      </c>
      <c r="R29" s="34">
        <f t="shared" si="4"/>
        <v>0</v>
      </c>
      <c r="S29" s="34">
        <f t="shared" si="4"/>
        <v>0</v>
      </c>
      <c r="T29" s="34">
        <f t="shared" si="4"/>
        <v>0</v>
      </c>
      <c r="U29" s="34">
        <f t="shared" si="4"/>
        <v>0</v>
      </c>
      <c r="V29" s="34">
        <f t="shared" si="4"/>
        <v>0</v>
      </c>
      <c r="W29" s="34">
        <f t="shared" si="4"/>
        <v>0</v>
      </c>
      <c r="X29" s="34">
        <f t="shared" si="4"/>
        <v>0</v>
      </c>
      <c r="Y29" s="34">
        <f t="shared" si="4"/>
        <v>0.79999999999999982</v>
      </c>
      <c r="Z29" s="34">
        <f t="shared" si="4"/>
        <v>0.79999999999999982</v>
      </c>
      <c r="AA29" s="34">
        <f t="shared" si="4"/>
        <v>0.79999999999999982</v>
      </c>
      <c r="AB29" s="34">
        <f t="shared" si="4"/>
        <v>0.79999999999999982</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x14ac:dyDescent="0.35">
      <c r="A30" s="116"/>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-2.9486222222222212E-2</v>
      </c>
      <c r="I32" s="34">
        <f>$G$28/'Fixed data'!$C$7</f>
        <v>-2.9486222222222212E-2</v>
      </c>
      <c r="J32" s="34">
        <f>$G$28/'Fixed data'!$C$7</f>
        <v>-2.9486222222222212E-2</v>
      </c>
      <c r="K32" s="34">
        <f>$G$28/'Fixed data'!$C$7</f>
        <v>-2.9486222222222212E-2</v>
      </c>
      <c r="L32" s="34">
        <f>$G$28/'Fixed data'!$C$7</f>
        <v>-2.9486222222222212E-2</v>
      </c>
      <c r="M32" s="34">
        <f>$G$28/'Fixed data'!$C$7</f>
        <v>-2.9486222222222212E-2</v>
      </c>
      <c r="N32" s="34">
        <f>$G$28/'Fixed data'!$C$7</f>
        <v>-2.9486222222222212E-2</v>
      </c>
      <c r="O32" s="34">
        <f>$G$28/'Fixed data'!$C$7</f>
        <v>-2.9486222222222212E-2</v>
      </c>
      <c r="P32" s="34">
        <f>$G$28/'Fixed data'!$C$7</f>
        <v>-2.9486222222222212E-2</v>
      </c>
      <c r="Q32" s="34">
        <f>$G$28/'Fixed data'!$C$7</f>
        <v>-2.9486222222222212E-2</v>
      </c>
      <c r="R32" s="34">
        <f>$G$28/'Fixed data'!$C$7</f>
        <v>-2.9486222222222212E-2</v>
      </c>
      <c r="S32" s="34">
        <f>$G$28/'Fixed data'!$C$7</f>
        <v>-2.9486222222222212E-2</v>
      </c>
      <c r="T32" s="34">
        <f>$G$28/'Fixed data'!$C$7</f>
        <v>-2.9486222222222212E-2</v>
      </c>
      <c r="U32" s="34">
        <f>$G$28/'Fixed data'!$C$7</f>
        <v>-2.9486222222222212E-2</v>
      </c>
      <c r="V32" s="34">
        <f>$G$28/'Fixed data'!$C$7</f>
        <v>-2.9486222222222212E-2</v>
      </c>
      <c r="W32" s="34">
        <f>$G$28/'Fixed data'!$C$7</f>
        <v>-2.9486222222222212E-2</v>
      </c>
      <c r="X32" s="34">
        <f>$G$28/'Fixed data'!$C$7</f>
        <v>-2.9486222222222212E-2</v>
      </c>
      <c r="Y32" s="34">
        <f>$G$28/'Fixed data'!$C$7</f>
        <v>-2.9486222222222212E-2</v>
      </c>
      <c r="Z32" s="34">
        <f>$G$28/'Fixed data'!$C$7</f>
        <v>-2.9486222222222212E-2</v>
      </c>
      <c r="AA32" s="34">
        <f>$G$28/'Fixed data'!$C$7</f>
        <v>-2.9486222222222212E-2</v>
      </c>
      <c r="AB32" s="34">
        <f>$G$28/'Fixed data'!$C$7</f>
        <v>-2.9486222222222212E-2</v>
      </c>
      <c r="AC32" s="34">
        <f>$G$28/'Fixed data'!$C$7</f>
        <v>-2.9486222222222212E-2</v>
      </c>
      <c r="AD32" s="34">
        <f>$G$28/'Fixed data'!$C$7</f>
        <v>-2.9486222222222212E-2</v>
      </c>
      <c r="AE32" s="34">
        <f>$G$28/'Fixed data'!$C$7</f>
        <v>-2.9486222222222212E-2</v>
      </c>
      <c r="AF32" s="34">
        <f>$G$28/'Fixed data'!$C$7</f>
        <v>-2.9486222222222212E-2</v>
      </c>
      <c r="AG32" s="34">
        <f>$G$28/'Fixed data'!$C$7</f>
        <v>-2.9486222222222212E-2</v>
      </c>
      <c r="AH32" s="34">
        <f>$G$28/'Fixed data'!$C$7</f>
        <v>-2.9486222222222212E-2</v>
      </c>
      <c r="AI32" s="34">
        <f>$G$28/'Fixed data'!$C$7</f>
        <v>-2.9486222222222212E-2</v>
      </c>
      <c r="AJ32" s="34">
        <f>$G$28/'Fixed data'!$C$7</f>
        <v>-2.9486222222222212E-2</v>
      </c>
      <c r="AK32" s="34">
        <f>$G$28/'Fixed data'!$C$7</f>
        <v>-2.9486222222222212E-2</v>
      </c>
      <c r="AL32" s="34">
        <f>$G$28/'Fixed data'!$C$7</f>
        <v>-2.9486222222222212E-2</v>
      </c>
      <c r="AM32" s="34">
        <f>$G$28/'Fixed data'!$C$7</f>
        <v>-2.9486222222222212E-2</v>
      </c>
      <c r="AN32" s="34">
        <f>$G$28/'Fixed data'!$C$7</f>
        <v>-2.9486222222222212E-2</v>
      </c>
      <c r="AO32" s="34">
        <f>$G$28/'Fixed data'!$C$7</f>
        <v>-2.9486222222222212E-2</v>
      </c>
      <c r="AP32" s="34">
        <f>$G$28/'Fixed data'!$C$7</f>
        <v>-2.9486222222222212E-2</v>
      </c>
      <c r="AQ32" s="34">
        <f>$G$28/'Fixed data'!$C$7</f>
        <v>-2.9486222222222212E-2</v>
      </c>
      <c r="AR32" s="34">
        <f>$G$28/'Fixed data'!$C$7</f>
        <v>-2.9486222222222212E-2</v>
      </c>
      <c r="AS32" s="34">
        <f>$G$28/'Fixed data'!$C$7</f>
        <v>-2.9486222222222212E-2</v>
      </c>
      <c r="AT32" s="34">
        <f>$G$28/'Fixed data'!$C$7</f>
        <v>-2.9486222222222212E-2</v>
      </c>
      <c r="AU32" s="34">
        <f>$G$28/'Fixed data'!$C$7</f>
        <v>-2.9486222222222212E-2</v>
      </c>
      <c r="AV32" s="34">
        <f>$G$28/'Fixed data'!$C$7</f>
        <v>-2.9486222222222212E-2</v>
      </c>
      <c r="AW32" s="34">
        <f>$G$28/'Fixed data'!$C$7</f>
        <v>-2.9486222222222212E-2</v>
      </c>
      <c r="AX32" s="34">
        <f>$G$28/'Fixed data'!$C$7</f>
        <v>-2.9486222222222212E-2</v>
      </c>
      <c r="AY32" s="34">
        <f>$G$28/'Fixed data'!$C$7</f>
        <v>-2.9486222222222212E-2</v>
      </c>
      <c r="AZ32" s="34">
        <f>$G$28/'Fixed data'!$C$7</f>
        <v>-2.9486222222222212E-2</v>
      </c>
      <c r="BA32" s="34"/>
      <c r="BB32" s="34"/>
      <c r="BC32" s="34"/>
      <c r="BD32" s="34"/>
    </row>
    <row r="33" spans="1:57" ht="16.5" hidden="1" customHeight="1" outlineLevel="1" x14ac:dyDescent="0.35">
      <c r="A33" s="116"/>
      <c r="B33" s="9" t="s">
        <v>4</v>
      </c>
      <c r="C33" s="11" t="s">
        <v>56</v>
      </c>
      <c r="D33" s="9" t="s">
        <v>40</v>
      </c>
      <c r="F33" s="34"/>
      <c r="G33" s="34"/>
      <c r="H33" s="34"/>
      <c r="I33" s="34">
        <f>$H$28/'Fixed data'!$C$7</f>
        <v>-2.8431999999999999E-2</v>
      </c>
      <c r="J33" s="34">
        <f>$H$28/'Fixed data'!$C$7</f>
        <v>-2.8431999999999999E-2</v>
      </c>
      <c r="K33" s="34">
        <f>$H$28/'Fixed data'!$C$7</f>
        <v>-2.8431999999999999E-2</v>
      </c>
      <c r="L33" s="34">
        <f>$H$28/'Fixed data'!$C$7</f>
        <v>-2.8431999999999999E-2</v>
      </c>
      <c r="M33" s="34">
        <f>$H$28/'Fixed data'!$C$7</f>
        <v>-2.8431999999999999E-2</v>
      </c>
      <c r="N33" s="34">
        <f>$H$28/'Fixed data'!$C$7</f>
        <v>-2.8431999999999999E-2</v>
      </c>
      <c r="O33" s="34">
        <f>$H$28/'Fixed data'!$C$7</f>
        <v>-2.8431999999999999E-2</v>
      </c>
      <c r="P33" s="34">
        <f>$H$28/'Fixed data'!$C$7</f>
        <v>-2.8431999999999999E-2</v>
      </c>
      <c r="Q33" s="34">
        <f>$H$28/'Fixed data'!$C$7</f>
        <v>-2.8431999999999999E-2</v>
      </c>
      <c r="R33" s="34">
        <f>$H$28/'Fixed data'!$C$7</f>
        <v>-2.8431999999999999E-2</v>
      </c>
      <c r="S33" s="34">
        <f>$H$28/'Fixed data'!$C$7</f>
        <v>-2.8431999999999999E-2</v>
      </c>
      <c r="T33" s="34">
        <f>$H$28/'Fixed data'!$C$7</f>
        <v>-2.8431999999999999E-2</v>
      </c>
      <c r="U33" s="34">
        <f>$H$28/'Fixed data'!$C$7</f>
        <v>-2.8431999999999999E-2</v>
      </c>
      <c r="V33" s="34">
        <f>$H$28/'Fixed data'!$C$7</f>
        <v>-2.8431999999999999E-2</v>
      </c>
      <c r="W33" s="34">
        <f>$H$28/'Fixed data'!$C$7</f>
        <v>-2.8431999999999999E-2</v>
      </c>
      <c r="X33" s="34">
        <f>$H$28/'Fixed data'!$C$7</f>
        <v>-2.8431999999999999E-2</v>
      </c>
      <c r="Y33" s="34">
        <f>$H$28/'Fixed data'!$C$7</f>
        <v>-2.8431999999999999E-2</v>
      </c>
      <c r="Z33" s="34">
        <f>$H$28/'Fixed data'!$C$7</f>
        <v>-2.8431999999999999E-2</v>
      </c>
      <c r="AA33" s="34">
        <f>$H$28/'Fixed data'!$C$7</f>
        <v>-2.8431999999999999E-2</v>
      </c>
      <c r="AB33" s="34">
        <f>$H$28/'Fixed data'!$C$7</f>
        <v>-2.8431999999999999E-2</v>
      </c>
      <c r="AC33" s="34">
        <f>$H$28/'Fixed data'!$C$7</f>
        <v>-2.8431999999999999E-2</v>
      </c>
      <c r="AD33" s="34">
        <f>$H$28/'Fixed data'!$C$7</f>
        <v>-2.8431999999999999E-2</v>
      </c>
      <c r="AE33" s="34">
        <f>$H$28/'Fixed data'!$C$7</f>
        <v>-2.8431999999999999E-2</v>
      </c>
      <c r="AF33" s="34">
        <f>$H$28/'Fixed data'!$C$7</f>
        <v>-2.8431999999999999E-2</v>
      </c>
      <c r="AG33" s="34">
        <f>$H$28/'Fixed data'!$C$7</f>
        <v>-2.8431999999999999E-2</v>
      </c>
      <c r="AH33" s="34">
        <f>$H$28/'Fixed data'!$C$7</f>
        <v>-2.8431999999999999E-2</v>
      </c>
      <c r="AI33" s="34">
        <f>$H$28/'Fixed data'!$C$7</f>
        <v>-2.8431999999999999E-2</v>
      </c>
      <c r="AJ33" s="34">
        <f>$H$28/'Fixed data'!$C$7</f>
        <v>-2.8431999999999999E-2</v>
      </c>
      <c r="AK33" s="34">
        <f>$H$28/'Fixed data'!$C$7</f>
        <v>-2.8431999999999999E-2</v>
      </c>
      <c r="AL33" s="34">
        <f>$H$28/'Fixed data'!$C$7</f>
        <v>-2.8431999999999999E-2</v>
      </c>
      <c r="AM33" s="34">
        <f>$H$28/'Fixed data'!$C$7</f>
        <v>-2.8431999999999999E-2</v>
      </c>
      <c r="AN33" s="34">
        <f>$H$28/'Fixed data'!$C$7</f>
        <v>-2.8431999999999999E-2</v>
      </c>
      <c r="AO33" s="34">
        <f>$H$28/'Fixed data'!$C$7</f>
        <v>-2.8431999999999999E-2</v>
      </c>
      <c r="AP33" s="34">
        <f>$H$28/'Fixed data'!$C$7</f>
        <v>-2.8431999999999999E-2</v>
      </c>
      <c r="AQ33" s="34">
        <f>$H$28/'Fixed data'!$C$7</f>
        <v>-2.8431999999999999E-2</v>
      </c>
      <c r="AR33" s="34">
        <f>$H$28/'Fixed data'!$C$7</f>
        <v>-2.8431999999999999E-2</v>
      </c>
      <c r="AS33" s="34">
        <f>$H$28/'Fixed data'!$C$7</f>
        <v>-2.8431999999999999E-2</v>
      </c>
      <c r="AT33" s="34">
        <f>$H$28/'Fixed data'!$C$7</f>
        <v>-2.8431999999999999E-2</v>
      </c>
      <c r="AU33" s="34">
        <f>$H$28/'Fixed data'!$C$7</f>
        <v>-2.8431999999999999E-2</v>
      </c>
      <c r="AV33" s="34">
        <f>$H$28/'Fixed data'!$C$7</f>
        <v>-2.8431999999999999E-2</v>
      </c>
      <c r="AW33" s="34">
        <f>$H$28/'Fixed data'!$C$7</f>
        <v>-2.8431999999999999E-2</v>
      </c>
      <c r="AX33" s="34">
        <f>$H$28/'Fixed data'!$C$7</f>
        <v>-2.8431999999999999E-2</v>
      </c>
      <c r="AY33" s="34">
        <f>$H$28/'Fixed data'!$C$7</f>
        <v>-2.8431999999999999E-2</v>
      </c>
      <c r="AZ33" s="34">
        <f>$H$28/'Fixed data'!$C$7</f>
        <v>-2.8431999999999999E-2</v>
      </c>
      <c r="BA33" s="34">
        <f>$H$28/'Fixed data'!$C$7</f>
        <v>-2.8431999999999999E-2</v>
      </c>
      <c r="BB33" s="34"/>
      <c r="BC33" s="34"/>
      <c r="BD33" s="34"/>
    </row>
    <row r="34" spans="1:57" ht="16.5" hidden="1" customHeight="1" outlineLevel="1" x14ac:dyDescent="0.35">
      <c r="A34" s="116"/>
      <c r="B34" s="9" t="s">
        <v>5</v>
      </c>
      <c r="C34" s="11" t="s">
        <v>57</v>
      </c>
      <c r="D34" s="9" t="s">
        <v>40</v>
      </c>
      <c r="F34" s="34"/>
      <c r="G34" s="34"/>
      <c r="H34" s="34"/>
      <c r="I34" s="34"/>
      <c r="J34" s="34">
        <f>$I$28/'Fixed data'!$C$7</f>
        <v>-5.9111111111111114E-2</v>
      </c>
      <c r="K34" s="34">
        <f>$I$28/'Fixed data'!$C$7</f>
        <v>-5.9111111111111114E-2</v>
      </c>
      <c r="L34" s="34">
        <f>$I$28/'Fixed data'!$C$7</f>
        <v>-5.9111111111111114E-2</v>
      </c>
      <c r="M34" s="34">
        <f>$I$28/'Fixed data'!$C$7</f>
        <v>-5.9111111111111114E-2</v>
      </c>
      <c r="N34" s="34">
        <f>$I$28/'Fixed data'!$C$7</f>
        <v>-5.9111111111111114E-2</v>
      </c>
      <c r="O34" s="34">
        <f>$I$28/'Fixed data'!$C$7</f>
        <v>-5.9111111111111114E-2</v>
      </c>
      <c r="P34" s="34">
        <f>$I$28/'Fixed data'!$C$7</f>
        <v>-5.9111111111111114E-2</v>
      </c>
      <c r="Q34" s="34">
        <f>$I$28/'Fixed data'!$C$7</f>
        <v>-5.9111111111111114E-2</v>
      </c>
      <c r="R34" s="34">
        <f>$I$28/'Fixed data'!$C$7</f>
        <v>-5.9111111111111114E-2</v>
      </c>
      <c r="S34" s="34">
        <f>$I$28/'Fixed data'!$C$7</f>
        <v>-5.9111111111111114E-2</v>
      </c>
      <c r="T34" s="34">
        <f>$I$28/'Fixed data'!$C$7</f>
        <v>-5.9111111111111114E-2</v>
      </c>
      <c r="U34" s="34">
        <f>$I$28/'Fixed data'!$C$7</f>
        <v>-5.9111111111111114E-2</v>
      </c>
      <c r="V34" s="34">
        <f>$I$28/'Fixed data'!$C$7</f>
        <v>-5.9111111111111114E-2</v>
      </c>
      <c r="W34" s="34">
        <f>$I$28/'Fixed data'!$C$7</f>
        <v>-5.9111111111111114E-2</v>
      </c>
      <c r="X34" s="34">
        <f>$I$28/'Fixed data'!$C$7</f>
        <v>-5.9111111111111114E-2</v>
      </c>
      <c r="Y34" s="34">
        <f>$I$28/'Fixed data'!$C$7</f>
        <v>-5.9111111111111114E-2</v>
      </c>
      <c r="Z34" s="34">
        <f>$I$28/'Fixed data'!$C$7</f>
        <v>-5.9111111111111114E-2</v>
      </c>
      <c r="AA34" s="34">
        <f>$I$28/'Fixed data'!$C$7</f>
        <v>-5.9111111111111114E-2</v>
      </c>
      <c r="AB34" s="34">
        <f>$I$28/'Fixed data'!$C$7</f>
        <v>-5.9111111111111114E-2</v>
      </c>
      <c r="AC34" s="34">
        <f>$I$28/'Fixed data'!$C$7</f>
        <v>-5.9111111111111114E-2</v>
      </c>
      <c r="AD34" s="34">
        <f>$I$28/'Fixed data'!$C$7</f>
        <v>-5.9111111111111114E-2</v>
      </c>
      <c r="AE34" s="34">
        <f>$I$28/'Fixed data'!$C$7</f>
        <v>-5.9111111111111114E-2</v>
      </c>
      <c r="AF34" s="34">
        <f>$I$28/'Fixed data'!$C$7</f>
        <v>-5.9111111111111114E-2</v>
      </c>
      <c r="AG34" s="34">
        <f>$I$28/'Fixed data'!$C$7</f>
        <v>-5.9111111111111114E-2</v>
      </c>
      <c r="AH34" s="34">
        <f>$I$28/'Fixed data'!$C$7</f>
        <v>-5.9111111111111114E-2</v>
      </c>
      <c r="AI34" s="34">
        <f>$I$28/'Fixed data'!$C$7</f>
        <v>-5.9111111111111114E-2</v>
      </c>
      <c r="AJ34" s="34">
        <f>$I$28/'Fixed data'!$C$7</f>
        <v>-5.9111111111111114E-2</v>
      </c>
      <c r="AK34" s="34">
        <f>$I$28/'Fixed data'!$C$7</f>
        <v>-5.9111111111111114E-2</v>
      </c>
      <c r="AL34" s="34">
        <f>$I$28/'Fixed data'!$C$7</f>
        <v>-5.9111111111111114E-2</v>
      </c>
      <c r="AM34" s="34">
        <f>$I$28/'Fixed data'!$C$7</f>
        <v>-5.9111111111111114E-2</v>
      </c>
      <c r="AN34" s="34">
        <f>$I$28/'Fixed data'!$C$7</f>
        <v>-5.9111111111111114E-2</v>
      </c>
      <c r="AO34" s="34">
        <f>$I$28/'Fixed data'!$C$7</f>
        <v>-5.9111111111111114E-2</v>
      </c>
      <c r="AP34" s="34">
        <f>$I$28/'Fixed data'!$C$7</f>
        <v>-5.9111111111111114E-2</v>
      </c>
      <c r="AQ34" s="34">
        <f>$I$28/'Fixed data'!$C$7</f>
        <v>-5.9111111111111114E-2</v>
      </c>
      <c r="AR34" s="34">
        <f>$I$28/'Fixed data'!$C$7</f>
        <v>-5.9111111111111114E-2</v>
      </c>
      <c r="AS34" s="34">
        <f>$I$28/'Fixed data'!$C$7</f>
        <v>-5.9111111111111114E-2</v>
      </c>
      <c r="AT34" s="34">
        <f>$I$28/'Fixed data'!$C$7</f>
        <v>-5.9111111111111114E-2</v>
      </c>
      <c r="AU34" s="34">
        <f>$I$28/'Fixed data'!$C$7</f>
        <v>-5.9111111111111114E-2</v>
      </c>
      <c r="AV34" s="34">
        <f>$I$28/'Fixed data'!$C$7</f>
        <v>-5.9111111111111114E-2</v>
      </c>
      <c r="AW34" s="34">
        <f>$I$28/'Fixed data'!$C$7</f>
        <v>-5.9111111111111114E-2</v>
      </c>
      <c r="AX34" s="34">
        <f>$I$28/'Fixed data'!$C$7</f>
        <v>-5.9111111111111114E-2</v>
      </c>
      <c r="AY34" s="34">
        <f>$I$28/'Fixed data'!$C$7</f>
        <v>-5.9111111111111114E-2</v>
      </c>
      <c r="AZ34" s="34">
        <f>$I$28/'Fixed data'!$C$7</f>
        <v>-5.9111111111111114E-2</v>
      </c>
      <c r="BA34" s="34">
        <f>$I$28/'Fixed data'!$C$7</f>
        <v>-5.9111111111111114E-2</v>
      </c>
      <c r="BB34" s="34">
        <f>$I$28/'Fixed data'!$C$7</f>
        <v>-5.9111111111111114E-2</v>
      </c>
      <c r="BC34" s="34"/>
      <c r="BD34" s="34"/>
    </row>
    <row r="35" spans="1:57" ht="16.5" hidden="1" customHeight="1" outlineLevel="1" x14ac:dyDescent="0.35">
      <c r="A35" s="116"/>
      <c r="B35" s="9" t="s">
        <v>6</v>
      </c>
      <c r="C35" s="11" t="s">
        <v>58</v>
      </c>
      <c r="D35" s="9" t="s">
        <v>40</v>
      </c>
      <c r="F35" s="34"/>
      <c r="G35" s="34"/>
      <c r="H35" s="34"/>
      <c r="I35" s="34"/>
      <c r="J35" s="34"/>
      <c r="K35" s="34">
        <f>$J$28/'Fixed data'!$C$7</f>
        <v>-5.8467744898611923E-2</v>
      </c>
      <c r="L35" s="34">
        <f>$J$28/'Fixed data'!$C$7</f>
        <v>-5.8467744898611923E-2</v>
      </c>
      <c r="M35" s="34">
        <f>$J$28/'Fixed data'!$C$7</f>
        <v>-5.8467744898611923E-2</v>
      </c>
      <c r="N35" s="34">
        <f>$J$28/'Fixed data'!$C$7</f>
        <v>-5.8467744898611923E-2</v>
      </c>
      <c r="O35" s="34">
        <f>$J$28/'Fixed data'!$C$7</f>
        <v>-5.8467744898611923E-2</v>
      </c>
      <c r="P35" s="34">
        <f>$J$28/'Fixed data'!$C$7</f>
        <v>-5.8467744898611923E-2</v>
      </c>
      <c r="Q35" s="34">
        <f>$J$28/'Fixed data'!$C$7</f>
        <v>-5.8467744898611923E-2</v>
      </c>
      <c r="R35" s="34">
        <f>$J$28/'Fixed data'!$C$7</f>
        <v>-5.8467744898611923E-2</v>
      </c>
      <c r="S35" s="34">
        <f>$J$28/'Fixed data'!$C$7</f>
        <v>-5.8467744898611923E-2</v>
      </c>
      <c r="T35" s="34">
        <f>$J$28/'Fixed data'!$C$7</f>
        <v>-5.8467744898611923E-2</v>
      </c>
      <c r="U35" s="34">
        <f>$J$28/'Fixed data'!$C$7</f>
        <v>-5.8467744898611923E-2</v>
      </c>
      <c r="V35" s="34">
        <f>$J$28/'Fixed data'!$C$7</f>
        <v>-5.8467744898611923E-2</v>
      </c>
      <c r="W35" s="34">
        <f>$J$28/'Fixed data'!$C$7</f>
        <v>-5.8467744898611923E-2</v>
      </c>
      <c r="X35" s="34">
        <f>$J$28/'Fixed data'!$C$7</f>
        <v>-5.8467744898611923E-2</v>
      </c>
      <c r="Y35" s="34">
        <f>$J$28/'Fixed data'!$C$7</f>
        <v>-5.8467744898611923E-2</v>
      </c>
      <c r="Z35" s="34">
        <f>$J$28/'Fixed data'!$C$7</f>
        <v>-5.8467744898611923E-2</v>
      </c>
      <c r="AA35" s="34">
        <f>$J$28/'Fixed data'!$C$7</f>
        <v>-5.8467744898611923E-2</v>
      </c>
      <c r="AB35" s="34">
        <f>$J$28/'Fixed data'!$C$7</f>
        <v>-5.8467744898611923E-2</v>
      </c>
      <c r="AC35" s="34">
        <f>$J$28/'Fixed data'!$C$7</f>
        <v>-5.8467744898611923E-2</v>
      </c>
      <c r="AD35" s="34">
        <f>$J$28/'Fixed data'!$C$7</f>
        <v>-5.8467744898611923E-2</v>
      </c>
      <c r="AE35" s="34">
        <f>$J$28/'Fixed data'!$C$7</f>
        <v>-5.8467744898611923E-2</v>
      </c>
      <c r="AF35" s="34">
        <f>$J$28/'Fixed data'!$C$7</f>
        <v>-5.8467744898611923E-2</v>
      </c>
      <c r="AG35" s="34">
        <f>$J$28/'Fixed data'!$C$7</f>
        <v>-5.8467744898611923E-2</v>
      </c>
      <c r="AH35" s="34">
        <f>$J$28/'Fixed data'!$C$7</f>
        <v>-5.8467744898611923E-2</v>
      </c>
      <c r="AI35" s="34">
        <f>$J$28/'Fixed data'!$C$7</f>
        <v>-5.8467744898611923E-2</v>
      </c>
      <c r="AJ35" s="34">
        <f>$J$28/'Fixed data'!$C$7</f>
        <v>-5.8467744898611923E-2</v>
      </c>
      <c r="AK35" s="34">
        <f>$J$28/'Fixed data'!$C$7</f>
        <v>-5.8467744898611923E-2</v>
      </c>
      <c r="AL35" s="34">
        <f>$J$28/'Fixed data'!$C$7</f>
        <v>-5.8467744898611923E-2</v>
      </c>
      <c r="AM35" s="34">
        <f>$J$28/'Fixed data'!$C$7</f>
        <v>-5.8467744898611923E-2</v>
      </c>
      <c r="AN35" s="34">
        <f>$J$28/'Fixed data'!$C$7</f>
        <v>-5.8467744898611923E-2</v>
      </c>
      <c r="AO35" s="34">
        <f>$J$28/'Fixed data'!$C$7</f>
        <v>-5.8467744898611923E-2</v>
      </c>
      <c r="AP35" s="34">
        <f>$J$28/'Fixed data'!$C$7</f>
        <v>-5.8467744898611923E-2</v>
      </c>
      <c r="AQ35" s="34">
        <f>$J$28/'Fixed data'!$C$7</f>
        <v>-5.8467744898611923E-2</v>
      </c>
      <c r="AR35" s="34">
        <f>$J$28/'Fixed data'!$C$7</f>
        <v>-5.8467744898611923E-2</v>
      </c>
      <c r="AS35" s="34">
        <f>$J$28/'Fixed data'!$C$7</f>
        <v>-5.8467744898611923E-2</v>
      </c>
      <c r="AT35" s="34">
        <f>$J$28/'Fixed data'!$C$7</f>
        <v>-5.8467744898611923E-2</v>
      </c>
      <c r="AU35" s="34">
        <f>$J$28/'Fixed data'!$C$7</f>
        <v>-5.8467744898611923E-2</v>
      </c>
      <c r="AV35" s="34">
        <f>$J$28/'Fixed data'!$C$7</f>
        <v>-5.8467744898611923E-2</v>
      </c>
      <c r="AW35" s="34">
        <f>$J$28/'Fixed data'!$C$7</f>
        <v>-5.8467744898611923E-2</v>
      </c>
      <c r="AX35" s="34">
        <f>$J$28/'Fixed data'!$C$7</f>
        <v>-5.8467744898611923E-2</v>
      </c>
      <c r="AY35" s="34">
        <f>$J$28/'Fixed data'!$C$7</f>
        <v>-5.8467744898611923E-2</v>
      </c>
      <c r="AZ35" s="34">
        <f>$J$28/'Fixed data'!$C$7</f>
        <v>-5.8467744898611923E-2</v>
      </c>
      <c r="BA35" s="34">
        <f>$J$28/'Fixed data'!$C$7</f>
        <v>-5.8467744898611923E-2</v>
      </c>
      <c r="BB35" s="34">
        <f>$J$28/'Fixed data'!$C$7</f>
        <v>-5.8467744898611923E-2</v>
      </c>
      <c r="BC35" s="34">
        <f>$J$28/'Fixed data'!$C$7</f>
        <v>-5.8467744898611923E-2</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-3.2782222222222226E-2</v>
      </c>
      <c r="Q40" s="34">
        <f>$O$28/'Fixed data'!$C$7</f>
        <v>-3.2782222222222226E-2</v>
      </c>
      <c r="R40" s="34">
        <f>$O$28/'Fixed data'!$C$7</f>
        <v>-3.2782222222222226E-2</v>
      </c>
      <c r="S40" s="34">
        <f>$O$28/'Fixed data'!$C$7</f>
        <v>-3.2782222222222226E-2</v>
      </c>
      <c r="T40" s="34">
        <f>$O$28/'Fixed data'!$C$7</f>
        <v>-3.2782222222222226E-2</v>
      </c>
      <c r="U40" s="34">
        <f>$O$28/'Fixed data'!$C$7</f>
        <v>-3.2782222222222226E-2</v>
      </c>
      <c r="V40" s="34">
        <f>$O$28/'Fixed data'!$C$7</f>
        <v>-3.2782222222222226E-2</v>
      </c>
      <c r="W40" s="34">
        <f>$O$28/'Fixed data'!$C$7</f>
        <v>-3.2782222222222226E-2</v>
      </c>
      <c r="X40" s="34">
        <f>$O$28/'Fixed data'!$C$7</f>
        <v>-3.2782222222222226E-2</v>
      </c>
      <c r="Y40" s="34">
        <f>$O$28/'Fixed data'!$C$7</f>
        <v>-3.2782222222222226E-2</v>
      </c>
      <c r="Z40" s="34">
        <f>$O$28/'Fixed data'!$C$7</f>
        <v>-3.2782222222222226E-2</v>
      </c>
      <c r="AA40" s="34">
        <f>$O$28/'Fixed data'!$C$7</f>
        <v>-3.2782222222222226E-2</v>
      </c>
      <c r="AB40" s="34">
        <f>$O$28/'Fixed data'!$C$7</f>
        <v>-3.2782222222222226E-2</v>
      </c>
      <c r="AC40" s="34">
        <f>$O$28/'Fixed data'!$C$7</f>
        <v>-3.2782222222222226E-2</v>
      </c>
      <c r="AD40" s="34">
        <f>$O$28/'Fixed data'!$C$7</f>
        <v>-3.2782222222222226E-2</v>
      </c>
      <c r="AE40" s="34">
        <f>$O$28/'Fixed data'!$C$7</f>
        <v>-3.2782222222222226E-2</v>
      </c>
      <c r="AF40" s="34">
        <f>$O$28/'Fixed data'!$C$7</f>
        <v>-3.2782222222222226E-2</v>
      </c>
      <c r="AG40" s="34">
        <f>$O$28/'Fixed data'!$C$7</f>
        <v>-3.2782222222222226E-2</v>
      </c>
      <c r="AH40" s="34">
        <f>$O$28/'Fixed data'!$C$7</f>
        <v>-3.2782222222222226E-2</v>
      </c>
      <c r="AI40" s="34">
        <f>$O$28/'Fixed data'!$C$7</f>
        <v>-3.2782222222222226E-2</v>
      </c>
      <c r="AJ40" s="34">
        <f>$O$28/'Fixed data'!$C$7</f>
        <v>-3.2782222222222226E-2</v>
      </c>
      <c r="AK40" s="34">
        <f>$O$28/'Fixed data'!$C$7</f>
        <v>-3.2782222222222226E-2</v>
      </c>
      <c r="AL40" s="34">
        <f>$O$28/'Fixed data'!$C$7</f>
        <v>-3.2782222222222226E-2</v>
      </c>
      <c r="AM40" s="34">
        <f>$O$28/'Fixed data'!$C$7</f>
        <v>-3.2782222222222226E-2</v>
      </c>
      <c r="AN40" s="34">
        <f>$O$28/'Fixed data'!$C$7</f>
        <v>-3.2782222222222226E-2</v>
      </c>
      <c r="AO40" s="34">
        <f>$O$28/'Fixed data'!$C$7</f>
        <v>-3.2782222222222226E-2</v>
      </c>
      <c r="AP40" s="34">
        <f>$O$28/'Fixed data'!$C$7</f>
        <v>-3.2782222222222226E-2</v>
      </c>
      <c r="AQ40" s="34">
        <f>$O$28/'Fixed data'!$C$7</f>
        <v>-3.2782222222222226E-2</v>
      </c>
      <c r="AR40" s="34">
        <f>$O$28/'Fixed data'!$C$7</f>
        <v>-3.2782222222222226E-2</v>
      </c>
      <c r="AS40" s="34">
        <f>$O$28/'Fixed data'!$C$7</f>
        <v>-3.2782222222222226E-2</v>
      </c>
      <c r="AT40" s="34">
        <f>$O$28/'Fixed data'!$C$7</f>
        <v>-3.2782222222222226E-2</v>
      </c>
      <c r="AU40" s="34">
        <f>$O$28/'Fixed data'!$C$7</f>
        <v>-3.2782222222222226E-2</v>
      </c>
      <c r="AV40" s="34">
        <f>$O$28/'Fixed data'!$C$7</f>
        <v>-3.2782222222222226E-2</v>
      </c>
      <c r="AW40" s="34">
        <f>$O$28/'Fixed data'!$C$7</f>
        <v>-3.2782222222222226E-2</v>
      </c>
      <c r="AX40" s="34">
        <f>$O$28/'Fixed data'!$C$7</f>
        <v>-3.2782222222222226E-2</v>
      </c>
      <c r="AY40" s="34">
        <f>$O$28/'Fixed data'!$C$7</f>
        <v>-3.2782222222222226E-2</v>
      </c>
      <c r="AZ40" s="34">
        <f>$O$28/'Fixed data'!$C$7</f>
        <v>-3.2782222222222226E-2</v>
      </c>
      <c r="BA40" s="34">
        <f>$O$28/'Fixed data'!$C$7</f>
        <v>-3.2782222222222226E-2</v>
      </c>
      <c r="BB40" s="34">
        <f>$O$28/'Fixed data'!$C$7</f>
        <v>-3.2782222222222226E-2</v>
      </c>
      <c r="BC40" s="34">
        <f>$O$28/'Fixed data'!$C$7</f>
        <v>-3.2782222222222226E-2</v>
      </c>
      <c r="BD40" s="34">
        <f>$O$28/'Fixed data'!$C$7</f>
        <v>-3.2782222222222226E-2</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-3.1591111111111111E-2</v>
      </c>
      <c r="R41" s="34">
        <f>$P$28/'Fixed data'!$C$7</f>
        <v>-3.1591111111111111E-2</v>
      </c>
      <c r="S41" s="34">
        <f>$P$28/'Fixed data'!$C$7</f>
        <v>-3.1591111111111111E-2</v>
      </c>
      <c r="T41" s="34">
        <f>$P$28/'Fixed data'!$C$7</f>
        <v>-3.1591111111111111E-2</v>
      </c>
      <c r="U41" s="34">
        <f>$P$28/'Fixed data'!$C$7</f>
        <v>-3.1591111111111111E-2</v>
      </c>
      <c r="V41" s="34">
        <f>$P$28/'Fixed data'!$C$7</f>
        <v>-3.1591111111111111E-2</v>
      </c>
      <c r="W41" s="34">
        <f>$P$28/'Fixed data'!$C$7</f>
        <v>-3.1591111111111111E-2</v>
      </c>
      <c r="X41" s="34">
        <f>$P$28/'Fixed data'!$C$7</f>
        <v>-3.1591111111111111E-2</v>
      </c>
      <c r="Y41" s="34">
        <f>$P$28/'Fixed data'!$C$7</f>
        <v>-3.1591111111111111E-2</v>
      </c>
      <c r="Z41" s="34">
        <f>$P$28/'Fixed data'!$C$7</f>
        <v>-3.1591111111111111E-2</v>
      </c>
      <c r="AA41" s="34">
        <f>$P$28/'Fixed data'!$C$7</f>
        <v>-3.1591111111111111E-2</v>
      </c>
      <c r="AB41" s="34">
        <f>$P$28/'Fixed data'!$C$7</f>
        <v>-3.1591111111111111E-2</v>
      </c>
      <c r="AC41" s="34">
        <f>$P$28/'Fixed data'!$C$7</f>
        <v>-3.1591111111111111E-2</v>
      </c>
      <c r="AD41" s="34">
        <f>$P$28/'Fixed data'!$C$7</f>
        <v>-3.1591111111111111E-2</v>
      </c>
      <c r="AE41" s="34">
        <f>$P$28/'Fixed data'!$C$7</f>
        <v>-3.1591111111111111E-2</v>
      </c>
      <c r="AF41" s="34">
        <f>$P$28/'Fixed data'!$C$7</f>
        <v>-3.1591111111111111E-2</v>
      </c>
      <c r="AG41" s="34">
        <f>$P$28/'Fixed data'!$C$7</f>
        <v>-3.1591111111111111E-2</v>
      </c>
      <c r="AH41" s="34">
        <f>$P$28/'Fixed data'!$C$7</f>
        <v>-3.1591111111111111E-2</v>
      </c>
      <c r="AI41" s="34">
        <f>$P$28/'Fixed data'!$C$7</f>
        <v>-3.1591111111111111E-2</v>
      </c>
      <c r="AJ41" s="34">
        <f>$P$28/'Fixed data'!$C$7</f>
        <v>-3.1591111111111111E-2</v>
      </c>
      <c r="AK41" s="34">
        <f>$P$28/'Fixed data'!$C$7</f>
        <v>-3.1591111111111111E-2</v>
      </c>
      <c r="AL41" s="34">
        <f>$P$28/'Fixed data'!$C$7</f>
        <v>-3.1591111111111111E-2</v>
      </c>
      <c r="AM41" s="34">
        <f>$P$28/'Fixed data'!$C$7</f>
        <v>-3.1591111111111111E-2</v>
      </c>
      <c r="AN41" s="34">
        <f>$P$28/'Fixed data'!$C$7</f>
        <v>-3.1591111111111111E-2</v>
      </c>
      <c r="AO41" s="34">
        <f>$P$28/'Fixed data'!$C$7</f>
        <v>-3.1591111111111111E-2</v>
      </c>
      <c r="AP41" s="34">
        <f>$P$28/'Fixed data'!$C$7</f>
        <v>-3.1591111111111111E-2</v>
      </c>
      <c r="AQ41" s="34">
        <f>$P$28/'Fixed data'!$C$7</f>
        <v>-3.1591111111111111E-2</v>
      </c>
      <c r="AR41" s="34">
        <f>$P$28/'Fixed data'!$C$7</f>
        <v>-3.1591111111111111E-2</v>
      </c>
      <c r="AS41" s="34">
        <f>$P$28/'Fixed data'!$C$7</f>
        <v>-3.1591111111111111E-2</v>
      </c>
      <c r="AT41" s="34">
        <f>$P$28/'Fixed data'!$C$7</f>
        <v>-3.1591111111111111E-2</v>
      </c>
      <c r="AU41" s="34">
        <f>$P$28/'Fixed data'!$C$7</f>
        <v>-3.1591111111111111E-2</v>
      </c>
      <c r="AV41" s="34">
        <f>$P$28/'Fixed data'!$C$7</f>
        <v>-3.1591111111111111E-2</v>
      </c>
      <c r="AW41" s="34">
        <f>$P$28/'Fixed data'!$C$7</f>
        <v>-3.1591111111111111E-2</v>
      </c>
      <c r="AX41" s="34">
        <f>$P$28/'Fixed data'!$C$7</f>
        <v>-3.1591111111111111E-2</v>
      </c>
      <c r="AY41" s="34">
        <f>$P$28/'Fixed data'!$C$7</f>
        <v>-3.1591111111111111E-2</v>
      </c>
      <c r="AZ41" s="34">
        <f>$P$28/'Fixed data'!$C$7</f>
        <v>-3.1591111111111111E-2</v>
      </c>
      <c r="BA41" s="34">
        <f>$P$28/'Fixed data'!$C$7</f>
        <v>-3.1591111111111111E-2</v>
      </c>
      <c r="BB41" s="34">
        <f>$P$28/'Fixed data'!$C$7</f>
        <v>-3.1591111111111111E-2</v>
      </c>
      <c r="BC41" s="34">
        <f>$P$28/'Fixed data'!$C$7</f>
        <v>-3.1591111111111111E-2</v>
      </c>
      <c r="BD41" s="34">
        <f>$P$28/'Fixed data'!$C$7</f>
        <v>-3.1591111111111111E-2</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-1.5999999999999999E-3</v>
      </c>
      <c r="S42" s="34">
        <f>$Q$28/'Fixed data'!$C$7</f>
        <v>-1.5999999999999999E-3</v>
      </c>
      <c r="T42" s="34">
        <f>$Q$28/'Fixed data'!$C$7</f>
        <v>-1.5999999999999999E-3</v>
      </c>
      <c r="U42" s="34">
        <f>$Q$28/'Fixed data'!$C$7</f>
        <v>-1.5999999999999999E-3</v>
      </c>
      <c r="V42" s="34">
        <f>$Q$28/'Fixed data'!$C$7</f>
        <v>-1.5999999999999999E-3</v>
      </c>
      <c r="W42" s="34">
        <f>$Q$28/'Fixed data'!$C$7</f>
        <v>-1.5999999999999999E-3</v>
      </c>
      <c r="X42" s="34">
        <f>$Q$28/'Fixed data'!$C$7</f>
        <v>-1.5999999999999999E-3</v>
      </c>
      <c r="Y42" s="34">
        <f>$Q$28/'Fixed data'!$C$7</f>
        <v>-1.5999999999999999E-3</v>
      </c>
      <c r="Z42" s="34">
        <f>$Q$28/'Fixed data'!$C$7</f>
        <v>-1.5999999999999999E-3</v>
      </c>
      <c r="AA42" s="34">
        <f>$Q$28/'Fixed data'!$C$7</f>
        <v>-1.5999999999999999E-3</v>
      </c>
      <c r="AB42" s="34">
        <f>$Q$28/'Fixed data'!$C$7</f>
        <v>-1.5999999999999999E-3</v>
      </c>
      <c r="AC42" s="34">
        <f>$Q$28/'Fixed data'!$C$7</f>
        <v>-1.5999999999999999E-3</v>
      </c>
      <c r="AD42" s="34">
        <f>$Q$28/'Fixed data'!$C$7</f>
        <v>-1.5999999999999999E-3</v>
      </c>
      <c r="AE42" s="34">
        <f>$Q$28/'Fixed data'!$C$7</f>
        <v>-1.5999999999999999E-3</v>
      </c>
      <c r="AF42" s="34">
        <f>$Q$28/'Fixed data'!$C$7</f>
        <v>-1.5999999999999999E-3</v>
      </c>
      <c r="AG42" s="34">
        <f>$Q$28/'Fixed data'!$C$7</f>
        <v>-1.5999999999999999E-3</v>
      </c>
      <c r="AH42" s="34">
        <f>$Q$28/'Fixed data'!$C$7</f>
        <v>-1.5999999999999999E-3</v>
      </c>
      <c r="AI42" s="34">
        <f>$Q$28/'Fixed data'!$C$7</f>
        <v>-1.5999999999999999E-3</v>
      </c>
      <c r="AJ42" s="34">
        <f>$Q$28/'Fixed data'!$C$7</f>
        <v>-1.5999999999999999E-3</v>
      </c>
      <c r="AK42" s="34">
        <f>$Q$28/'Fixed data'!$C$7</f>
        <v>-1.5999999999999999E-3</v>
      </c>
      <c r="AL42" s="34">
        <f>$Q$28/'Fixed data'!$C$7</f>
        <v>-1.5999999999999999E-3</v>
      </c>
      <c r="AM42" s="34">
        <f>$Q$28/'Fixed data'!$C$7</f>
        <v>-1.5999999999999999E-3</v>
      </c>
      <c r="AN42" s="34">
        <f>$Q$28/'Fixed data'!$C$7</f>
        <v>-1.5999999999999999E-3</v>
      </c>
      <c r="AO42" s="34">
        <f>$Q$28/'Fixed data'!$C$7</f>
        <v>-1.5999999999999999E-3</v>
      </c>
      <c r="AP42" s="34">
        <f>$Q$28/'Fixed data'!$C$7</f>
        <v>-1.5999999999999999E-3</v>
      </c>
      <c r="AQ42" s="34">
        <f>$Q$28/'Fixed data'!$C$7</f>
        <v>-1.5999999999999999E-3</v>
      </c>
      <c r="AR42" s="34">
        <f>$Q$28/'Fixed data'!$C$7</f>
        <v>-1.5999999999999999E-3</v>
      </c>
      <c r="AS42" s="34">
        <f>$Q$28/'Fixed data'!$C$7</f>
        <v>-1.5999999999999999E-3</v>
      </c>
      <c r="AT42" s="34">
        <f>$Q$28/'Fixed data'!$C$7</f>
        <v>-1.5999999999999999E-3</v>
      </c>
      <c r="AU42" s="34">
        <f>$Q$28/'Fixed data'!$C$7</f>
        <v>-1.5999999999999999E-3</v>
      </c>
      <c r="AV42" s="34">
        <f>$Q$28/'Fixed data'!$C$7</f>
        <v>-1.5999999999999999E-3</v>
      </c>
      <c r="AW42" s="34">
        <f>$Q$28/'Fixed data'!$C$7</f>
        <v>-1.5999999999999999E-3</v>
      </c>
      <c r="AX42" s="34">
        <f>$Q$28/'Fixed data'!$C$7</f>
        <v>-1.5999999999999999E-3</v>
      </c>
      <c r="AY42" s="34">
        <f>$Q$28/'Fixed data'!$C$7</f>
        <v>-1.5999999999999999E-3</v>
      </c>
      <c r="AZ42" s="34">
        <f>$Q$28/'Fixed data'!$C$7</f>
        <v>-1.5999999999999999E-3</v>
      </c>
      <c r="BA42" s="34">
        <f>$Q$28/'Fixed data'!$C$7</f>
        <v>-1.5999999999999999E-3</v>
      </c>
      <c r="BB42" s="34">
        <f>$Q$28/'Fixed data'!$C$7</f>
        <v>-1.5999999999999999E-3</v>
      </c>
      <c r="BC42" s="34">
        <f>$Q$28/'Fixed data'!$C$7</f>
        <v>-1.5999999999999999E-3</v>
      </c>
      <c r="BD42" s="34">
        <f>$Q$28/'Fixed data'!$C$7</f>
        <v>-1.5999999999999999E-3</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7.1111111111111111E-2</v>
      </c>
      <c r="AA50" s="34">
        <f>$Y$28/'Fixed data'!$C$7</f>
        <v>7.1111111111111111E-2</v>
      </c>
      <c r="AB50" s="34">
        <f>$Y$28/'Fixed data'!$C$7</f>
        <v>7.1111111111111111E-2</v>
      </c>
      <c r="AC50" s="34">
        <f>$Y$28/'Fixed data'!$C$7</f>
        <v>7.1111111111111111E-2</v>
      </c>
      <c r="AD50" s="34">
        <f>$Y$28/'Fixed data'!$C$7</f>
        <v>7.1111111111111111E-2</v>
      </c>
      <c r="AE50" s="34">
        <f>$Y$28/'Fixed data'!$C$7</f>
        <v>7.1111111111111111E-2</v>
      </c>
      <c r="AF50" s="34">
        <f>$Y$28/'Fixed data'!$C$7</f>
        <v>7.1111111111111111E-2</v>
      </c>
      <c r="AG50" s="34">
        <f>$Y$28/'Fixed data'!$C$7</f>
        <v>7.1111111111111111E-2</v>
      </c>
      <c r="AH50" s="34">
        <f>$Y$28/'Fixed data'!$C$7</f>
        <v>7.1111111111111111E-2</v>
      </c>
      <c r="AI50" s="34">
        <f>$Y$28/'Fixed data'!$C$7</f>
        <v>7.1111111111111111E-2</v>
      </c>
      <c r="AJ50" s="34">
        <f>$Y$28/'Fixed data'!$C$7</f>
        <v>7.1111111111111111E-2</v>
      </c>
      <c r="AK50" s="34">
        <f>$Y$28/'Fixed data'!$C$7</f>
        <v>7.1111111111111111E-2</v>
      </c>
      <c r="AL50" s="34">
        <f>$Y$28/'Fixed data'!$C$7</f>
        <v>7.1111111111111111E-2</v>
      </c>
      <c r="AM50" s="34">
        <f>$Y$28/'Fixed data'!$C$7</f>
        <v>7.1111111111111111E-2</v>
      </c>
      <c r="AN50" s="34">
        <f>$Y$28/'Fixed data'!$C$7</f>
        <v>7.1111111111111111E-2</v>
      </c>
      <c r="AO50" s="34">
        <f>$Y$28/'Fixed data'!$C$7</f>
        <v>7.1111111111111111E-2</v>
      </c>
      <c r="AP50" s="34">
        <f>$Y$28/'Fixed data'!$C$7</f>
        <v>7.1111111111111111E-2</v>
      </c>
      <c r="AQ50" s="34">
        <f>$Y$28/'Fixed data'!$C$7</f>
        <v>7.1111111111111111E-2</v>
      </c>
      <c r="AR50" s="34">
        <f>$Y$28/'Fixed data'!$C$7</f>
        <v>7.1111111111111111E-2</v>
      </c>
      <c r="AS50" s="34">
        <f>$Y$28/'Fixed data'!$C$7</f>
        <v>7.1111111111111111E-2</v>
      </c>
      <c r="AT50" s="34">
        <f>$Y$28/'Fixed data'!$C$7</f>
        <v>7.1111111111111111E-2</v>
      </c>
      <c r="AU50" s="34">
        <f>$Y$28/'Fixed data'!$C$7</f>
        <v>7.1111111111111111E-2</v>
      </c>
      <c r="AV50" s="34">
        <f>$Y$28/'Fixed data'!$C$7</f>
        <v>7.1111111111111111E-2</v>
      </c>
      <c r="AW50" s="34">
        <f>$Y$28/'Fixed data'!$C$7</f>
        <v>7.1111111111111111E-2</v>
      </c>
      <c r="AX50" s="34">
        <f>$Y$28/'Fixed data'!$C$7</f>
        <v>7.1111111111111111E-2</v>
      </c>
      <c r="AY50" s="34">
        <f>$Y$28/'Fixed data'!$C$7</f>
        <v>7.1111111111111111E-2</v>
      </c>
      <c r="AZ50" s="34">
        <f>$Y$28/'Fixed data'!$C$7</f>
        <v>7.1111111111111111E-2</v>
      </c>
      <c r="BA50" s="34">
        <f>$Y$28/'Fixed data'!$C$7</f>
        <v>7.1111111111111111E-2</v>
      </c>
      <c r="BB50" s="34">
        <f>$Y$28/'Fixed data'!$C$7</f>
        <v>7.1111111111111111E-2</v>
      </c>
      <c r="BC50" s="34">
        <f>$Y$28/'Fixed data'!$C$7</f>
        <v>7.1111111111111111E-2</v>
      </c>
      <c r="BD50" s="34">
        <f>$Y$28/'Fixed data'!$C$7</f>
        <v>7.1111111111111111E-2</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7.1111111111111111E-2</v>
      </c>
      <c r="AB51" s="34">
        <f>$Z$28/'Fixed data'!$C$7</f>
        <v>7.1111111111111111E-2</v>
      </c>
      <c r="AC51" s="34">
        <f>$Z$28/'Fixed data'!$C$7</f>
        <v>7.1111111111111111E-2</v>
      </c>
      <c r="AD51" s="34">
        <f>$Z$28/'Fixed data'!$C$7</f>
        <v>7.1111111111111111E-2</v>
      </c>
      <c r="AE51" s="34">
        <f>$Z$28/'Fixed data'!$C$7</f>
        <v>7.1111111111111111E-2</v>
      </c>
      <c r="AF51" s="34">
        <f>$Z$28/'Fixed data'!$C$7</f>
        <v>7.1111111111111111E-2</v>
      </c>
      <c r="AG51" s="34">
        <f>$Z$28/'Fixed data'!$C$7</f>
        <v>7.1111111111111111E-2</v>
      </c>
      <c r="AH51" s="34">
        <f>$Z$28/'Fixed data'!$C$7</f>
        <v>7.1111111111111111E-2</v>
      </c>
      <c r="AI51" s="34">
        <f>$Z$28/'Fixed data'!$C$7</f>
        <v>7.1111111111111111E-2</v>
      </c>
      <c r="AJ51" s="34">
        <f>$Z$28/'Fixed data'!$C$7</f>
        <v>7.1111111111111111E-2</v>
      </c>
      <c r="AK51" s="34">
        <f>$Z$28/'Fixed data'!$C$7</f>
        <v>7.1111111111111111E-2</v>
      </c>
      <c r="AL51" s="34">
        <f>$Z$28/'Fixed data'!$C$7</f>
        <v>7.1111111111111111E-2</v>
      </c>
      <c r="AM51" s="34">
        <f>$Z$28/'Fixed data'!$C$7</f>
        <v>7.1111111111111111E-2</v>
      </c>
      <c r="AN51" s="34">
        <f>$Z$28/'Fixed data'!$C$7</f>
        <v>7.1111111111111111E-2</v>
      </c>
      <c r="AO51" s="34">
        <f>$Z$28/'Fixed data'!$C$7</f>
        <v>7.1111111111111111E-2</v>
      </c>
      <c r="AP51" s="34">
        <f>$Z$28/'Fixed data'!$C$7</f>
        <v>7.1111111111111111E-2</v>
      </c>
      <c r="AQ51" s="34">
        <f>$Z$28/'Fixed data'!$C$7</f>
        <v>7.1111111111111111E-2</v>
      </c>
      <c r="AR51" s="34">
        <f>$Z$28/'Fixed data'!$C$7</f>
        <v>7.1111111111111111E-2</v>
      </c>
      <c r="AS51" s="34">
        <f>$Z$28/'Fixed data'!$C$7</f>
        <v>7.1111111111111111E-2</v>
      </c>
      <c r="AT51" s="34">
        <f>$Z$28/'Fixed data'!$C$7</f>
        <v>7.1111111111111111E-2</v>
      </c>
      <c r="AU51" s="34">
        <f>$Z$28/'Fixed data'!$C$7</f>
        <v>7.1111111111111111E-2</v>
      </c>
      <c r="AV51" s="34">
        <f>$Z$28/'Fixed data'!$C$7</f>
        <v>7.1111111111111111E-2</v>
      </c>
      <c r="AW51" s="34">
        <f>$Z$28/'Fixed data'!$C$7</f>
        <v>7.1111111111111111E-2</v>
      </c>
      <c r="AX51" s="34">
        <f>$Z$28/'Fixed data'!$C$7</f>
        <v>7.1111111111111111E-2</v>
      </c>
      <c r="AY51" s="34">
        <f>$Z$28/'Fixed data'!$C$7</f>
        <v>7.1111111111111111E-2</v>
      </c>
      <c r="AZ51" s="34">
        <f>$Z$28/'Fixed data'!$C$7</f>
        <v>7.1111111111111111E-2</v>
      </c>
      <c r="BA51" s="34">
        <f>$Z$28/'Fixed data'!$C$7</f>
        <v>7.1111111111111111E-2</v>
      </c>
      <c r="BB51" s="34">
        <f>$Z$28/'Fixed data'!$C$7</f>
        <v>7.1111111111111111E-2</v>
      </c>
      <c r="BC51" s="34">
        <f>$Z$28/'Fixed data'!$C$7</f>
        <v>7.1111111111111111E-2</v>
      </c>
      <c r="BD51" s="34">
        <f>$Z$28/'Fixed data'!$C$7</f>
        <v>7.1111111111111111E-2</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7.1111111111111111E-2</v>
      </c>
      <c r="AC52" s="34">
        <f>$AA$28/'Fixed data'!$C$7</f>
        <v>7.1111111111111111E-2</v>
      </c>
      <c r="AD52" s="34">
        <f>$AA$28/'Fixed data'!$C$7</f>
        <v>7.1111111111111111E-2</v>
      </c>
      <c r="AE52" s="34">
        <f>$AA$28/'Fixed data'!$C$7</f>
        <v>7.1111111111111111E-2</v>
      </c>
      <c r="AF52" s="34">
        <f>$AA$28/'Fixed data'!$C$7</f>
        <v>7.1111111111111111E-2</v>
      </c>
      <c r="AG52" s="34">
        <f>$AA$28/'Fixed data'!$C$7</f>
        <v>7.1111111111111111E-2</v>
      </c>
      <c r="AH52" s="34">
        <f>$AA$28/'Fixed data'!$C$7</f>
        <v>7.1111111111111111E-2</v>
      </c>
      <c r="AI52" s="34">
        <f>$AA$28/'Fixed data'!$C$7</f>
        <v>7.1111111111111111E-2</v>
      </c>
      <c r="AJ52" s="34">
        <f>$AA$28/'Fixed data'!$C$7</f>
        <v>7.1111111111111111E-2</v>
      </c>
      <c r="AK52" s="34">
        <f>$AA$28/'Fixed data'!$C$7</f>
        <v>7.1111111111111111E-2</v>
      </c>
      <c r="AL52" s="34">
        <f>$AA$28/'Fixed data'!$C$7</f>
        <v>7.1111111111111111E-2</v>
      </c>
      <c r="AM52" s="34">
        <f>$AA$28/'Fixed data'!$C$7</f>
        <v>7.1111111111111111E-2</v>
      </c>
      <c r="AN52" s="34">
        <f>$AA$28/'Fixed data'!$C$7</f>
        <v>7.1111111111111111E-2</v>
      </c>
      <c r="AO52" s="34">
        <f>$AA$28/'Fixed data'!$C$7</f>
        <v>7.1111111111111111E-2</v>
      </c>
      <c r="AP52" s="34">
        <f>$AA$28/'Fixed data'!$C$7</f>
        <v>7.1111111111111111E-2</v>
      </c>
      <c r="AQ52" s="34">
        <f>$AA$28/'Fixed data'!$C$7</f>
        <v>7.1111111111111111E-2</v>
      </c>
      <c r="AR52" s="34">
        <f>$AA$28/'Fixed data'!$C$7</f>
        <v>7.1111111111111111E-2</v>
      </c>
      <c r="AS52" s="34">
        <f>$AA$28/'Fixed data'!$C$7</f>
        <v>7.1111111111111111E-2</v>
      </c>
      <c r="AT52" s="34">
        <f>$AA$28/'Fixed data'!$C$7</f>
        <v>7.1111111111111111E-2</v>
      </c>
      <c r="AU52" s="34">
        <f>$AA$28/'Fixed data'!$C$7</f>
        <v>7.1111111111111111E-2</v>
      </c>
      <c r="AV52" s="34">
        <f>$AA$28/'Fixed data'!$C$7</f>
        <v>7.1111111111111111E-2</v>
      </c>
      <c r="AW52" s="34">
        <f>$AA$28/'Fixed data'!$C$7</f>
        <v>7.1111111111111111E-2</v>
      </c>
      <c r="AX52" s="34">
        <f>$AA$28/'Fixed data'!$C$7</f>
        <v>7.1111111111111111E-2</v>
      </c>
      <c r="AY52" s="34">
        <f>$AA$28/'Fixed data'!$C$7</f>
        <v>7.1111111111111111E-2</v>
      </c>
      <c r="AZ52" s="34">
        <f>$AA$28/'Fixed data'!$C$7</f>
        <v>7.1111111111111111E-2</v>
      </c>
      <c r="BA52" s="34">
        <f>$AA$28/'Fixed data'!$C$7</f>
        <v>7.1111111111111111E-2</v>
      </c>
      <c r="BB52" s="34">
        <f>$AA$28/'Fixed data'!$C$7</f>
        <v>7.1111111111111111E-2</v>
      </c>
      <c r="BC52" s="34">
        <f>$AA$28/'Fixed data'!$C$7</f>
        <v>7.1111111111111111E-2</v>
      </c>
      <c r="BD52" s="34">
        <f>$AA$28/'Fixed data'!$C$7</f>
        <v>7.1111111111111111E-2</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7.1111111111111111E-2</v>
      </c>
      <c r="AD53" s="34">
        <f>$AB$28/'Fixed data'!$C$7</f>
        <v>7.1111111111111111E-2</v>
      </c>
      <c r="AE53" s="34">
        <f>$AB$28/'Fixed data'!$C$7</f>
        <v>7.1111111111111111E-2</v>
      </c>
      <c r="AF53" s="34">
        <f>$AB$28/'Fixed data'!$C$7</f>
        <v>7.1111111111111111E-2</v>
      </c>
      <c r="AG53" s="34">
        <f>$AB$28/'Fixed data'!$C$7</f>
        <v>7.1111111111111111E-2</v>
      </c>
      <c r="AH53" s="34">
        <f>$AB$28/'Fixed data'!$C$7</f>
        <v>7.1111111111111111E-2</v>
      </c>
      <c r="AI53" s="34">
        <f>$AB$28/'Fixed data'!$C$7</f>
        <v>7.1111111111111111E-2</v>
      </c>
      <c r="AJ53" s="34">
        <f>$AB$28/'Fixed data'!$C$7</f>
        <v>7.1111111111111111E-2</v>
      </c>
      <c r="AK53" s="34">
        <f>$AB$28/'Fixed data'!$C$7</f>
        <v>7.1111111111111111E-2</v>
      </c>
      <c r="AL53" s="34">
        <f>$AB$28/'Fixed data'!$C$7</f>
        <v>7.1111111111111111E-2</v>
      </c>
      <c r="AM53" s="34">
        <f>$AB$28/'Fixed data'!$C$7</f>
        <v>7.1111111111111111E-2</v>
      </c>
      <c r="AN53" s="34">
        <f>$AB$28/'Fixed data'!$C$7</f>
        <v>7.1111111111111111E-2</v>
      </c>
      <c r="AO53" s="34">
        <f>$AB$28/'Fixed data'!$C$7</f>
        <v>7.1111111111111111E-2</v>
      </c>
      <c r="AP53" s="34">
        <f>$AB$28/'Fixed data'!$C$7</f>
        <v>7.1111111111111111E-2</v>
      </c>
      <c r="AQ53" s="34">
        <f>$AB$28/'Fixed data'!$C$7</f>
        <v>7.1111111111111111E-2</v>
      </c>
      <c r="AR53" s="34">
        <f>$AB$28/'Fixed data'!$C$7</f>
        <v>7.1111111111111111E-2</v>
      </c>
      <c r="AS53" s="34">
        <f>$AB$28/'Fixed data'!$C$7</f>
        <v>7.1111111111111111E-2</v>
      </c>
      <c r="AT53" s="34">
        <f>$AB$28/'Fixed data'!$C$7</f>
        <v>7.1111111111111111E-2</v>
      </c>
      <c r="AU53" s="34">
        <f>$AB$28/'Fixed data'!$C$7</f>
        <v>7.1111111111111111E-2</v>
      </c>
      <c r="AV53" s="34">
        <f>$AB$28/'Fixed data'!$C$7</f>
        <v>7.1111111111111111E-2</v>
      </c>
      <c r="AW53" s="34">
        <f>$AB$28/'Fixed data'!$C$7</f>
        <v>7.1111111111111111E-2</v>
      </c>
      <c r="AX53" s="34">
        <f>$AB$28/'Fixed data'!$C$7</f>
        <v>7.1111111111111111E-2</v>
      </c>
      <c r="AY53" s="34">
        <f>$AB$28/'Fixed data'!$C$7</f>
        <v>7.1111111111111111E-2</v>
      </c>
      <c r="AZ53" s="34">
        <f>$AB$28/'Fixed data'!$C$7</f>
        <v>7.1111111111111111E-2</v>
      </c>
      <c r="BA53" s="34">
        <f>$AB$28/'Fixed data'!$C$7</f>
        <v>7.1111111111111111E-2</v>
      </c>
      <c r="BB53" s="34">
        <f>$AB$28/'Fixed data'!$C$7</f>
        <v>7.1111111111111111E-2</v>
      </c>
      <c r="BC53" s="34">
        <f>$AB$28/'Fixed data'!$C$7</f>
        <v>7.1111111111111111E-2</v>
      </c>
      <c r="BD53" s="34">
        <f>$AB$28/'Fixed data'!$C$7</f>
        <v>7.1111111111111111E-2</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6"/>
      <c r="B60" s="9" t="s">
        <v>7</v>
      </c>
      <c r="C60" s="9" t="s">
        <v>61</v>
      </c>
      <c r="D60" s="9" t="s">
        <v>40</v>
      </c>
      <c r="E60" s="34">
        <f>SUM(E30:E59)</f>
        <v>0</v>
      </c>
      <c r="F60" s="34">
        <f t="shared" ref="F60:BD60" si="5">SUM(F30:F59)</f>
        <v>0</v>
      </c>
      <c r="G60" s="34">
        <f t="shared" si="5"/>
        <v>0</v>
      </c>
      <c r="H60" s="34">
        <f t="shared" si="5"/>
        <v>-2.9486222222222212E-2</v>
      </c>
      <c r="I60" s="34">
        <f t="shared" si="5"/>
        <v>-5.7918222222222211E-2</v>
      </c>
      <c r="J60" s="34">
        <f t="shared" si="5"/>
        <v>-0.11702933333333332</v>
      </c>
      <c r="K60" s="34">
        <f t="shared" si="5"/>
        <v>-0.17549707823194524</v>
      </c>
      <c r="L60" s="34">
        <f t="shared" si="5"/>
        <v>-0.17549707823194524</v>
      </c>
      <c r="M60" s="34">
        <f t="shared" si="5"/>
        <v>-0.17549707823194524</v>
      </c>
      <c r="N60" s="34">
        <f t="shared" si="5"/>
        <v>-0.17549707823194524</v>
      </c>
      <c r="O60" s="34">
        <f t="shared" si="5"/>
        <v>-0.17549707823194524</v>
      </c>
      <c r="P60" s="34">
        <f t="shared" si="5"/>
        <v>-0.20827930045416748</v>
      </c>
      <c r="Q60" s="34">
        <f t="shared" si="5"/>
        <v>-0.23987041156527861</v>
      </c>
      <c r="R60" s="34">
        <f t="shared" si="5"/>
        <v>-0.2414704115652786</v>
      </c>
      <c r="S60" s="34">
        <f t="shared" si="5"/>
        <v>-0.2414704115652786</v>
      </c>
      <c r="T60" s="34">
        <f t="shared" si="5"/>
        <v>-0.2414704115652786</v>
      </c>
      <c r="U60" s="34">
        <f t="shared" si="5"/>
        <v>-0.2414704115652786</v>
      </c>
      <c r="V60" s="34">
        <f t="shared" si="5"/>
        <v>-0.2414704115652786</v>
      </c>
      <c r="W60" s="34">
        <f t="shared" si="5"/>
        <v>-0.2414704115652786</v>
      </c>
      <c r="X60" s="34">
        <f t="shared" si="5"/>
        <v>-0.2414704115652786</v>
      </c>
      <c r="Y60" s="34">
        <f t="shared" si="5"/>
        <v>-0.2414704115652786</v>
      </c>
      <c r="Z60" s="34">
        <f t="shared" si="5"/>
        <v>-0.17035930045416747</v>
      </c>
      <c r="AA60" s="34">
        <f t="shared" si="5"/>
        <v>-9.9248189343056362E-2</v>
      </c>
      <c r="AB60" s="34">
        <f t="shared" si="5"/>
        <v>-2.8137078231945251E-2</v>
      </c>
      <c r="AC60" s="34">
        <f t="shared" si="5"/>
        <v>4.297403287916586E-2</v>
      </c>
      <c r="AD60" s="34">
        <f t="shared" si="5"/>
        <v>4.297403287916586E-2</v>
      </c>
      <c r="AE60" s="34">
        <f t="shared" si="5"/>
        <v>4.297403287916586E-2</v>
      </c>
      <c r="AF60" s="34">
        <f t="shared" si="5"/>
        <v>4.297403287916586E-2</v>
      </c>
      <c r="AG60" s="34">
        <f t="shared" si="5"/>
        <v>4.297403287916586E-2</v>
      </c>
      <c r="AH60" s="34">
        <f t="shared" si="5"/>
        <v>4.297403287916586E-2</v>
      </c>
      <c r="AI60" s="34">
        <f t="shared" si="5"/>
        <v>4.297403287916586E-2</v>
      </c>
      <c r="AJ60" s="34">
        <f t="shared" si="5"/>
        <v>4.297403287916586E-2</v>
      </c>
      <c r="AK60" s="34">
        <f t="shared" si="5"/>
        <v>4.297403287916586E-2</v>
      </c>
      <c r="AL60" s="34">
        <f t="shared" si="5"/>
        <v>4.297403287916586E-2</v>
      </c>
      <c r="AM60" s="34">
        <f t="shared" si="5"/>
        <v>4.297403287916586E-2</v>
      </c>
      <c r="AN60" s="34">
        <f t="shared" si="5"/>
        <v>4.297403287916586E-2</v>
      </c>
      <c r="AO60" s="34">
        <f t="shared" si="5"/>
        <v>4.297403287916586E-2</v>
      </c>
      <c r="AP60" s="34">
        <f t="shared" si="5"/>
        <v>4.297403287916586E-2</v>
      </c>
      <c r="AQ60" s="34">
        <f t="shared" si="5"/>
        <v>4.297403287916586E-2</v>
      </c>
      <c r="AR60" s="34">
        <f t="shared" si="5"/>
        <v>4.297403287916586E-2</v>
      </c>
      <c r="AS60" s="34">
        <f t="shared" si="5"/>
        <v>4.297403287916586E-2</v>
      </c>
      <c r="AT60" s="34">
        <f t="shared" si="5"/>
        <v>4.297403287916586E-2</v>
      </c>
      <c r="AU60" s="34">
        <f t="shared" si="5"/>
        <v>4.297403287916586E-2</v>
      </c>
      <c r="AV60" s="34">
        <f t="shared" si="5"/>
        <v>4.297403287916586E-2</v>
      </c>
      <c r="AW60" s="34">
        <f t="shared" si="5"/>
        <v>4.297403287916586E-2</v>
      </c>
      <c r="AX60" s="34">
        <f t="shared" si="5"/>
        <v>4.297403287916586E-2</v>
      </c>
      <c r="AY60" s="34">
        <f t="shared" si="5"/>
        <v>4.297403287916586E-2</v>
      </c>
      <c r="AZ60" s="34">
        <f t="shared" si="5"/>
        <v>4.297403287916586E-2</v>
      </c>
      <c r="BA60" s="34">
        <f t="shared" si="5"/>
        <v>7.2460255101388107E-2</v>
      </c>
      <c r="BB60" s="34">
        <f t="shared" si="5"/>
        <v>0.10089225510138805</v>
      </c>
      <c r="BC60" s="34">
        <f t="shared" si="5"/>
        <v>0.16000336621249917</v>
      </c>
      <c r="BD60" s="34">
        <f t="shared" si="5"/>
        <v>0.21847111111111112</v>
      </c>
    </row>
    <row r="61" spans="1:56" ht="17.25" hidden="1" customHeight="1" outlineLevel="1" x14ac:dyDescent="0.35">
      <c r="A61" s="116"/>
      <c r="B61" s="9" t="s">
        <v>35</v>
      </c>
      <c r="C61" s="9" t="s">
        <v>62</v>
      </c>
      <c r="D61" s="9" t="s">
        <v>40</v>
      </c>
      <c r="E61" s="34">
        <v>0</v>
      </c>
      <c r="F61" s="34">
        <f>E62</f>
        <v>0</v>
      </c>
      <c r="G61" s="34">
        <f t="shared" ref="G61:BD61" si="6">F62</f>
        <v>0</v>
      </c>
      <c r="H61" s="34">
        <f t="shared" si="6"/>
        <v>-1.3268799999999996</v>
      </c>
      <c r="I61" s="34">
        <f t="shared" si="6"/>
        <v>-2.576833777777777</v>
      </c>
      <c r="J61" s="34">
        <f t="shared" si="6"/>
        <v>-5.1789155555555553</v>
      </c>
      <c r="K61" s="34">
        <f t="shared" si="6"/>
        <v>-7.6929347426597587</v>
      </c>
      <c r="L61" s="34">
        <f t="shared" si="6"/>
        <v>-7.5174376644278134</v>
      </c>
      <c r="M61" s="34">
        <f t="shared" si="6"/>
        <v>-7.341940586195868</v>
      </c>
      <c r="N61" s="34">
        <f t="shared" si="6"/>
        <v>-7.1664435079639226</v>
      </c>
      <c r="O61" s="34">
        <f t="shared" si="6"/>
        <v>-6.9909464297319772</v>
      </c>
      <c r="P61" s="34">
        <f t="shared" si="6"/>
        <v>-8.2906493515000328</v>
      </c>
      <c r="Q61" s="34">
        <f t="shared" si="6"/>
        <v>-9.5039700510458651</v>
      </c>
      <c r="R61" s="34">
        <f t="shared" si="6"/>
        <v>-9.3360996394805866</v>
      </c>
      <c r="S61" s="34">
        <f t="shared" si="6"/>
        <v>-9.0946292279153074</v>
      </c>
      <c r="T61" s="34">
        <f t="shared" si="6"/>
        <v>-8.8531588163500281</v>
      </c>
      <c r="U61" s="34">
        <f t="shared" si="6"/>
        <v>-8.6116884047847488</v>
      </c>
      <c r="V61" s="34">
        <f t="shared" si="6"/>
        <v>-8.3702179932194696</v>
      </c>
      <c r="W61" s="34">
        <f t="shared" si="6"/>
        <v>-8.1287475816541903</v>
      </c>
      <c r="X61" s="34">
        <f t="shared" si="6"/>
        <v>-7.8872771700889119</v>
      </c>
      <c r="Y61" s="34">
        <f t="shared" si="6"/>
        <v>-7.6458067585236336</v>
      </c>
      <c r="Z61" s="34">
        <f t="shared" si="6"/>
        <v>-4.204336346958355</v>
      </c>
      <c r="AA61" s="34">
        <f t="shared" si="6"/>
        <v>-0.83397704650418714</v>
      </c>
      <c r="AB61" s="34">
        <f t="shared" si="6"/>
        <v>2.4652711428388696</v>
      </c>
      <c r="AC61" s="34">
        <f t="shared" si="6"/>
        <v>5.6934082210708148</v>
      </c>
      <c r="AD61" s="34">
        <f t="shared" si="6"/>
        <v>5.6504341881916487</v>
      </c>
      <c r="AE61" s="34">
        <f t="shared" si="6"/>
        <v>5.6074601553124825</v>
      </c>
      <c r="AF61" s="34">
        <f t="shared" si="6"/>
        <v>5.5644861224333164</v>
      </c>
      <c r="AG61" s="34">
        <f t="shared" si="6"/>
        <v>5.5215120895541503</v>
      </c>
      <c r="AH61" s="34">
        <f t="shared" si="6"/>
        <v>5.4785380566749842</v>
      </c>
      <c r="AI61" s="34">
        <f t="shared" si="6"/>
        <v>5.435564023795818</v>
      </c>
      <c r="AJ61" s="34">
        <f t="shared" si="6"/>
        <v>5.3925899909166519</v>
      </c>
      <c r="AK61" s="34">
        <f t="shared" si="6"/>
        <v>5.3496159580374858</v>
      </c>
      <c r="AL61" s="34">
        <f t="shared" si="6"/>
        <v>5.3066419251583197</v>
      </c>
      <c r="AM61" s="34">
        <f t="shared" si="6"/>
        <v>5.2636678922791535</v>
      </c>
      <c r="AN61" s="34">
        <f t="shared" si="6"/>
        <v>5.2206938593999874</v>
      </c>
      <c r="AO61" s="34">
        <f t="shared" si="6"/>
        <v>5.1777198265208213</v>
      </c>
      <c r="AP61" s="34">
        <f t="shared" si="6"/>
        <v>5.1347457936416552</v>
      </c>
      <c r="AQ61" s="34">
        <f t="shared" si="6"/>
        <v>5.0917717607624891</v>
      </c>
      <c r="AR61" s="34">
        <f t="shared" si="6"/>
        <v>5.0487977278833229</v>
      </c>
      <c r="AS61" s="34">
        <f t="shared" si="6"/>
        <v>5.0058236950041568</v>
      </c>
      <c r="AT61" s="34">
        <f t="shared" si="6"/>
        <v>4.9628496621249907</v>
      </c>
      <c r="AU61" s="34">
        <f t="shared" si="6"/>
        <v>4.9198756292458246</v>
      </c>
      <c r="AV61" s="34">
        <f t="shared" si="6"/>
        <v>4.8769015963666584</v>
      </c>
      <c r="AW61" s="34">
        <f t="shared" si="6"/>
        <v>4.8339275634874923</v>
      </c>
      <c r="AX61" s="34">
        <f t="shared" si="6"/>
        <v>4.7909535306083262</v>
      </c>
      <c r="AY61" s="34">
        <f t="shared" si="6"/>
        <v>4.7479794977291601</v>
      </c>
      <c r="AZ61" s="34">
        <f t="shared" si="6"/>
        <v>4.7050054648499939</v>
      </c>
      <c r="BA61" s="34">
        <f t="shared" si="6"/>
        <v>4.6620314319708278</v>
      </c>
      <c r="BB61" s="34">
        <f t="shared" si="6"/>
        <v>4.5895711768694394</v>
      </c>
      <c r="BC61" s="34">
        <f t="shared" si="6"/>
        <v>4.4886789217680514</v>
      </c>
      <c r="BD61" s="34">
        <f t="shared" si="6"/>
        <v>4.3286755555555523</v>
      </c>
    </row>
    <row r="62" spans="1:56" ht="16.5" hidden="1" customHeight="1" outlineLevel="1" x14ac:dyDescent="0.3">
      <c r="A62" s="116"/>
      <c r="B62" s="9" t="s">
        <v>34</v>
      </c>
      <c r="C62" s="9" t="s">
        <v>69</v>
      </c>
      <c r="D62" s="9" t="s">
        <v>40</v>
      </c>
      <c r="E62" s="34">
        <f t="shared" ref="E62:BD62" si="7">E28-E60+E61</f>
        <v>0</v>
      </c>
      <c r="F62" s="34">
        <f t="shared" si="7"/>
        <v>0</v>
      </c>
      <c r="G62" s="34">
        <f t="shared" si="7"/>
        <v>-1.3268799999999996</v>
      </c>
      <c r="H62" s="34">
        <f t="shared" si="7"/>
        <v>-2.576833777777777</v>
      </c>
      <c r="I62" s="34">
        <f t="shared" si="7"/>
        <v>-5.1789155555555553</v>
      </c>
      <c r="J62" s="34">
        <f t="shared" si="7"/>
        <v>-7.6929347426597587</v>
      </c>
      <c r="K62" s="34">
        <f t="shared" si="7"/>
        <v>-7.5174376644278134</v>
      </c>
      <c r="L62" s="34">
        <f t="shared" si="7"/>
        <v>-7.341940586195868</v>
      </c>
      <c r="M62" s="34">
        <f t="shared" si="7"/>
        <v>-7.1664435079639226</v>
      </c>
      <c r="N62" s="34">
        <f t="shared" si="7"/>
        <v>-6.9909464297319772</v>
      </c>
      <c r="O62" s="34">
        <f t="shared" si="7"/>
        <v>-8.2906493515000328</v>
      </c>
      <c r="P62" s="34">
        <f t="shared" si="7"/>
        <v>-9.5039700510458651</v>
      </c>
      <c r="Q62" s="34">
        <f t="shared" si="7"/>
        <v>-9.3360996394805866</v>
      </c>
      <c r="R62" s="34">
        <f t="shared" si="7"/>
        <v>-9.0946292279153074</v>
      </c>
      <c r="S62" s="34">
        <f t="shared" si="7"/>
        <v>-8.8531588163500281</v>
      </c>
      <c r="T62" s="34">
        <f t="shared" si="7"/>
        <v>-8.6116884047847488</v>
      </c>
      <c r="U62" s="34">
        <f t="shared" si="7"/>
        <v>-8.3702179932194696</v>
      </c>
      <c r="V62" s="34">
        <f t="shared" si="7"/>
        <v>-8.1287475816541903</v>
      </c>
      <c r="W62" s="34">
        <f t="shared" si="7"/>
        <v>-7.8872771700889119</v>
      </c>
      <c r="X62" s="34">
        <f t="shared" si="7"/>
        <v>-7.6458067585236336</v>
      </c>
      <c r="Y62" s="34">
        <f t="shared" si="7"/>
        <v>-4.204336346958355</v>
      </c>
      <c r="Z62" s="34">
        <f t="shared" si="7"/>
        <v>-0.83397704650418714</v>
      </c>
      <c r="AA62" s="34">
        <f t="shared" si="7"/>
        <v>2.4652711428388696</v>
      </c>
      <c r="AB62" s="34">
        <f t="shared" si="7"/>
        <v>5.6934082210708148</v>
      </c>
      <c r="AC62" s="34">
        <f t="shared" si="7"/>
        <v>5.6504341881916487</v>
      </c>
      <c r="AD62" s="34">
        <f t="shared" si="7"/>
        <v>5.6074601553124825</v>
      </c>
      <c r="AE62" s="34">
        <f t="shared" si="7"/>
        <v>5.5644861224333164</v>
      </c>
      <c r="AF62" s="34">
        <f t="shared" si="7"/>
        <v>5.5215120895541503</v>
      </c>
      <c r="AG62" s="34">
        <f t="shared" si="7"/>
        <v>5.4785380566749842</v>
      </c>
      <c r="AH62" s="34">
        <f t="shared" si="7"/>
        <v>5.435564023795818</v>
      </c>
      <c r="AI62" s="34">
        <f t="shared" si="7"/>
        <v>5.3925899909166519</v>
      </c>
      <c r="AJ62" s="34">
        <f t="shared" si="7"/>
        <v>5.3496159580374858</v>
      </c>
      <c r="AK62" s="34">
        <f t="shared" si="7"/>
        <v>5.3066419251583197</v>
      </c>
      <c r="AL62" s="34">
        <f t="shared" si="7"/>
        <v>5.2636678922791535</v>
      </c>
      <c r="AM62" s="34">
        <f t="shared" si="7"/>
        <v>5.2206938593999874</v>
      </c>
      <c r="AN62" s="34">
        <f t="shared" si="7"/>
        <v>5.1777198265208213</v>
      </c>
      <c r="AO62" s="34">
        <f t="shared" si="7"/>
        <v>5.1347457936416552</v>
      </c>
      <c r="AP62" s="34">
        <f t="shared" si="7"/>
        <v>5.0917717607624891</v>
      </c>
      <c r="AQ62" s="34">
        <f t="shared" si="7"/>
        <v>5.0487977278833229</v>
      </c>
      <c r="AR62" s="34">
        <f t="shared" si="7"/>
        <v>5.0058236950041568</v>
      </c>
      <c r="AS62" s="34">
        <f t="shared" si="7"/>
        <v>4.9628496621249907</v>
      </c>
      <c r="AT62" s="34">
        <f t="shared" si="7"/>
        <v>4.9198756292458246</v>
      </c>
      <c r="AU62" s="34">
        <f t="shared" si="7"/>
        <v>4.8769015963666584</v>
      </c>
      <c r="AV62" s="34">
        <f t="shared" si="7"/>
        <v>4.8339275634874923</v>
      </c>
      <c r="AW62" s="34">
        <f t="shared" si="7"/>
        <v>4.7909535306083262</v>
      </c>
      <c r="AX62" s="34">
        <f t="shared" si="7"/>
        <v>4.7479794977291601</v>
      </c>
      <c r="AY62" s="34">
        <f t="shared" si="7"/>
        <v>4.7050054648499939</v>
      </c>
      <c r="AZ62" s="34">
        <f t="shared" si="7"/>
        <v>4.6620314319708278</v>
      </c>
      <c r="BA62" s="34">
        <f t="shared" si="7"/>
        <v>4.5895711768694394</v>
      </c>
      <c r="BB62" s="34">
        <f t="shared" si="7"/>
        <v>4.4886789217680514</v>
      </c>
      <c r="BC62" s="34">
        <f t="shared" si="7"/>
        <v>4.3286755555555523</v>
      </c>
      <c r="BD62" s="34">
        <f t="shared" si="7"/>
        <v>4.1102044444444408</v>
      </c>
    </row>
    <row r="63" spans="1:56" ht="16.5" collapsed="1" x14ac:dyDescent="0.3">
      <c r="A63" s="116"/>
      <c r="B63" s="9" t="s">
        <v>8</v>
      </c>
      <c r="C63" s="11" t="s">
        <v>68</v>
      </c>
      <c r="D63" s="9" t="s">
        <v>40</v>
      </c>
      <c r="E63" s="34">
        <f>AVERAGE(E61:E62)*'Fixed data'!$C$3</f>
        <v>0</v>
      </c>
      <c r="F63" s="34">
        <f>AVERAGE(F61:F62)*'Fixed data'!$C$3</f>
        <v>0</v>
      </c>
      <c r="G63" s="34">
        <f>AVERAGE(G61:G62)*'Fixed data'!$C$3</f>
        <v>-3.2044151999999992E-2</v>
      </c>
      <c r="H63" s="34">
        <f>AVERAGE(H61:H62)*'Fixed data'!$C$3</f>
        <v>-9.4274687733333307E-2</v>
      </c>
      <c r="I63" s="34">
        <f>AVERAGE(I61:I62)*'Fixed data'!$C$3</f>
        <v>-0.18730134639999999</v>
      </c>
      <c r="J63" s="34">
        <f>AVERAGE(J61:J62)*'Fixed data'!$C$3</f>
        <v>-0.31085518470189988</v>
      </c>
      <c r="K63" s="34">
        <f>AVERAGE(K61:K62)*'Fixed data'!$C$3</f>
        <v>-0.36733049363116488</v>
      </c>
      <c r="L63" s="34">
        <f>AVERAGE(L61:L62)*'Fixed data'!$C$3</f>
        <v>-0.35885398475256192</v>
      </c>
      <c r="M63" s="34">
        <f>AVERAGE(M61:M62)*'Fixed data'!$C$3</f>
        <v>-0.35037747587395895</v>
      </c>
      <c r="N63" s="34">
        <f>AVERAGE(N61:N62)*'Fixed data'!$C$3</f>
        <v>-0.34190096699535599</v>
      </c>
      <c r="O63" s="34">
        <f>AVERAGE(O61:O62)*'Fixed data'!$C$3</f>
        <v>-0.36905053811675304</v>
      </c>
      <c r="P63" s="34">
        <f>AVERAGE(P61:P62)*'Fixed data'!$C$3</f>
        <v>-0.42974005857148345</v>
      </c>
      <c r="Q63" s="34">
        <f>AVERAGE(Q61:Q62)*'Fixed data'!$C$3</f>
        <v>-0.45498768302621384</v>
      </c>
      <c r="R63" s="34">
        <f>AVERAGE(R61:R62)*'Fixed data'!$C$3</f>
        <v>-0.44510210214761081</v>
      </c>
      <c r="S63" s="34">
        <f>AVERAGE(S61:S62)*'Fixed data'!$C$3</f>
        <v>-0.43343908126900793</v>
      </c>
      <c r="T63" s="34">
        <f>AVERAGE(T61:T62)*'Fixed data'!$C$3</f>
        <v>-0.42177606039040483</v>
      </c>
      <c r="U63" s="34">
        <f>AVERAGE(U61:U62)*'Fixed data'!$C$3</f>
        <v>-0.41011303951180195</v>
      </c>
      <c r="V63" s="34">
        <f>AVERAGE(V61:V62)*'Fixed data'!$C$3</f>
        <v>-0.39845001863319884</v>
      </c>
      <c r="W63" s="34">
        <f>AVERAGE(W61:W62)*'Fixed data'!$C$3</f>
        <v>-0.38678699775459596</v>
      </c>
      <c r="X63" s="34">
        <f>AVERAGE(X61:X62)*'Fixed data'!$C$3</f>
        <v>-0.37512397687599297</v>
      </c>
      <c r="Y63" s="34">
        <f>AVERAGE(Y61:Y62)*'Fixed data'!$C$3</f>
        <v>-0.28618095599739002</v>
      </c>
      <c r="Z63" s="34">
        <f>AVERAGE(Z61:Z62)*'Fixed data'!$C$3</f>
        <v>-0.1216752684521204</v>
      </c>
      <c r="AA63" s="34">
        <f>AVERAGE(AA61:AA62)*'Fixed data'!$C$3</f>
        <v>3.9395752426482585E-2</v>
      </c>
      <c r="AB63" s="34">
        <f>AVERAGE(AB61:AB62)*'Fixed data'!$C$3</f>
        <v>0.19703210663841889</v>
      </c>
      <c r="AC63" s="34">
        <f>AVERAGE(AC61:AC62)*'Fixed data'!$C$3</f>
        <v>0.27395379418368854</v>
      </c>
      <c r="AD63" s="34">
        <f>AVERAGE(AD61:AD62)*'Fixed data'!$C$3</f>
        <v>0.27187814839562474</v>
      </c>
      <c r="AE63" s="34">
        <f>AVERAGE(AE61:AE62)*'Fixed data'!$C$3</f>
        <v>0.26980250260756106</v>
      </c>
      <c r="AF63" s="34">
        <f>AVERAGE(AF61:AF62)*'Fixed data'!$C$3</f>
        <v>0.26772685681949732</v>
      </c>
      <c r="AG63" s="34">
        <f>AVERAGE(AG61:AG62)*'Fixed data'!$C$3</f>
        <v>0.26565121103143363</v>
      </c>
      <c r="AH63" s="34">
        <f>AVERAGE(AH61:AH62)*'Fixed data'!$C$3</f>
        <v>0.26357556524336989</v>
      </c>
      <c r="AI63" s="34">
        <f>AVERAGE(AI61:AI62)*'Fixed data'!$C$3</f>
        <v>0.26149991945530621</v>
      </c>
      <c r="AJ63" s="34">
        <f>AVERAGE(AJ61:AJ62)*'Fixed data'!$C$3</f>
        <v>0.25942427366724241</v>
      </c>
      <c r="AK63" s="34">
        <f>AVERAGE(AK61:AK62)*'Fixed data'!$C$3</f>
        <v>0.25734862787917873</v>
      </c>
      <c r="AL63" s="34">
        <f>AVERAGE(AL61:AL62)*'Fixed data'!$C$3</f>
        <v>0.25527298209111499</v>
      </c>
      <c r="AM63" s="34">
        <f>AVERAGE(AM61:AM62)*'Fixed data'!$C$3</f>
        <v>0.2531973363030513</v>
      </c>
      <c r="AN63" s="34">
        <f>AVERAGE(AN61:AN62)*'Fixed data'!$C$3</f>
        <v>0.25112169051498751</v>
      </c>
      <c r="AO63" s="34">
        <f>AVERAGE(AO61:AO62)*'Fixed data'!$C$3</f>
        <v>0.24904604472692385</v>
      </c>
      <c r="AP63" s="34">
        <f>AVERAGE(AP61:AP62)*'Fixed data'!$C$3</f>
        <v>0.24697039893886008</v>
      </c>
      <c r="AQ63" s="34">
        <f>AVERAGE(AQ61:AQ62)*'Fixed data'!$C$3</f>
        <v>0.2448947531507964</v>
      </c>
      <c r="AR63" s="34">
        <f>AVERAGE(AR61:AR62)*'Fixed data'!$C$3</f>
        <v>0.24281910736273263</v>
      </c>
      <c r="AS63" s="34">
        <f>AVERAGE(AS61:AS62)*'Fixed data'!$C$3</f>
        <v>0.24074346157466894</v>
      </c>
      <c r="AT63" s="34">
        <f>AVERAGE(AT61:AT62)*'Fixed data'!$C$3</f>
        <v>0.23866781578660518</v>
      </c>
      <c r="AU63" s="34">
        <f>AVERAGE(AU61:AU62)*'Fixed data'!$C$3</f>
        <v>0.23659216999854149</v>
      </c>
      <c r="AV63" s="34">
        <f>AVERAGE(AV61:AV62)*'Fixed data'!$C$3</f>
        <v>0.23451652421047772</v>
      </c>
      <c r="AW63" s="34">
        <f>AVERAGE(AW61:AW62)*'Fixed data'!$C$3</f>
        <v>0.23244087842241404</v>
      </c>
      <c r="AX63" s="34">
        <f>AVERAGE(AX61:AX62)*'Fixed data'!$C$3</f>
        <v>0.2303652326343503</v>
      </c>
      <c r="AY63" s="34">
        <f>AVERAGE(AY61:AY62)*'Fixed data'!$C$3</f>
        <v>0.22828958684628661</v>
      </c>
      <c r="AZ63" s="34">
        <f>AVERAGE(AZ61:AZ62)*'Fixed data'!$C$3</f>
        <v>0.22621394105822284</v>
      </c>
      <c r="BA63" s="34">
        <f>AVERAGE(BA61:BA62)*'Fixed data'!$C$3</f>
        <v>0.22342620300349247</v>
      </c>
      <c r="BB63" s="34">
        <f>AVERAGE(BB61:BB62)*'Fixed data'!$C$3</f>
        <v>0.21923973988209539</v>
      </c>
      <c r="BC63" s="34">
        <f>AVERAGE(BC61:BC62)*'Fixed data'!$C$3</f>
        <v>0.21293911062736506</v>
      </c>
      <c r="BD63" s="34">
        <f>AVERAGE(BD61:BD62)*'Fixed data'!$C$3</f>
        <v>0.20379895199999987</v>
      </c>
    </row>
    <row r="64" spans="1:56" ht="15.75" thickBot="1" x14ac:dyDescent="0.35">
      <c r="A64" s="115"/>
      <c r="B64" s="12" t="s">
        <v>95</v>
      </c>
      <c r="C64" s="12" t="s">
        <v>45</v>
      </c>
      <c r="D64" s="12" t="s">
        <v>40</v>
      </c>
      <c r="E64" s="53">
        <f t="shared" ref="E64:BD64" si="8">E29+E60+E63</f>
        <v>0</v>
      </c>
      <c r="F64" s="53">
        <f t="shared" si="8"/>
        <v>0</v>
      </c>
      <c r="G64" s="53">
        <f t="shared" si="8"/>
        <v>-0.36376415199999979</v>
      </c>
      <c r="H64" s="53">
        <f t="shared" si="8"/>
        <v>-0.44362090995555531</v>
      </c>
      <c r="I64" s="53">
        <f t="shared" si="8"/>
        <v>-0.91021956862222175</v>
      </c>
      <c r="J64" s="53">
        <f t="shared" si="8"/>
        <v>-1.0856466481446168</v>
      </c>
      <c r="K64" s="53">
        <f t="shared" si="8"/>
        <v>-0.54282757186311015</v>
      </c>
      <c r="L64" s="53">
        <f t="shared" si="8"/>
        <v>-0.53435106298450719</v>
      </c>
      <c r="M64" s="53">
        <f t="shared" si="8"/>
        <v>-0.52587455410590422</v>
      </c>
      <c r="N64" s="53">
        <f t="shared" si="8"/>
        <v>-0.51739804522730126</v>
      </c>
      <c r="O64" s="53">
        <f t="shared" si="8"/>
        <v>-0.91334761634869832</v>
      </c>
      <c r="P64" s="53">
        <f t="shared" si="8"/>
        <v>-0.99341935902565082</v>
      </c>
      <c r="Q64" s="53">
        <f t="shared" si="8"/>
        <v>-0.71285809459149241</v>
      </c>
      <c r="R64" s="53">
        <f t="shared" si="8"/>
        <v>-0.68657251371288941</v>
      </c>
      <c r="S64" s="53">
        <f t="shared" si="8"/>
        <v>-0.67490949283428647</v>
      </c>
      <c r="T64" s="53">
        <f t="shared" si="8"/>
        <v>-0.66324647195568343</v>
      </c>
      <c r="U64" s="53">
        <f t="shared" si="8"/>
        <v>-0.6515834510770806</v>
      </c>
      <c r="V64" s="53">
        <f t="shared" si="8"/>
        <v>-0.63992043019847744</v>
      </c>
      <c r="W64" s="53">
        <f t="shared" si="8"/>
        <v>-0.6282574093198745</v>
      </c>
      <c r="X64" s="53">
        <f t="shared" si="8"/>
        <v>-0.61659438844127157</v>
      </c>
      <c r="Y64" s="53">
        <f t="shared" si="8"/>
        <v>0.27234863243733121</v>
      </c>
      <c r="Z64" s="53">
        <f t="shared" si="8"/>
        <v>0.50796543109371195</v>
      </c>
      <c r="AA64" s="53">
        <f t="shared" si="8"/>
        <v>0.74014756308342611</v>
      </c>
      <c r="AB64" s="53">
        <f t="shared" si="8"/>
        <v>0.96889502840647346</v>
      </c>
      <c r="AC64" s="53">
        <f t="shared" si="8"/>
        <v>0.31692782706285438</v>
      </c>
      <c r="AD64" s="53">
        <f t="shared" si="8"/>
        <v>0.31485218127479059</v>
      </c>
      <c r="AE64" s="53">
        <f t="shared" si="8"/>
        <v>0.3127765354867269</v>
      </c>
      <c r="AF64" s="53">
        <f t="shared" si="8"/>
        <v>0.31070088969866316</v>
      </c>
      <c r="AG64" s="53">
        <f t="shared" si="8"/>
        <v>0.30862524391059948</v>
      </c>
      <c r="AH64" s="53">
        <f t="shared" si="8"/>
        <v>0.30654959812253574</v>
      </c>
      <c r="AI64" s="53">
        <f t="shared" si="8"/>
        <v>0.30447395233447205</v>
      </c>
      <c r="AJ64" s="53">
        <f t="shared" si="8"/>
        <v>0.30239830654640826</v>
      </c>
      <c r="AK64" s="53">
        <f t="shared" si="8"/>
        <v>0.30032266075834457</v>
      </c>
      <c r="AL64" s="53">
        <f t="shared" si="8"/>
        <v>0.29824701497028083</v>
      </c>
      <c r="AM64" s="53">
        <f t="shared" si="8"/>
        <v>0.29617136918221715</v>
      </c>
      <c r="AN64" s="53">
        <f t="shared" si="8"/>
        <v>0.29409572339415335</v>
      </c>
      <c r="AO64" s="53">
        <f t="shared" si="8"/>
        <v>0.29202007760608972</v>
      </c>
      <c r="AP64" s="53">
        <f t="shared" si="8"/>
        <v>0.28994443181802593</v>
      </c>
      <c r="AQ64" s="53">
        <f t="shared" si="8"/>
        <v>0.28786878602996224</v>
      </c>
      <c r="AR64" s="53">
        <f t="shared" si="8"/>
        <v>0.2857931402418985</v>
      </c>
      <c r="AS64" s="53">
        <f t="shared" si="8"/>
        <v>0.28371749445383482</v>
      </c>
      <c r="AT64" s="53">
        <f t="shared" si="8"/>
        <v>0.28164184866577102</v>
      </c>
      <c r="AU64" s="53">
        <f t="shared" si="8"/>
        <v>0.27956620287770734</v>
      </c>
      <c r="AV64" s="53">
        <f t="shared" si="8"/>
        <v>0.2774905570896436</v>
      </c>
      <c r="AW64" s="53">
        <f t="shared" si="8"/>
        <v>0.27541491130157991</v>
      </c>
      <c r="AX64" s="53">
        <f t="shared" si="8"/>
        <v>0.27333926551351617</v>
      </c>
      <c r="AY64" s="53">
        <f t="shared" si="8"/>
        <v>0.27126361972545249</v>
      </c>
      <c r="AZ64" s="53">
        <f t="shared" si="8"/>
        <v>0.26918797393738869</v>
      </c>
      <c r="BA64" s="53">
        <f t="shared" si="8"/>
        <v>0.29588645810488057</v>
      </c>
      <c r="BB64" s="53">
        <f t="shared" si="8"/>
        <v>0.32013199498348344</v>
      </c>
      <c r="BC64" s="53">
        <f t="shared" si="8"/>
        <v>0.37294247683986426</v>
      </c>
      <c r="BD64" s="53">
        <f t="shared" si="8"/>
        <v>0.42227006311111098</v>
      </c>
    </row>
    <row r="65" spans="1:56" ht="12.75" customHeight="1" x14ac:dyDescent="0.3">
      <c r="A65" s="17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4"/>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4"/>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5"/>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0</v>
      </c>
      <c r="F77" s="54">
        <f>IF('Fixed data'!$G$19=FALSE,F64+F76,F64)</f>
        <v>0</v>
      </c>
      <c r="G77" s="54">
        <f>IF('Fixed data'!$G$19=FALSE,G64+G76,G64)</f>
        <v>-0.36376415199999979</v>
      </c>
      <c r="H77" s="54">
        <f>IF('Fixed data'!$G$19=FALSE,H64+H76,H64)</f>
        <v>-0.44362090995555531</v>
      </c>
      <c r="I77" s="54">
        <f>IF('Fixed data'!$G$19=FALSE,I64+I76,I64)</f>
        <v>-0.91021956862222175</v>
      </c>
      <c r="J77" s="54">
        <f>IF('Fixed data'!$G$19=FALSE,J64+J76,J64)</f>
        <v>-1.0856466481446168</v>
      </c>
      <c r="K77" s="54">
        <f>IF('Fixed data'!$G$19=FALSE,K64+K76,K64)</f>
        <v>-0.54282757186311015</v>
      </c>
      <c r="L77" s="54">
        <f>IF('Fixed data'!$G$19=FALSE,L64+L76,L64)</f>
        <v>-0.53435106298450719</v>
      </c>
      <c r="M77" s="54">
        <f>IF('Fixed data'!$G$19=FALSE,M64+M76,M64)</f>
        <v>-0.52587455410590422</v>
      </c>
      <c r="N77" s="54">
        <f>IF('Fixed data'!$G$19=FALSE,N64+N76,N64)</f>
        <v>-0.51739804522730126</v>
      </c>
      <c r="O77" s="54">
        <f>IF('Fixed data'!$G$19=FALSE,O64+O76,O64)</f>
        <v>-0.91334761634869832</v>
      </c>
      <c r="P77" s="54">
        <f>IF('Fixed data'!$G$19=FALSE,P64+P76,P64)</f>
        <v>-0.99341935902565082</v>
      </c>
      <c r="Q77" s="54">
        <f>IF('Fixed data'!$G$19=FALSE,Q64+Q76,Q64)</f>
        <v>-0.71285809459149241</v>
      </c>
      <c r="R77" s="54">
        <f>IF('Fixed data'!$G$19=FALSE,R64+R76,R64)</f>
        <v>-0.68657251371288941</v>
      </c>
      <c r="S77" s="54">
        <f>IF('Fixed data'!$G$19=FALSE,S64+S76,S64)</f>
        <v>-0.67490949283428647</v>
      </c>
      <c r="T77" s="54">
        <f>IF('Fixed data'!$G$19=FALSE,T64+T76,T64)</f>
        <v>-0.66324647195568343</v>
      </c>
      <c r="U77" s="54">
        <f>IF('Fixed data'!$G$19=FALSE,U64+U76,U64)</f>
        <v>-0.6515834510770806</v>
      </c>
      <c r="V77" s="54">
        <f>IF('Fixed data'!$G$19=FALSE,V64+V76,V64)</f>
        <v>-0.63992043019847744</v>
      </c>
      <c r="W77" s="54">
        <f>IF('Fixed data'!$G$19=FALSE,W64+W76,W64)</f>
        <v>-0.6282574093198745</v>
      </c>
      <c r="X77" s="54">
        <f>IF('Fixed data'!$G$19=FALSE,X64+X76,X64)</f>
        <v>-0.61659438844127157</v>
      </c>
      <c r="Y77" s="54">
        <f>IF('Fixed data'!$G$19=FALSE,Y64+Y76,Y64)</f>
        <v>0.27234863243733121</v>
      </c>
      <c r="Z77" s="54">
        <f>IF('Fixed data'!$G$19=FALSE,Z64+Z76,Z64)</f>
        <v>0.50796543109371195</v>
      </c>
      <c r="AA77" s="54">
        <f>IF('Fixed data'!$G$19=FALSE,AA64+AA76,AA64)</f>
        <v>0.74014756308342611</v>
      </c>
      <c r="AB77" s="54">
        <f>IF('Fixed data'!$G$19=FALSE,AB64+AB76,AB64)</f>
        <v>0.96889502840647346</v>
      </c>
      <c r="AC77" s="54">
        <f>IF('Fixed data'!$G$19=FALSE,AC64+AC76,AC64)</f>
        <v>0.31692782706285438</v>
      </c>
      <c r="AD77" s="54">
        <f>IF('Fixed data'!$G$19=FALSE,AD64+AD76,AD64)</f>
        <v>0.31485218127479059</v>
      </c>
      <c r="AE77" s="54">
        <f>IF('Fixed data'!$G$19=FALSE,AE64+AE76,AE64)</f>
        <v>0.3127765354867269</v>
      </c>
      <c r="AF77" s="54">
        <f>IF('Fixed data'!$G$19=FALSE,AF64+AF76,AF64)</f>
        <v>0.31070088969866316</v>
      </c>
      <c r="AG77" s="54">
        <f>IF('Fixed data'!$G$19=FALSE,AG64+AG76,AG64)</f>
        <v>0.30862524391059948</v>
      </c>
      <c r="AH77" s="54">
        <f>IF('Fixed data'!$G$19=FALSE,AH64+AH76,AH64)</f>
        <v>0.30654959812253574</v>
      </c>
      <c r="AI77" s="54">
        <f>IF('Fixed data'!$G$19=FALSE,AI64+AI76,AI64)</f>
        <v>0.30447395233447205</v>
      </c>
      <c r="AJ77" s="54">
        <f>IF('Fixed data'!$G$19=FALSE,AJ64+AJ76,AJ64)</f>
        <v>0.30239830654640826</v>
      </c>
      <c r="AK77" s="54">
        <f>IF('Fixed data'!$G$19=FALSE,AK64+AK76,AK64)</f>
        <v>0.30032266075834457</v>
      </c>
      <c r="AL77" s="54">
        <f>IF('Fixed data'!$G$19=FALSE,AL64+AL76,AL64)</f>
        <v>0.29824701497028083</v>
      </c>
      <c r="AM77" s="54">
        <f>IF('Fixed data'!$G$19=FALSE,AM64+AM76,AM64)</f>
        <v>0.29617136918221715</v>
      </c>
      <c r="AN77" s="54">
        <f>IF('Fixed data'!$G$19=FALSE,AN64+AN76,AN64)</f>
        <v>0.29409572339415335</v>
      </c>
      <c r="AO77" s="54">
        <f>IF('Fixed data'!$G$19=FALSE,AO64+AO76,AO64)</f>
        <v>0.29202007760608972</v>
      </c>
      <c r="AP77" s="54">
        <f>IF('Fixed data'!$G$19=FALSE,AP64+AP76,AP64)</f>
        <v>0.28994443181802593</v>
      </c>
      <c r="AQ77" s="54">
        <f>IF('Fixed data'!$G$19=FALSE,AQ64+AQ76,AQ64)</f>
        <v>0.28786878602996224</v>
      </c>
      <c r="AR77" s="54">
        <f>IF('Fixed data'!$G$19=FALSE,AR64+AR76,AR64)</f>
        <v>0.2857931402418985</v>
      </c>
      <c r="AS77" s="54">
        <f>IF('Fixed data'!$G$19=FALSE,AS64+AS76,AS64)</f>
        <v>0.28371749445383482</v>
      </c>
      <c r="AT77" s="54">
        <f>IF('Fixed data'!$G$19=FALSE,AT64+AT76,AT64)</f>
        <v>0.28164184866577102</v>
      </c>
      <c r="AU77" s="54">
        <f>IF('Fixed data'!$G$19=FALSE,AU64+AU76,AU64)</f>
        <v>0.27956620287770734</v>
      </c>
      <c r="AV77" s="54">
        <f>IF('Fixed data'!$G$19=FALSE,AV64+AV76,AV64)</f>
        <v>0.2774905570896436</v>
      </c>
      <c r="AW77" s="54">
        <f>IF('Fixed data'!$G$19=FALSE,AW64+AW76,AW64)</f>
        <v>0.27541491130157991</v>
      </c>
      <c r="AX77" s="54">
        <f>IF('Fixed data'!$G$19=FALSE,AX64+AX76,AX64)</f>
        <v>0.27333926551351617</v>
      </c>
      <c r="AY77" s="54">
        <f>IF('Fixed data'!$G$19=FALSE,AY64+AY76,AY64)</f>
        <v>0.27126361972545249</v>
      </c>
      <c r="AZ77" s="54">
        <f>IF('Fixed data'!$G$19=FALSE,AZ64+AZ76,AZ64)</f>
        <v>0.26918797393738869</v>
      </c>
      <c r="BA77" s="54">
        <f>IF('Fixed data'!$G$19=FALSE,BA64+BA76,BA64)</f>
        <v>0.29588645810488057</v>
      </c>
      <c r="BB77" s="54">
        <f>IF('Fixed data'!$G$19=FALSE,BB64+BB76,BB64)</f>
        <v>0.32013199498348344</v>
      </c>
      <c r="BC77" s="54">
        <f>IF('Fixed data'!$G$19=FALSE,BC64+BC76,BC64)</f>
        <v>0.37294247683986426</v>
      </c>
      <c r="BD77" s="54">
        <f>IF('Fixed data'!$G$19=FALSE,BD64+BD76,BD64)</f>
        <v>0.42227006311111098</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0</v>
      </c>
      <c r="F80" s="55">
        <f t="shared" ref="F80:BD80" si="10">F77*F78</f>
        <v>0</v>
      </c>
      <c r="G80" s="55">
        <f t="shared" si="10"/>
        <v>-0.32809442347991358</v>
      </c>
      <c r="H80" s="55">
        <f t="shared" si="10"/>
        <v>-0.38658999402533689</v>
      </c>
      <c r="I80" s="55">
        <f t="shared" si="10"/>
        <v>-0.76638045272945188</v>
      </c>
      <c r="J80" s="55">
        <f t="shared" si="10"/>
        <v>-0.88317424775619791</v>
      </c>
      <c r="K80" s="55">
        <f t="shared" si="10"/>
        <v>-0.42665756469435079</v>
      </c>
      <c r="L80" s="55">
        <f t="shared" si="10"/>
        <v>-0.40579237230687232</v>
      </c>
      <c r="M80" s="55">
        <f t="shared" si="10"/>
        <v>-0.38585044783390493</v>
      </c>
      <c r="N80" s="55">
        <f t="shared" si="10"/>
        <v>-0.36679320843829344</v>
      </c>
      <c r="O80" s="55">
        <f t="shared" si="10"/>
        <v>-0.62559353496286696</v>
      </c>
      <c r="P80" s="55">
        <f t="shared" si="10"/>
        <v>-0.65742834000026762</v>
      </c>
      <c r="Q80" s="55">
        <f t="shared" si="10"/>
        <v>-0.4558044261360984</v>
      </c>
      <c r="R80" s="55">
        <f t="shared" si="10"/>
        <v>-0.42415199667630443</v>
      </c>
      <c r="S80" s="55">
        <f t="shared" si="10"/>
        <v>-0.4028471446936106</v>
      </c>
      <c r="T80" s="55">
        <f t="shared" si="10"/>
        <v>-0.38249816130081865</v>
      </c>
      <c r="U80" s="55">
        <f t="shared" si="10"/>
        <v>-0.36306476155717432</v>
      </c>
      <c r="V80" s="55">
        <f t="shared" si="10"/>
        <v>-0.34450829202318095</v>
      </c>
      <c r="W80" s="55">
        <f t="shared" si="10"/>
        <v>-0.3267916664853886</v>
      </c>
      <c r="X80" s="55">
        <f t="shared" si="10"/>
        <v>-0.30987930416259268</v>
      </c>
      <c r="Y80" s="55">
        <f t="shared" si="10"/>
        <v>0.13224457133780035</v>
      </c>
      <c r="Z80" s="55">
        <f t="shared" si="10"/>
        <v>0.23831230239989382</v>
      </c>
      <c r="AA80" s="55">
        <f t="shared" si="10"/>
        <v>0.33549825707551423</v>
      </c>
      <c r="AB80" s="55">
        <f t="shared" si="10"/>
        <v>0.42433448968546961</v>
      </c>
      <c r="AC80" s="55">
        <f t="shared" si="10"/>
        <v>0.13410705583752652</v>
      </c>
      <c r="AD80" s="55">
        <f t="shared" si="10"/>
        <v>0.12872343243624773</v>
      </c>
      <c r="AE80" s="55">
        <f t="shared" si="10"/>
        <v>0.1235505606249913</v>
      </c>
      <c r="AF80" s="55">
        <f t="shared" si="10"/>
        <v>0.11858034311884455</v>
      </c>
      <c r="AG80" s="55">
        <f t="shared" si="10"/>
        <v>0.11380498927024386</v>
      </c>
      <c r="AH80" s="55">
        <f t="shared" si="10"/>
        <v>0.10921700358987156</v>
      </c>
      <c r="AI80" s="55">
        <f t="shared" si="10"/>
        <v>0.12178566697017458</v>
      </c>
      <c r="AJ80" s="55">
        <f t="shared" si="10"/>
        <v>0.11743246149227315</v>
      </c>
      <c r="AK80" s="55">
        <f t="shared" si="10"/>
        <v>0.11322952559516274</v>
      </c>
      <c r="AL80" s="55">
        <f t="shared" si="10"/>
        <v>0.10917179869333782</v>
      </c>
      <c r="AM80" s="55">
        <f t="shared" si="10"/>
        <v>0.10525438751353863</v>
      </c>
      <c r="AN80" s="55">
        <f t="shared" si="10"/>
        <v>0.10147256064148528</v>
      </c>
      <c r="AO80" s="55">
        <f t="shared" si="10"/>
        <v>9.7821743244340786E-2</v>
      </c>
      <c r="AP80" s="55">
        <f t="shared" si="10"/>
        <v>9.4297511963292183E-2</v>
      </c>
      <c r="AQ80" s="55">
        <f t="shared" si="10"/>
        <v>9.0895589970818272E-2</v>
      </c>
      <c r="AR80" s="55">
        <f t="shared" si="10"/>
        <v>8.7611842187381925E-2</v>
      </c>
      <c r="AS80" s="55">
        <f t="shared" si="10"/>
        <v>8.4442270652454049E-2</v>
      </c>
      <c r="AT80" s="55">
        <f t="shared" si="10"/>
        <v>8.1383010044936713E-2</v>
      </c>
      <c r="AU80" s="55">
        <f t="shared" si="10"/>
        <v>7.8430323348209666E-2</v>
      </c>
      <c r="AV80" s="55">
        <f t="shared" si="10"/>
        <v>7.5580597655175025E-2</v>
      </c>
      <c r="AW80" s="55">
        <f t="shared" si="10"/>
        <v>7.2830340108823541E-2</v>
      </c>
      <c r="AX80" s="55">
        <f t="shared" si="10"/>
        <v>7.017617397398572E-2</v>
      </c>
      <c r="AY80" s="55">
        <f t="shared" si="10"/>
        <v>6.7614834836070378E-2</v>
      </c>
      <c r="AZ80" s="55">
        <f t="shared" si="10"/>
        <v>6.514316692272526E-2</v>
      </c>
      <c r="BA80" s="55">
        <f t="shared" si="10"/>
        <v>6.9518609784866819E-2</v>
      </c>
      <c r="BB80" s="55">
        <f t="shared" si="10"/>
        <v>7.3024374522950575E-2</v>
      </c>
      <c r="BC80" s="55">
        <f t="shared" si="10"/>
        <v>8.2593028467475141E-2</v>
      </c>
      <c r="BD80" s="55">
        <f t="shared" si="10"/>
        <v>9.0793468733066873E-2</v>
      </c>
    </row>
    <row r="81" spans="1:56" x14ac:dyDescent="0.3">
      <c r="A81" s="75"/>
      <c r="B81" s="15" t="s">
        <v>18</v>
      </c>
      <c r="C81" s="15"/>
      <c r="D81" s="14" t="s">
        <v>40</v>
      </c>
      <c r="E81" s="56">
        <f>+E80</f>
        <v>0</v>
      </c>
      <c r="F81" s="56">
        <f t="shared" ref="F81:BD81" si="11">+E81+F80</f>
        <v>0</v>
      </c>
      <c r="G81" s="56">
        <f t="shared" si="11"/>
        <v>-0.32809442347991358</v>
      </c>
      <c r="H81" s="56">
        <f t="shared" si="11"/>
        <v>-0.71468441750525047</v>
      </c>
      <c r="I81" s="56">
        <f t="shared" si="11"/>
        <v>-1.4810648702347025</v>
      </c>
      <c r="J81" s="56">
        <f t="shared" si="11"/>
        <v>-2.3642391179909001</v>
      </c>
      <c r="K81" s="56">
        <f t="shared" si="11"/>
        <v>-2.790896682685251</v>
      </c>
      <c r="L81" s="56">
        <f t="shared" si="11"/>
        <v>-3.1966890549921234</v>
      </c>
      <c r="M81" s="56">
        <f t="shared" si="11"/>
        <v>-3.5825395028260285</v>
      </c>
      <c r="N81" s="56">
        <f t="shared" si="11"/>
        <v>-3.9493327112643222</v>
      </c>
      <c r="O81" s="56">
        <f t="shared" si="11"/>
        <v>-4.5749262462271894</v>
      </c>
      <c r="P81" s="56">
        <f t="shared" si="11"/>
        <v>-5.2323545862274567</v>
      </c>
      <c r="Q81" s="56">
        <f t="shared" si="11"/>
        <v>-5.6881590123635553</v>
      </c>
      <c r="R81" s="56">
        <f t="shared" si="11"/>
        <v>-6.1123110090398596</v>
      </c>
      <c r="S81" s="56">
        <f t="shared" si="11"/>
        <v>-6.51515815373347</v>
      </c>
      <c r="T81" s="56">
        <f t="shared" si="11"/>
        <v>-6.8976563150342889</v>
      </c>
      <c r="U81" s="56">
        <f t="shared" si="11"/>
        <v>-7.2607210765914632</v>
      </c>
      <c r="V81" s="56">
        <f t="shared" si="11"/>
        <v>-7.6052293686146442</v>
      </c>
      <c r="W81" s="56">
        <f t="shared" si="11"/>
        <v>-7.9320210351000329</v>
      </c>
      <c r="X81" s="56">
        <f t="shared" si="11"/>
        <v>-8.2419003392626262</v>
      </c>
      <c r="Y81" s="56">
        <f t="shared" si="11"/>
        <v>-8.109655767924826</v>
      </c>
      <c r="Z81" s="56">
        <f t="shared" si="11"/>
        <v>-7.8713434655249319</v>
      </c>
      <c r="AA81" s="56">
        <f t="shared" si="11"/>
        <v>-7.5358452084494179</v>
      </c>
      <c r="AB81" s="56">
        <f t="shared" si="11"/>
        <v>-7.1115107187639479</v>
      </c>
      <c r="AC81" s="56">
        <f t="shared" si="11"/>
        <v>-6.9774036629264211</v>
      </c>
      <c r="AD81" s="56">
        <f t="shared" si="11"/>
        <v>-6.8486802304901735</v>
      </c>
      <c r="AE81" s="56">
        <f t="shared" si="11"/>
        <v>-6.7251296698651819</v>
      </c>
      <c r="AF81" s="56">
        <f t="shared" si="11"/>
        <v>-6.6065493267463378</v>
      </c>
      <c r="AG81" s="56">
        <f t="shared" si="11"/>
        <v>-6.4927443374760943</v>
      </c>
      <c r="AH81" s="56">
        <f t="shared" si="11"/>
        <v>-6.3835273338862226</v>
      </c>
      <c r="AI81" s="56">
        <f t="shared" si="11"/>
        <v>-6.2617416669160484</v>
      </c>
      <c r="AJ81" s="56">
        <f t="shared" si="11"/>
        <v>-6.1443092054237756</v>
      </c>
      <c r="AK81" s="56">
        <f t="shared" si="11"/>
        <v>-6.031079679828613</v>
      </c>
      <c r="AL81" s="56">
        <f t="shared" si="11"/>
        <v>-5.921907881135275</v>
      </c>
      <c r="AM81" s="56">
        <f t="shared" si="11"/>
        <v>-5.816653493621736</v>
      </c>
      <c r="AN81" s="56">
        <f t="shared" si="11"/>
        <v>-5.7151809329802505</v>
      </c>
      <c r="AO81" s="56">
        <f t="shared" si="11"/>
        <v>-5.6173591897359101</v>
      </c>
      <c r="AP81" s="56">
        <f t="shared" si="11"/>
        <v>-5.5230616777726178</v>
      </c>
      <c r="AQ81" s="56">
        <f t="shared" si="11"/>
        <v>-5.4321660878017992</v>
      </c>
      <c r="AR81" s="56">
        <f t="shared" si="11"/>
        <v>-5.3445542456144173</v>
      </c>
      <c r="AS81" s="56">
        <f t="shared" si="11"/>
        <v>-5.2601119749619629</v>
      </c>
      <c r="AT81" s="56">
        <f t="shared" si="11"/>
        <v>-5.1787289649170258</v>
      </c>
      <c r="AU81" s="56">
        <f t="shared" si="11"/>
        <v>-5.1002986415688163</v>
      </c>
      <c r="AV81" s="56">
        <f t="shared" si="11"/>
        <v>-5.0247180439136416</v>
      </c>
      <c r="AW81" s="56">
        <f t="shared" si="11"/>
        <v>-4.9518877038048181</v>
      </c>
      <c r="AX81" s="56">
        <f t="shared" si="11"/>
        <v>-4.8817115298308327</v>
      </c>
      <c r="AY81" s="56">
        <f t="shared" si="11"/>
        <v>-4.8140966949947623</v>
      </c>
      <c r="AZ81" s="56">
        <f t="shared" si="11"/>
        <v>-4.748953528072037</v>
      </c>
      <c r="BA81" s="56">
        <f t="shared" si="11"/>
        <v>-4.6794349182871704</v>
      </c>
      <c r="BB81" s="56">
        <f t="shared" si="11"/>
        <v>-4.6064105437642198</v>
      </c>
      <c r="BC81" s="56">
        <f t="shared" si="11"/>
        <v>-4.523817515296745</v>
      </c>
      <c r="BD81" s="56">
        <f t="shared" si="11"/>
        <v>-4.4330240465636779</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6"/>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6"/>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6"/>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6"/>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334</v>
      </c>
    </row>
    <row r="97" spans="1:3" x14ac:dyDescent="0.3">
      <c r="B97" s="70" t="s">
        <v>155</v>
      </c>
    </row>
    <row r="98" spans="1:3" x14ac:dyDescent="0.3">
      <c r="B98" s="4" t="s">
        <v>318</v>
      </c>
    </row>
    <row r="99" spans="1:3" x14ac:dyDescent="0.3">
      <c r="B99" s="4" t="s">
        <v>336</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319</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schemas.microsoft.com/sharepoint/v3/fields"/>
    <ds:schemaRef ds:uri="http://schemas.microsoft.com/office/2006/metadata/properties"/>
    <ds:schemaRef ds:uri="http://purl.org/dc/dcmitype/"/>
    <ds:schemaRef ds:uri="eecedeb9-13b3-4e62-b003-046c92e1668a"/>
    <ds:schemaRef ds:uri="http://schemas.openxmlformats.org/package/2006/metadata/core-properties"/>
    <ds:schemaRef ds:uri="http://schemas.microsoft.com/office/2006/documentManagement/types"/>
    <ds:schemaRef ds:uri="http://purl.org/dc/terms/"/>
    <ds:schemaRef ds:uri="efb98dbe-6680-48eb-ac67-85b3a61e7855"/>
    <ds:schemaRef ds:uri="http://www.w3.org/XML/1998/namespace"/>
    <ds:schemaRef ds:uri="http://purl.org/dc/elements/1.1/"/>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Quinn, Steve</cp:lastModifiedBy>
  <cp:lastPrinted>2013-03-27T15:33:01Z</cp:lastPrinted>
  <dcterms:created xsi:type="dcterms:W3CDTF">2012-02-15T20:11:21Z</dcterms:created>
  <dcterms:modified xsi:type="dcterms:W3CDTF">2013-06-26T13:05:24Z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