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550" yWindow="4680" windowWidth="15840" windowHeight="6810" tabRatio="749"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i)" sheetId="34" r:id="rId10"/>
  </sheets>
  <calcPr calcId="145621"/>
</workbook>
</file>

<file path=xl/calcChain.xml><?xml version="1.0" encoding="utf-8"?>
<calcChain xmlns="http://schemas.openxmlformats.org/spreadsheetml/2006/main">
  <c r="C30" i="29" l="1"/>
  <c r="G20" i="33"/>
  <c r="G25" i="33" s="1"/>
  <c r="H20" i="33"/>
  <c r="I20" i="33"/>
  <c r="I25" i="33" s="1"/>
  <c r="J20" i="33"/>
  <c r="J25" i="33" s="1"/>
  <c r="K20" i="33"/>
  <c r="K25" i="33" s="1"/>
  <c r="L20" i="33"/>
  <c r="M20" i="33"/>
  <c r="M25" i="33" s="1"/>
  <c r="N20" i="33"/>
  <c r="N25" i="33" s="1"/>
  <c r="O20" i="33"/>
  <c r="P20" i="33"/>
  <c r="Q20" i="33"/>
  <c r="Q25" i="33" s="1"/>
  <c r="R20" i="33"/>
  <c r="R25" i="33" s="1"/>
  <c r="R26" i="33" s="1"/>
  <c r="R28" i="33" s="1"/>
  <c r="S20" i="33"/>
  <c r="T20" i="33"/>
  <c r="U20" i="33"/>
  <c r="V20" i="33"/>
  <c r="W20" i="33"/>
  <c r="X20" i="33"/>
  <c r="Y20" i="33"/>
  <c r="Y25" i="33" s="1"/>
  <c r="Z20" i="33"/>
  <c r="Z25" i="33" s="1"/>
  <c r="Z26" i="33" s="1"/>
  <c r="AA20" i="33"/>
  <c r="AB20" i="33"/>
  <c r="AC20" i="33"/>
  <c r="AD20" i="33"/>
  <c r="AD25" i="33" s="1"/>
  <c r="AE20" i="33"/>
  <c r="AF20" i="33"/>
  <c r="AG20" i="33"/>
  <c r="AH20" i="33"/>
  <c r="AI20" i="33"/>
  <c r="AJ20" i="33"/>
  <c r="AK20" i="33"/>
  <c r="AK25" i="33" s="1"/>
  <c r="AL20" i="33"/>
  <c r="AL25" i="33" s="1"/>
  <c r="AM20" i="33"/>
  <c r="AN20" i="33"/>
  <c r="AO20" i="33"/>
  <c r="AP20" i="33"/>
  <c r="AP25" i="33" s="1"/>
  <c r="AP26" i="33" s="1"/>
  <c r="AP28" i="33" s="1"/>
  <c r="AQ20" i="33"/>
  <c r="AR20" i="33"/>
  <c r="AS20" i="33"/>
  <c r="AS25" i="33" s="1"/>
  <c r="AT20" i="33"/>
  <c r="AT25" i="33" s="1"/>
  <c r="AU20" i="33"/>
  <c r="AV20" i="33"/>
  <c r="AW20" i="33"/>
  <c r="AW25" i="33" s="1"/>
  <c r="F20" i="33"/>
  <c r="F19" i="33"/>
  <c r="BD87" i="33"/>
  <c r="BC87" i="33"/>
  <c r="BB87" i="33"/>
  <c r="BA87" i="33"/>
  <c r="BA66" i="33" s="1"/>
  <c r="BA76" i="33" s="1"/>
  <c r="AZ87" i="33"/>
  <c r="AY87" i="33"/>
  <c r="AX87" i="33"/>
  <c r="AW87" i="33"/>
  <c r="AW66" i="33" s="1"/>
  <c r="AV87" i="33"/>
  <c r="AU87" i="33"/>
  <c r="AT87" i="33"/>
  <c r="AS87" i="33"/>
  <c r="AS66" i="33" s="1"/>
  <c r="AR87" i="33"/>
  <c r="AQ87" i="33"/>
  <c r="AP87" i="33"/>
  <c r="AO87" i="33"/>
  <c r="AO66" i="33" s="1"/>
  <c r="AN87" i="33"/>
  <c r="AM87" i="33"/>
  <c r="AL87" i="33"/>
  <c r="AK87" i="33"/>
  <c r="AK66" i="33" s="1"/>
  <c r="AJ87" i="33"/>
  <c r="AI87" i="33"/>
  <c r="AH87" i="33"/>
  <c r="AG87" i="33"/>
  <c r="AG66" i="33" s="1"/>
  <c r="AF87" i="33"/>
  <c r="AE87" i="33"/>
  <c r="AD87" i="33"/>
  <c r="AC87" i="33"/>
  <c r="AC66" i="33" s="1"/>
  <c r="AB87" i="33"/>
  <c r="AA87" i="33"/>
  <c r="Z87" i="33"/>
  <c r="Y87" i="33"/>
  <c r="Y66" i="33" s="1"/>
  <c r="X87" i="33"/>
  <c r="W87" i="33"/>
  <c r="V87" i="33"/>
  <c r="U87" i="33"/>
  <c r="U66" i="33" s="1"/>
  <c r="T87" i="33"/>
  <c r="S87" i="33"/>
  <c r="R87" i="33"/>
  <c r="Q87" i="33"/>
  <c r="Q66" i="33" s="1"/>
  <c r="P87" i="33"/>
  <c r="O87" i="33"/>
  <c r="N87" i="33"/>
  <c r="M87" i="33"/>
  <c r="M66" i="33" s="1"/>
  <c r="L87" i="33"/>
  <c r="K87" i="33"/>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X76" i="33"/>
  <c r="AH76" i="33"/>
  <c r="U76" i="33"/>
  <c r="R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Y66" i="33"/>
  <c r="AX66" i="33"/>
  <c r="AV66" i="33"/>
  <c r="AU66" i="33"/>
  <c r="AT66" i="33"/>
  <c r="AR66" i="33"/>
  <c r="AQ66" i="33"/>
  <c r="AP66" i="33"/>
  <c r="AN66" i="33"/>
  <c r="AM66" i="33"/>
  <c r="AL66" i="33"/>
  <c r="AJ66" i="33"/>
  <c r="AI66" i="33"/>
  <c r="AH66" i="33"/>
  <c r="AF66" i="33"/>
  <c r="AE66" i="33"/>
  <c r="AD66" i="33"/>
  <c r="AB66" i="33"/>
  <c r="AA66" i="33"/>
  <c r="Z66" i="33"/>
  <c r="X66" i="33"/>
  <c r="W66" i="33"/>
  <c r="V66" i="33"/>
  <c r="T66" i="33"/>
  <c r="S66" i="33"/>
  <c r="R66" i="33"/>
  <c r="P66" i="33"/>
  <c r="O66" i="33"/>
  <c r="N66" i="33"/>
  <c r="L66" i="33"/>
  <c r="K66" i="33"/>
  <c r="J66" i="33"/>
  <c r="H66" i="33"/>
  <c r="G66" i="33"/>
  <c r="F66" i="33"/>
  <c r="BD65" i="33"/>
  <c r="BD76" i="33" s="1"/>
  <c r="BC65" i="33"/>
  <c r="BC76" i="33" s="1"/>
  <c r="BB65" i="33"/>
  <c r="BB76" i="33" s="1"/>
  <c r="BA65" i="33"/>
  <c r="AZ65" i="33"/>
  <c r="AZ76" i="33" s="1"/>
  <c r="AY65" i="33"/>
  <c r="AY76" i="33" s="1"/>
  <c r="AX65" i="33"/>
  <c r="AW65" i="33"/>
  <c r="AV65" i="33"/>
  <c r="AV76" i="33" s="1"/>
  <c r="AU65" i="33"/>
  <c r="AU76" i="33" s="1"/>
  <c r="AT65" i="33"/>
  <c r="AT76" i="33" s="1"/>
  <c r="AS65" i="33"/>
  <c r="AR65" i="33"/>
  <c r="AR76" i="33" s="1"/>
  <c r="AQ65" i="33"/>
  <c r="AQ76" i="33" s="1"/>
  <c r="AP65" i="33"/>
  <c r="AP76" i="33" s="1"/>
  <c r="AO65" i="33"/>
  <c r="AN65" i="33"/>
  <c r="AN76" i="33" s="1"/>
  <c r="AM65" i="33"/>
  <c r="AM76" i="33" s="1"/>
  <c r="AL65" i="33"/>
  <c r="AL76" i="33" s="1"/>
  <c r="AK65" i="33"/>
  <c r="AK76" i="33" s="1"/>
  <c r="AJ65" i="33"/>
  <c r="AJ76" i="33" s="1"/>
  <c r="AI65" i="33"/>
  <c r="AI76" i="33" s="1"/>
  <c r="AH65" i="33"/>
  <c r="AG65" i="33"/>
  <c r="AF65" i="33"/>
  <c r="AF76" i="33" s="1"/>
  <c r="AE65" i="33"/>
  <c r="AE76" i="33" s="1"/>
  <c r="AD65" i="33"/>
  <c r="AD76" i="33" s="1"/>
  <c r="AC65" i="33"/>
  <c r="AB65" i="33"/>
  <c r="AB76" i="33" s="1"/>
  <c r="AA65" i="33"/>
  <c r="AA76" i="33" s="1"/>
  <c r="Z65" i="33"/>
  <c r="Z76" i="33" s="1"/>
  <c r="Y65" i="33"/>
  <c r="X65" i="33"/>
  <c r="X76" i="33" s="1"/>
  <c r="W65" i="33"/>
  <c r="W76" i="33" s="1"/>
  <c r="V65" i="33"/>
  <c r="V76" i="33" s="1"/>
  <c r="U65" i="33"/>
  <c r="T65" i="33"/>
  <c r="T76" i="33" s="1"/>
  <c r="S65" i="33"/>
  <c r="S76" i="33" s="1"/>
  <c r="R65" i="33"/>
  <c r="Q65" i="33"/>
  <c r="P65" i="33"/>
  <c r="P76" i="33" s="1"/>
  <c r="O65" i="33"/>
  <c r="O76" i="33" s="1"/>
  <c r="N65" i="33"/>
  <c r="N76" i="33" s="1"/>
  <c r="M65" i="33"/>
  <c r="L65" i="33"/>
  <c r="L76" i="33" s="1"/>
  <c r="K65" i="33"/>
  <c r="K76" i="33" s="1"/>
  <c r="J65" i="33"/>
  <c r="J76" i="33" s="1"/>
  <c r="I65" i="33"/>
  <c r="H65" i="33"/>
  <c r="H76" i="33" s="1"/>
  <c r="G65" i="33"/>
  <c r="G76" i="33" s="1"/>
  <c r="F65" i="33"/>
  <c r="F76" i="33" s="1"/>
  <c r="E65" i="33"/>
  <c r="E76" i="33" s="1"/>
  <c r="E60" i="33"/>
  <c r="AX26" i="33"/>
  <c r="BD25" i="33"/>
  <c r="BD26" i="33" s="1"/>
  <c r="BC25" i="33"/>
  <c r="BC26" i="33" s="1"/>
  <c r="BB25" i="33"/>
  <c r="BB26" i="33" s="1"/>
  <c r="BA25" i="33"/>
  <c r="BA26" i="33" s="1"/>
  <c r="AZ25" i="33"/>
  <c r="AZ26" i="33" s="1"/>
  <c r="AY25" i="33"/>
  <c r="AY26" i="33" s="1"/>
  <c r="AX25" i="33"/>
  <c r="AQ25" i="33"/>
  <c r="AQ26" i="33" s="1"/>
  <c r="AI25" i="33"/>
  <c r="AI26" i="33" s="1"/>
  <c r="AH25" i="33"/>
  <c r="AH26" i="33" s="1"/>
  <c r="AA25" i="33"/>
  <c r="AA26" i="33" s="1"/>
  <c r="V25" i="33"/>
  <c r="S25" i="33"/>
  <c r="S26" i="33" s="1"/>
  <c r="AV25" i="33"/>
  <c r="AU25" i="33"/>
  <c r="AU26" i="33" s="1"/>
  <c r="AR25" i="33"/>
  <c r="AO25" i="33"/>
  <c r="AN25" i="33"/>
  <c r="AM25" i="33"/>
  <c r="AM26" i="33" s="1"/>
  <c r="AJ25" i="33"/>
  <c r="AG25" i="33"/>
  <c r="AF25" i="33"/>
  <c r="AE25" i="33"/>
  <c r="AE26" i="33" s="1"/>
  <c r="AC25" i="33"/>
  <c r="AB25" i="33"/>
  <c r="X25" i="33"/>
  <c r="W25" i="33"/>
  <c r="W26" i="33" s="1"/>
  <c r="U25" i="33"/>
  <c r="T25" i="33"/>
  <c r="P25" i="33"/>
  <c r="O25" i="33"/>
  <c r="O26" i="33" s="1"/>
  <c r="L25" i="33"/>
  <c r="H25" i="33"/>
  <c r="E19" i="33"/>
  <c r="E25" i="33" s="1"/>
  <c r="AW18" i="33"/>
  <c r="AV18" i="33"/>
  <c r="AV26" i="33" s="1"/>
  <c r="AU18" i="33"/>
  <c r="AT18" i="33"/>
  <c r="AS18" i="33"/>
  <c r="AR18" i="33"/>
  <c r="AR26" i="33" s="1"/>
  <c r="AQ18" i="33"/>
  <c r="AP18" i="33"/>
  <c r="AO18" i="33"/>
  <c r="AN18" i="33"/>
  <c r="AN26" i="33" s="1"/>
  <c r="AM18" i="33"/>
  <c r="AL18" i="33"/>
  <c r="AK18" i="33"/>
  <c r="AJ18" i="33"/>
  <c r="AJ26" i="33" s="1"/>
  <c r="AI18" i="33"/>
  <c r="AH18" i="33"/>
  <c r="AG18" i="33"/>
  <c r="AF18" i="33"/>
  <c r="AF26" i="33" s="1"/>
  <c r="AE18" i="33"/>
  <c r="AD18" i="33"/>
  <c r="AC18" i="33"/>
  <c r="AB18" i="33"/>
  <c r="AB26" i="33" s="1"/>
  <c r="AA18" i="33"/>
  <c r="Z18" i="33"/>
  <c r="Y18" i="33"/>
  <c r="X18" i="33"/>
  <c r="X26" i="33" s="1"/>
  <c r="W18" i="33"/>
  <c r="V18" i="33"/>
  <c r="U18" i="33"/>
  <c r="T18" i="33"/>
  <c r="T26" i="33" s="1"/>
  <c r="S18" i="33"/>
  <c r="R18" i="33"/>
  <c r="Q18" i="33"/>
  <c r="P18" i="33"/>
  <c r="P26" i="33" s="1"/>
  <c r="O18" i="33"/>
  <c r="N18" i="33"/>
  <c r="M18" i="33"/>
  <c r="L18" i="33"/>
  <c r="L26" i="33" s="1"/>
  <c r="K18" i="33"/>
  <c r="J18" i="33"/>
  <c r="I18" i="33"/>
  <c r="H18" i="33"/>
  <c r="G18" i="33"/>
  <c r="F18" i="33"/>
  <c r="E18" i="33"/>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F19" i="31"/>
  <c r="F20" i="31"/>
  <c r="K26" i="33" l="1"/>
  <c r="K28" i="33" s="1"/>
  <c r="K29" i="33" s="1"/>
  <c r="G26" i="33"/>
  <c r="G28" i="33" s="1"/>
  <c r="J26" i="33"/>
  <c r="J28" i="33" s="1"/>
  <c r="J29" i="33" s="1"/>
  <c r="H26" i="33"/>
  <c r="H28" i="33" s="1"/>
  <c r="N26" i="33"/>
  <c r="V26" i="33"/>
  <c r="AD26" i="33"/>
  <c r="AD28" i="33" s="1"/>
  <c r="AL26" i="33"/>
  <c r="AL28" i="33" s="1"/>
  <c r="AT26" i="33"/>
  <c r="F25" i="33"/>
  <c r="F26" i="33" s="1"/>
  <c r="F28" i="33" s="1"/>
  <c r="F29" i="33" s="1"/>
  <c r="BC43" i="33"/>
  <c r="AY43" i="33"/>
  <c r="AU43" i="33"/>
  <c r="AQ43" i="33"/>
  <c r="AM43" i="33"/>
  <c r="AI43" i="33"/>
  <c r="AE43" i="33"/>
  <c r="AA43" i="33"/>
  <c r="W43" i="33"/>
  <c r="S43" i="33"/>
  <c r="BA43" i="33"/>
  <c r="AV43" i="33"/>
  <c r="AP43" i="33"/>
  <c r="AK43" i="33"/>
  <c r="AF43" i="33"/>
  <c r="Z43" i="33"/>
  <c r="U43" i="33"/>
  <c r="BD43" i="33"/>
  <c r="AS43" i="33"/>
  <c r="AH43" i="33"/>
  <c r="X43" i="33"/>
  <c r="AZ43" i="33"/>
  <c r="AT43" i="33"/>
  <c r="AO43" i="33"/>
  <c r="AJ43" i="33"/>
  <c r="AD43" i="33"/>
  <c r="Y43" i="33"/>
  <c r="T43" i="33"/>
  <c r="AX43" i="33"/>
  <c r="AN43" i="33"/>
  <c r="AC43" i="33"/>
  <c r="AW43" i="33"/>
  <c r="AB43" i="33"/>
  <c r="BB43" i="33"/>
  <c r="AR43" i="33"/>
  <c r="V43" i="33"/>
  <c r="AL43" i="33"/>
  <c r="AG43" i="33"/>
  <c r="W28" i="33"/>
  <c r="AU28" i="33"/>
  <c r="AU29" i="33" s="1"/>
  <c r="V29" i="33"/>
  <c r="V28" i="33"/>
  <c r="AT28" i="33"/>
  <c r="AT29" i="33" s="1"/>
  <c r="AQ28" i="33"/>
  <c r="AQ29" i="33" s="1"/>
  <c r="AA28" i="33"/>
  <c r="AA29" i="33" s="1"/>
  <c r="O28" i="33"/>
  <c r="AE28" i="33"/>
  <c r="AM28" i="33"/>
  <c r="S28" i="33"/>
  <c r="S29" i="33" s="1"/>
  <c r="N28" i="33"/>
  <c r="AI28" i="33"/>
  <c r="P28" i="33"/>
  <c r="X28" i="33"/>
  <c r="AF28" i="33"/>
  <c r="AN28" i="33"/>
  <c r="AV28" i="33"/>
  <c r="R29" i="33"/>
  <c r="AP29" i="33"/>
  <c r="E26" i="33"/>
  <c r="C9" i="33"/>
  <c r="I26" i="33"/>
  <c r="M26" i="33"/>
  <c r="Q26" i="33"/>
  <c r="U26" i="33"/>
  <c r="Y26" i="33"/>
  <c r="AC26" i="33"/>
  <c r="AG26" i="33"/>
  <c r="AK26" i="33"/>
  <c r="AO26" i="33"/>
  <c r="AS26" i="33"/>
  <c r="AW26" i="33"/>
  <c r="Z28" i="33"/>
  <c r="AH28" i="33"/>
  <c r="L28" i="33"/>
  <c r="T28" i="33"/>
  <c r="AB28" i="33"/>
  <c r="AJ28" i="33"/>
  <c r="AR28" i="33"/>
  <c r="I76" i="33"/>
  <c r="M76" i="33"/>
  <c r="Q76" i="33"/>
  <c r="Y76" i="33"/>
  <c r="AC76" i="33"/>
  <c r="AG76" i="33"/>
  <c r="AO76" i="33"/>
  <c r="AS76" i="33"/>
  <c r="AW76" i="33"/>
  <c r="E19" i="31"/>
  <c r="BB37" i="33" l="1"/>
  <c r="AX37" i="33"/>
  <c r="AT37" i="33"/>
  <c r="AP37" i="33"/>
  <c r="AL37" i="33"/>
  <c r="AH37" i="33"/>
  <c r="AD37" i="33"/>
  <c r="Z37" i="33"/>
  <c r="V37" i="33"/>
  <c r="R37" i="33"/>
  <c r="N37" i="33"/>
  <c r="BD37" i="33"/>
  <c r="AY37" i="33"/>
  <c r="AS37" i="33"/>
  <c r="AN37" i="33"/>
  <c r="AI37" i="33"/>
  <c r="AC37" i="33"/>
  <c r="X37" i="33"/>
  <c r="S37" i="33"/>
  <c r="M37" i="33"/>
  <c r="BA37" i="33"/>
  <c r="AQ37" i="33"/>
  <c r="AF37" i="33"/>
  <c r="U37" i="33"/>
  <c r="BC37" i="33"/>
  <c r="AW37" i="33"/>
  <c r="AR37" i="33"/>
  <c r="AM37" i="33"/>
  <c r="AG37" i="33"/>
  <c r="AB37" i="33"/>
  <c r="W37" i="33"/>
  <c r="Q37" i="33"/>
  <c r="AV37" i="33"/>
  <c r="AK37" i="33"/>
  <c r="AA37" i="33"/>
  <c r="P37" i="33"/>
  <c r="AJ37" i="33"/>
  <c r="O37" i="33"/>
  <c r="AU37" i="33"/>
  <c r="AO37" i="33"/>
  <c r="AZ37" i="33"/>
  <c r="AE37" i="33"/>
  <c r="Y37" i="33"/>
  <c r="T37" i="33"/>
  <c r="BA57" i="33"/>
  <c r="AW57" i="33"/>
  <c r="AS57" i="33"/>
  <c r="AO57" i="33"/>
  <c r="AK57" i="33"/>
  <c r="AG57" i="33"/>
  <c r="AZ57" i="33"/>
  <c r="AU57" i="33"/>
  <c r="AP57" i="33"/>
  <c r="AJ57" i="33"/>
  <c r="BD57" i="33"/>
  <c r="AY57" i="33"/>
  <c r="AT57" i="33"/>
  <c r="AN57" i="33"/>
  <c r="AI57" i="33"/>
  <c r="AV57" i="33"/>
  <c r="AL57" i="33"/>
  <c r="AX57" i="33"/>
  <c r="AH57" i="33"/>
  <c r="BC57" i="33"/>
  <c r="AR57" i="33"/>
  <c r="AQ57" i="33"/>
  <c r="BB57" i="33"/>
  <c r="AM57" i="33"/>
  <c r="BB55" i="33"/>
  <c r="AX55" i="33"/>
  <c r="AT55" i="33"/>
  <c r="AP55" i="33"/>
  <c r="AL55" i="33"/>
  <c r="AH55" i="33"/>
  <c r="BA55" i="33"/>
  <c r="AV55" i="33"/>
  <c r="AQ55" i="33"/>
  <c r="AK55" i="33"/>
  <c r="AF55" i="33"/>
  <c r="AZ55" i="33"/>
  <c r="AU55" i="33"/>
  <c r="AO55" i="33"/>
  <c r="AJ55" i="33"/>
  <c r="AE55" i="33"/>
  <c r="BC55" i="33"/>
  <c r="AR55" i="33"/>
  <c r="AG55" i="33"/>
  <c r="BD55" i="33"/>
  <c r="AN55" i="33"/>
  <c r="AW55" i="33"/>
  <c r="AY55" i="33"/>
  <c r="AM55" i="33"/>
  <c r="AI55" i="33"/>
  <c r="AS55" i="33"/>
  <c r="BA56" i="33"/>
  <c r="AW56" i="33"/>
  <c r="AS56" i="33"/>
  <c r="AO56" i="33"/>
  <c r="AK56" i="33"/>
  <c r="AG56" i="33"/>
  <c r="BC56" i="33"/>
  <c r="AX56" i="33"/>
  <c r="AR56" i="33"/>
  <c r="AM56" i="33"/>
  <c r="AH56" i="33"/>
  <c r="BB56" i="33"/>
  <c r="AV56" i="33"/>
  <c r="AQ56" i="33"/>
  <c r="AL56" i="33"/>
  <c r="AF56" i="33"/>
  <c r="AY56" i="33"/>
  <c r="AN56" i="33"/>
  <c r="AT56" i="33"/>
  <c r="AZ56" i="33"/>
  <c r="BD56" i="33"/>
  <c r="AP56" i="33"/>
  <c r="AJ56" i="33"/>
  <c r="AU56" i="33"/>
  <c r="AI56" i="33"/>
  <c r="AZ32" i="33"/>
  <c r="AV32" i="33"/>
  <c r="AR32" i="33"/>
  <c r="AN32" i="33"/>
  <c r="AJ32" i="33"/>
  <c r="AF32" i="33"/>
  <c r="AB32" i="33"/>
  <c r="X32" i="33"/>
  <c r="T32" i="33"/>
  <c r="P32" i="33"/>
  <c r="L32" i="33"/>
  <c r="H32" i="33"/>
  <c r="AX32" i="33"/>
  <c r="AP32" i="33"/>
  <c r="AH32" i="33"/>
  <c r="Z32" i="33"/>
  <c r="R32" i="33"/>
  <c r="J32" i="33"/>
  <c r="AY32" i="33"/>
  <c r="AU32" i="33"/>
  <c r="AQ32" i="33"/>
  <c r="AM32" i="33"/>
  <c r="AI32" i="33"/>
  <c r="AE32" i="33"/>
  <c r="AA32" i="33"/>
  <c r="W32" i="33"/>
  <c r="S32" i="33"/>
  <c r="O32" i="33"/>
  <c r="K32" i="33"/>
  <c r="AT32" i="33"/>
  <c r="AL32" i="33"/>
  <c r="AD32" i="33"/>
  <c r="V32" i="33"/>
  <c r="N32" i="33"/>
  <c r="AO32" i="33"/>
  <c r="Y32" i="33"/>
  <c r="I32" i="33"/>
  <c r="AW32" i="33"/>
  <c r="Q32" i="33"/>
  <c r="AC32" i="33"/>
  <c r="AK32" i="33"/>
  <c r="U32" i="33"/>
  <c r="AG32" i="33"/>
  <c r="AS32" i="33"/>
  <c r="M32" i="33"/>
  <c r="AR29" i="33"/>
  <c r="L29" i="33"/>
  <c r="AG28" i="33"/>
  <c r="E28" i="33"/>
  <c r="E29" i="33" s="1"/>
  <c r="AF29" i="33"/>
  <c r="BB45" i="33"/>
  <c r="AX45" i="33"/>
  <c r="AT45" i="33"/>
  <c r="AP45" i="33"/>
  <c r="AL45" i="33"/>
  <c r="AH45" i="33"/>
  <c r="AD45" i="33"/>
  <c r="Z45" i="33"/>
  <c r="V45" i="33"/>
  <c r="BC45" i="33"/>
  <c r="AW45" i="33"/>
  <c r="AR45" i="33"/>
  <c r="AM45" i="33"/>
  <c r="AG45" i="33"/>
  <c r="AB45" i="33"/>
  <c r="W45" i="33"/>
  <c r="AU45" i="33"/>
  <c r="AJ45" i="33"/>
  <c r="Y45" i="33"/>
  <c r="BA45" i="33"/>
  <c r="AV45" i="33"/>
  <c r="AQ45" i="33"/>
  <c r="AK45" i="33"/>
  <c r="AF45" i="33"/>
  <c r="AA45" i="33"/>
  <c r="U45" i="33"/>
  <c r="AZ45" i="33"/>
  <c r="AO45" i="33"/>
  <c r="AE45" i="33"/>
  <c r="AN45" i="33"/>
  <c r="AC45" i="33"/>
  <c r="X45" i="33"/>
  <c r="BD45" i="33"/>
  <c r="AI45" i="33"/>
  <c r="AY45" i="33"/>
  <c r="AS45" i="33"/>
  <c r="BD59" i="33"/>
  <c r="AZ59" i="33"/>
  <c r="AV59" i="33"/>
  <c r="AR59" i="33"/>
  <c r="AN59" i="33"/>
  <c r="AJ59" i="33"/>
  <c r="BC59" i="33"/>
  <c r="AX59" i="33"/>
  <c r="AS59" i="33"/>
  <c r="AM59" i="33"/>
  <c r="BB59" i="33"/>
  <c r="AW59" i="33"/>
  <c r="AQ59" i="33"/>
  <c r="AL59" i="33"/>
  <c r="AT59" i="33"/>
  <c r="AI59" i="33"/>
  <c r="AU59" i="33"/>
  <c r="AO59" i="33"/>
  <c r="AP59" i="33"/>
  <c r="BA59" i="33"/>
  <c r="AK59" i="33"/>
  <c r="AY59" i="33"/>
  <c r="AS28" i="33"/>
  <c r="AS29" i="33" s="1"/>
  <c r="AC28" i="33"/>
  <c r="AC29" i="33" s="1"/>
  <c r="M28" i="33"/>
  <c r="M29" i="33"/>
  <c r="BA49" i="33"/>
  <c r="AW49" i="33"/>
  <c r="AS49" i="33"/>
  <c r="AO49" i="33"/>
  <c r="AK49" i="33"/>
  <c r="AG49" i="33"/>
  <c r="AC49" i="33"/>
  <c r="Y49" i="33"/>
  <c r="AZ49" i="33"/>
  <c r="AU49" i="33"/>
  <c r="AP49" i="33"/>
  <c r="AJ49" i="33"/>
  <c r="AE49" i="33"/>
  <c r="Z49" i="33"/>
  <c r="BD49" i="33"/>
  <c r="AX49" i="33"/>
  <c r="AQ49" i="33"/>
  <c r="AI49" i="33"/>
  <c r="AB49" i="33"/>
  <c r="BB49" i="33"/>
  <c r="AM49" i="33"/>
  <c r="BC49" i="33"/>
  <c r="AV49" i="33"/>
  <c r="AN49" i="33"/>
  <c r="AH49" i="33"/>
  <c r="AA49" i="33"/>
  <c r="AT49" i="33"/>
  <c r="AF49" i="33"/>
  <c r="AL49" i="33"/>
  <c r="AY49" i="33"/>
  <c r="AR49" i="33"/>
  <c r="AD49" i="33"/>
  <c r="AZ33" i="33"/>
  <c r="AV33" i="33"/>
  <c r="AR33" i="33"/>
  <c r="AN33" i="33"/>
  <c r="AJ33" i="33"/>
  <c r="AF33" i="33"/>
  <c r="AB33" i="33"/>
  <c r="X33" i="33"/>
  <c r="T33" i="33"/>
  <c r="P33" i="33"/>
  <c r="L33" i="33"/>
  <c r="AT33" i="33"/>
  <c r="AL33" i="33"/>
  <c r="AD33" i="33"/>
  <c r="V33" i="33"/>
  <c r="N33" i="33"/>
  <c r="AY33" i="33"/>
  <c r="AU33" i="33"/>
  <c r="AQ33" i="33"/>
  <c r="AM33" i="33"/>
  <c r="AI33" i="33"/>
  <c r="AE33" i="33"/>
  <c r="AA33" i="33"/>
  <c r="W33" i="33"/>
  <c r="S33" i="33"/>
  <c r="O33" i="33"/>
  <c r="K33" i="33"/>
  <c r="AX33" i="33"/>
  <c r="AP33" i="33"/>
  <c r="AH33" i="33"/>
  <c r="Z33" i="33"/>
  <c r="R33" i="33"/>
  <c r="J33" i="33"/>
  <c r="AS33" i="33"/>
  <c r="AC33" i="33"/>
  <c r="M33" i="33"/>
  <c r="AK33" i="33"/>
  <c r="AW33" i="33"/>
  <c r="Q33" i="33"/>
  <c r="AO33" i="33"/>
  <c r="Y33" i="33"/>
  <c r="I33" i="33"/>
  <c r="BA33" i="33"/>
  <c r="U33" i="33"/>
  <c r="AG33" i="33"/>
  <c r="BA39" i="33"/>
  <c r="AW39" i="33"/>
  <c r="AS39" i="33"/>
  <c r="AO39" i="33"/>
  <c r="AK39" i="33"/>
  <c r="AG39" i="33"/>
  <c r="AC39" i="33"/>
  <c r="Y39" i="33"/>
  <c r="U39" i="33"/>
  <c r="Q39" i="33"/>
  <c r="BD39" i="33"/>
  <c r="AY39" i="33"/>
  <c r="AT39" i="33"/>
  <c r="AN39" i="33"/>
  <c r="AI39" i="33"/>
  <c r="AD39" i="33"/>
  <c r="X39" i="33"/>
  <c r="S39" i="33"/>
  <c r="AV39" i="33"/>
  <c r="AL39" i="33"/>
  <c r="AA39" i="33"/>
  <c r="P39" i="33"/>
  <c r="BC39" i="33"/>
  <c r="AX39" i="33"/>
  <c r="AR39" i="33"/>
  <c r="AM39" i="33"/>
  <c r="AH39" i="33"/>
  <c r="AB39" i="33"/>
  <c r="W39" i="33"/>
  <c r="R39" i="33"/>
  <c r="BB39" i="33"/>
  <c r="AQ39" i="33"/>
  <c r="AF39" i="33"/>
  <c r="V39" i="33"/>
  <c r="AJ39" i="33"/>
  <c r="O39" i="33"/>
  <c r="AU39" i="33"/>
  <c r="AP39" i="33"/>
  <c r="AZ39" i="33"/>
  <c r="AE39" i="33"/>
  <c r="Z39" i="33"/>
  <c r="T39" i="33"/>
  <c r="BD40" i="33"/>
  <c r="AZ40" i="33"/>
  <c r="AV40" i="33"/>
  <c r="AR40" i="33"/>
  <c r="AN40" i="33"/>
  <c r="AJ40" i="33"/>
  <c r="AF40" i="33"/>
  <c r="AB40" i="33"/>
  <c r="X40" i="33"/>
  <c r="T40" i="33"/>
  <c r="P40" i="33"/>
  <c r="BA40" i="33"/>
  <c r="AU40" i="33"/>
  <c r="AP40" i="33"/>
  <c r="AK40" i="33"/>
  <c r="AE40" i="33"/>
  <c r="Z40" i="33"/>
  <c r="U40" i="33"/>
  <c r="AX40" i="33"/>
  <c r="AM40" i="33"/>
  <c r="AC40" i="33"/>
  <c r="R40" i="33"/>
  <c r="AY40" i="33"/>
  <c r="AT40" i="33"/>
  <c r="AO40" i="33"/>
  <c r="AI40" i="33"/>
  <c r="AD40" i="33"/>
  <c r="Y40" i="33"/>
  <c r="S40" i="33"/>
  <c r="BC40" i="33"/>
  <c r="AS40" i="33"/>
  <c r="AH40" i="33"/>
  <c r="W40" i="33"/>
  <c r="AL40" i="33"/>
  <c r="Q40" i="33"/>
  <c r="AW40" i="33"/>
  <c r="AQ40" i="33"/>
  <c r="BB40" i="33"/>
  <c r="AG40" i="33"/>
  <c r="AA40" i="33"/>
  <c r="V40" i="33"/>
  <c r="AH29" i="33"/>
  <c r="AL29" i="33"/>
  <c r="BA48" i="33"/>
  <c r="AW48" i="33"/>
  <c r="AS48" i="33"/>
  <c r="AO48" i="33"/>
  <c r="AK48" i="33"/>
  <c r="AG48" i="33"/>
  <c r="AC48" i="33"/>
  <c r="Y48" i="33"/>
  <c r="AZ48" i="33"/>
  <c r="AU48" i="33"/>
  <c r="AP48" i="33"/>
  <c r="AJ48" i="33"/>
  <c r="AE48" i="33"/>
  <c r="Z48" i="33"/>
  <c r="BB48" i="33"/>
  <c r="AT48" i="33"/>
  <c r="AM48" i="33"/>
  <c r="AF48" i="33"/>
  <c r="X48" i="33"/>
  <c r="BD48" i="33"/>
  <c r="AQ48" i="33"/>
  <c r="AB48" i="33"/>
  <c r="AY48" i="33"/>
  <c r="AR48" i="33"/>
  <c r="AL48" i="33"/>
  <c r="AD48" i="33"/>
  <c r="AX48" i="33"/>
  <c r="AI48" i="33"/>
  <c r="AN48" i="33"/>
  <c r="AA48" i="33"/>
  <c r="AH48" i="33"/>
  <c r="BC48" i="33"/>
  <c r="AV48" i="33"/>
  <c r="BC53" i="33"/>
  <c r="AY53" i="33"/>
  <c r="AU53" i="33"/>
  <c r="AQ53" i="33"/>
  <c r="AM53" i="33"/>
  <c r="AI53" i="33"/>
  <c r="AE53" i="33"/>
  <c r="BA53" i="33"/>
  <c r="AV53" i="33"/>
  <c r="AP53" i="33"/>
  <c r="AK53" i="33"/>
  <c r="AF53" i="33"/>
  <c r="AZ53" i="33"/>
  <c r="AT53" i="33"/>
  <c r="AO53" i="33"/>
  <c r="AJ53" i="33"/>
  <c r="AD53" i="33"/>
  <c r="BB53" i="33"/>
  <c r="AR53" i="33"/>
  <c r="AG53" i="33"/>
  <c r="AX53" i="33"/>
  <c r="AL53" i="33"/>
  <c r="AC53" i="33"/>
  <c r="AW53" i="33"/>
  <c r="AH53" i="33"/>
  <c r="AS53" i="33"/>
  <c r="AN53" i="33"/>
  <c r="BD53" i="33"/>
  <c r="AZ35" i="33"/>
  <c r="AV35" i="33"/>
  <c r="AR35" i="33"/>
  <c r="AN35" i="33"/>
  <c r="AJ35" i="33"/>
  <c r="AF35" i="33"/>
  <c r="AB35" i="33"/>
  <c r="X35" i="33"/>
  <c r="T35" i="33"/>
  <c r="P35" i="33"/>
  <c r="L35" i="33"/>
  <c r="AX35" i="33"/>
  <c r="AP35" i="33"/>
  <c r="AH35" i="33"/>
  <c r="V35" i="33"/>
  <c r="N35" i="33"/>
  <c r="BC35" i="33"/>
  <c r="AY35" i="33"/>
  <c r="AU35" i="33"/>
  <c r="AQ35" i="33"/>
  <c r="AM35" i="33"/>
  <c r="AI35" i="33"/>
  <c r="AE35" i="33"/>
  <c r="AA35" i="33"/>
  <c r="W35" i="33"/>
  <c r="S35" i="33"/>
  <c r="O35" i="33"/>
  <c r="K35" i="33"/>
  <c r="BB35" i="33"/>
  <c r="AT35" i="33"/>
  <c r="AL35" i="33"/>
  <c r="AD35" i="33"/>
  <c r="Z35" i="33"/>
  <c r="R35" i="33"/>
  <c r="BA35" i="33"/>
  <c r="AK35" i="33"/>
  <c r="U35" i="33"/>
  <c r="M35" i="33"/>
  <c r="Y35" i="33"/>
  <c r="AW35" i="33"/>
  <c r="AG35" i="33"/>
  <c r="Q35" i="33"/>
  <c r="AS35" i="33"/>
  <c r="AC35" i="33"/>
  <c r="AO35" i="33"/>
  <c r="AK28" i="33"/>
  <c r="U28" i="33"/>
  <c r="U29" i="33"/>
  <c r="BD41" i="33"/>
  <c r="AZ41" i="33"/>
  <c r="AV41" i="33"/>
  <c r="AR41" i="33"/>
  <c r="AN41" i="33"/>
  <c r="AJ41" i="33"/>
  <c r="AF41" i="33"/>
  <c r="AB41" i="33"/>
  <c r="X41" i="33"/>
  <c r="T41" i="33"/>
  <c r="BC41" i="33"/>
  <c r="AX41" i="33"/>
  <c r="AS41" i="33"/>
  <c r="AM41" i="33"/>
  <c r="AH41" i="33"/>
  <c r="AC41" i="33"/>
  <c r="W41" i="33"/>
  <c r="R41" i="33"/>
  <c r="BA41" i="33"/>
  <c r="AP41" i="33"/>
  <c r="AE41" i="33"/>
  <c r="U41" i="33"/>
  <c r="BB41" i="33"/>
  <c r="AW41" i="33"/>
  <c r="AQ41" i="33"/>
  <c r="AL41" i="33"/>
  <c r="AG41" i="33"/>
  <c r="AA41" i="33"/>
  <c r="V41" i="33"/>
  <c r="Q41" i="33"/>
  <c r="AU41" i="33"/>
  <c r="AK41" i="33"/>
  <c r="Z41" i="33"/>
  <c r="AO41" i="33"/>
  <c r="S41" i="33"/>
  <c r="AY41" i="33"/>
  <c r="AT41" i="33"/>
  <c r="AI41" i="33"/>
  <c r="AD41" i="33"/>
  <c r="Y41" i="33"/>
  <c r="BB44" i="33"/>
  <c r="AX44" i="33"/>
  <c r="AT44" i="33"/>
  <c r="AP44" i="33"/>
  <c r="AL44" i="33"/>
  <c r="AH44" i="33"/>
  <c r="AD44" i="33"/>
  <c r="Z44" i="33"/>
  <c r="V44" i="33"/>
  <c r="BA44" i="33"/>
  <c r="AV44" i="33"/>
  <c r="AQ44" i="33"/>
  <c r="AK44" i="33"/>
  <c r="AF44" i="33"/>
  <c r="AA44" i="33"/>
  <c r="U44" i="33"/>
  <c r="AY44" i="33"/>
  <c r="AN44" i="33"/>
  <c r="AC44" i="33"/>
  <c r="AZ44" i="33"/>
  <c r="AU44" i="33"/>
  <c r="AO44" i="33"/>
  <c r="AJ44" i="33"/>
  <c r="AE44" i="33"/>
  <c r="Y44" i="33"/>
  <c r="T44" i="33"/>
  <c r="BD44" i="33"/>
  <c r="AS44" i="33"/>
  <c r="AI44" i="33"/>
  <c r="X44" i="33"/>
  <c r="BC44" i="33"/>
  <c r="AG44" i="33"/>
  <c r="W44" i="33"/>
  <c r="AW44" i="33"/>
  <c r="AB44" i="33"/>
  <c r="AR44" i="33"/>
  <c r="AM44" i="33"/>
  <c r="BC52" i="33"/>
  <c r="AY52" i="33"/>
  <c r="AU52" i="33"/>
  <c r="AQ52" i="33"/>
  <c r="AM52" i="33"/>
  <c r="AI52" i="33"/>
  <c r="AE52" i="33"/>
  <c r="BB52" i="33"/>
  <c r="AW52" i="33"/>
  <c r="AR52" i="33"/>
  <c r="AL52" i="33"/>
  <c r="AG52" i="33"/>
  <c r="AB52" i="33"/>
  <c r="BA52" i="33"/>
  <c r="AV52" i="33"/>
  <c r="AP52" i="33"/>
  <c r="AX52" i="33"/>
  <c r="AN52" i="33"/>
  <c r="AF52" i="33"/>
  <c r="AZ52" i="33"/>
  <c r="AK52" i="33"/>
  <c r="AC52" i="33"/>
  <c r="AH52" i="33"/>
  <c r="AT52" i="33"/>
  <c r="AJ52" i="33"/>
  <c r="AS52" i="33"/>
  <c r="AO52" i="33"/>
  <c r="AD52" i="33"/>
  <c r="BD52" i="33"/>
  <c r="AB29" i="33"/>
  <c r="AW28" i="33"/>
  <c r="AW29" i="33" s="1"/>
  <c r="Q28" i="33"/>
  <c r="Q29" i="33" s="1"/>
  <c r="AV29" i="33"/>
  <c r="P29" i="33"/>
  <c r="AD29" i="33"/>
  <c r="AE29" i="33"/>
  <c r="BB36" i="33"/>
  <c r="AZ36" i="33"/>
  <c r="AV36" i="33"/>
  <c r="AR36" i="33"/>
  <c r="AN36" i="33"/>
  <c r="AJ36" i="33"/>
  <c r="AF36" i="33"/>
  <c r="AB36" i="33"/>
  <c r="X36" i="33"/>
  <c r="T36" i="33"/>
  <c r="P36" i="33"/>
  <c r="L36" i="33"/>
  <c r="BC36" i="33"/>
  <c r="AT36" i="33"/>
  <c r="AL36" i="33"/>
  <c r="AD36" i="33"/>
  <c r="V36" i="33"/>
  <c r="N36" i="33"/>
  <c r="BD36" i="33"/>
  <c r="AY36" i="33"/>
  <c r="AU36" i="33"/>
  <c r="AQ36" i="33"/>
  <c r="AM36" i="33"/>
  <c r="AI36" i="33"/>
  <c r="AE36" i="33"/>
  <c r="AA36" i="33"/>
  <c r="W36" i="33"/>
  <c r="S36" i="33"/>
  <c r="O36" i="33"/>
  <c r="AX36" i="33"/>
  <c r="AP36" i="33"/>
  <c r="AH36" i="33"/>
  <c r="Z36" i="33"/>
  <c r="R36" i="33"/>
  <c r="AO36" i="33"/>
  <c r="Y36" i="33"/>
  <c r="AW36" i="33"/>
  <c r="Q36" i="33"/>
  <c r="AS36" i="33"/>
  <c r="M36" i="33"/>
  <c r="BA36" i="33"/>
  <c r="AK36" i="33"/>
  <c r="U36" i="33"/>
  <c r="AG36" i="33"/>
  <c r="AC36" i="33"/>
  <c r="AV31" i="33"/>
  <c r="AR31" i="33"/>
  <c r="AN31" i="33"/>
  <c r="AJ31" i="33"/>
  <c r="AF31" i="33"/>
  <c r="AB31" i="33"/>
  <c r="X31" i="33"/>
  <c r="T31" i="33"/>
  <c r="P31" i="33"/>
  <c r="L31" i="33"/>
  <c r="H31" i="33"/>
  <c r="AT31" i="33"/>
  <c r="AL31" i="33"/>
  <c r="AD31" i="33"/>
  <c r="AY31" i="33"/>
  <c r="AU31" i="33"/>
  <c r="AQ31" i="33"/>
  <c r="AM31" i="33"/>
  <c r="AI31" i="33"/>
  <c r="AE31" i="33"/>
  <c r="AA31" i="33"/>
  <c r="W31" i="33"/>
  <c r="S31" i="33"/>
  <c r="O31" i="33"/>
  <c r="K31" i="33"/>
  <c r="G31" i="33"/>
  <c r="AX31" i="33"/>
  <c r="AP31" i="33"/>
  <c r="AH31" i="33"/>
  <c r="Z31" i="33"/>
  <c r="AK31" i="33"/>
  <c r="V31" i="33"/>
  <c r="N31" i="33"/>
  <c r="AC31" i="33"/>
  <c r="J31" i="33"/>
  <c r="AO31" i="33"/>
  <c r="Q31" i="33"/>
  <c r="AW31" i="33"/>
  <c r="AG31" i="33"/>
  <c r="U31" i="33"/>
  <c r="M31" i="33"/>
  <c r="AS31" i="33"/>
  <c r="R31" i="33"/>
  <c r="Y31" i="33"/>
  <c r="I31" i="33"/>
  <c r="G29" i="33"/>
  <c r="AJ29" i="33"/>
  <c r="T29" i="33"/>
  <c r="BD51" i="33"/>
  <c r="AZ51" i="33"/>
  <c r="AV51" i="33"/>
  <c r="AR51" i="33"/>
  <c r="AN51" i="33"/>
  <c r="AJ51" i="33"/>
  <c r="AF51" i="33"/>
  <c r="AB51" i="33"/>
  <c r="AY51" i="33"/>
  <c r="AT51" i="33"/>
  <c r="AO51" i="33"/>
  <c r="BB51" i="33"/>
  <c r="AU51" i="33"/>
  <c r="AM51" i="33"/>
  <c r="AH51" i="33"/>
  <c r="AC51" i="33"/>
  <c r="AW51" i="33"/>
  <c r="AL51" i="33"/>
  <c r="AE51" i="33"/>
  <c r="AI51" i="33"/>
  <c r="BC51" i="33"/>
  <c r="AS51" i="33"/>
  <c r="AK51" i="33"/>
  <c r="AD51" i="33"/>
  <c r="BA51" i="33"/>
  <c r="AQ51" i="33"/>
  <c r="AA51" i="33"/>
  <c r="AG51" i="33"/>
  <c r="AP51" i="33"/>
  <c r="AX51" i="33"/>
  <c r="AO28" i="33"/>
  <c r="AO29" i="33"/>
  <c r="Y28" i="33"/>
  <c r="Y29" i="33" s="1"/>
  <c r="I28" i="33"/>
  <c r="I29" i="33" s="1"/>
  <c r="AN29" i="33"/>
  <c r="X29" i="33"/>
  <c r="H29" i="33"/>
  <c r="AI29" i="33"/>
  <c r="N29" i="33"/>
  <c r="AM29" i="33"/>
  <c r="O29" i="33"/>
  <c r="BB47" i="33"/>
  <c r="AX47" i="33"/>
  <c r="AT47" i="33"/>
  <c r="AP47" i="33"/>
  <c r="AL47" i="33"/>
  <c r="AH47" i="33"/>
  <c r="AD47" i="33"/>
  <c r="Z47" i="33"/>
  <c r="BA47" i="33"/>
  <c r="AV47" i="33"/>
  <c r="AQ47" i="33"/>
  <c r="AK47" i="33"/>
  <c r="AF47" i="33"/>
  <c r="AA47" i="33"/>
  <c r="AY47" i="33"/>
  <c r="AR47" i="33"/>
  <c r="AJ47" i="33"/>
  <c r="AC47" i="33"/>
  <c r="W47" i="33"/>
  <c r="AU47" i="33"/>
  <c r="AG47" i="33"/>
  <c r="BD47" i="33"/>
  <c r="AW47" i="33"/>
  <c r="AO47" i="33"/>
  <c r="AI47" i="33"/>
  <c r="AB47" i="33"/>
  <c r="BC47" i="33"/>
  <c r="AN47" i="33"/>
  <c r="Y47" i="33"/>
  <c r="AS47" i="33"/>
  <c r="AZ47" i="33"/>
  <c r="AM47" i="33"/>
  <c r="AE47" i="33"/>
  <c r="X47" i="33"/>
  <c r="Z29" i="33"/>
  <c r="W29"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S18" i="31"/>
  <c r="AR18" i="31"/>
  <c r="AR26" i="31" s="1"/>
  <c r="AQ18" i="31"/>
  <c r="AP18" i="31"/>
  <c r="AO18" i="31"/>
  <c r="AN18" i="31"/>
  <c r="AN26" i="31" s="1"/>
  <c r="AM18" i="31"/>
  <c r="AL18" i="31"/>
  <c r="AK18" i="31"/>
  <c r="AJ18" i="31"/>
  <c r="AJ26" i="31" s="1"/>
  <c r="AI18" i="31"/>
  <c r="AH18" i="31"/>
  <c r="AG18" i="31"/>
  <c r="AF18" i="31"/>
  <c r="AF26" i="31" s="1"/>
  <c r="AE18" i="31"/>
  <c r="AD18" i="31"/>
  <c r="AC18" i="31"/>
  <c r="AB18" i="31"/>
  <c r="AB26" i="31" s="1"/>
  <c r="AA18" i="31"/>
  <c r="Z18" i="31"/>
  <c r="Y18" i="31"/>
  <c r="X18" i="31"/>
  <c r="X26" i="31" s="1"/>
  <c r="W18" i="31"/>
  <c r="V18" i="31"/>
  <c r="U18" i="31"/>
  <c r="T18" i="31"/>
  <c r="T26" i="31" s="1"/>
  <c r="S18" i="31"/>
  <c r="R18" i="31"/>
  <c r="Q18" i="31"/>
  <c r="P18" i="31"/>
  <c r="P26" i="31" s="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H26" i="31" l="1"/>
  <c r="L26" i="31"/>
  <c r="BB58" i="33"/>
  <c r="AX58" i="33"/>
  <c r="AT58" i="33"/>
  <c r="AP58" i="33"/>
  <c r="AL58" i="33"/>
  <c r="AH58" i="33"/>
  <c r="BD58" i="33"/>
  <c r="AY58" i="33"/>
  <c r="AS58" i="33"/>
  <c r="AN58" i="33"/>
  <c r="AI58" i="33"/>
  <c r="BC58" i="33"/>
  <c r="AW58" i="33"/>
  <c r="AR58" i="33"/>
  <c r="AM58" i="33"/>
  <c r="AU58" i="33"/>
  <c r="AJ58" i="33"/>
  <c r="BA58" i="33"/>
  <c r="AO58" i="33"/>
  <c r="AZ58" i="33"/>
  <c r="AK58" i="33"/>
  <c r="AV58" i="33"/>
  <c r="AQ58" i="33"/>
  <c r="AZ34" i="33"/>
  <c r="AV34" i="33"/>
  <c r="AR34" i="33"/>
  <c r="AN34" i="33"/>
  <c r="AJ34" i="33"/>
  <c r="AF34" i="33"/>
  <c r="AB34" i="33"/>
  <c r="X34" i="33"/>
  <c r="T34" i="33"/>
  <c r="P34" i="33"/>
  <c r="L34" i="33"/>
  <c r="AX34" i="33"/>
  <c r="AP34" i="33"/>
  <c r="AH34" i="33"/>
  <c r="Z34" i="33"/>
  <c r="R34" i="33"/>
  <c r="J34" i="33"/>
  <c r="AY34" i="33"/>
  <c r="AU34" i="33"/>
  <c r="AQ34" i="33"/>
  <c r="AM34" i="33"/>
  <c r="AI34" i="33"/>
  <c r="AE34" i="33"/>
  <c r="AA34" i="33"/>
  <c r="W34" i="33"/>
  <c r="S34" i="33"/>
  <c r="O34" i="33"/>
  <c r="K34" i="33"/>
  <c r="BB34" i="33"/>
  <c r="AT34" i="33"/>
  <c r="AL34" i="33"/>
  <c r="AD34" i="33"/>
  <c r="V34" i="33"/>
  <c r="N34" i="33"/>
  <c r="AW34" i="33"/>
  <c r="AG34" i="33"/>
  <c r="Q34" i="33"/>
  <c r="Y34" i="33"/>
  <c r="AK34" i="33"/>
  <c r="AS34" i="33"/>
  <c r="AC34" i="33"/>
  <c r="M34" i="33"/>
  <c r="AO34" i="33"/>
  <c r="BA34" i="33"/>
  <c r="U34" i="33"/>
  <c r="BD46" i="33"/>
  <c r="AZ46" i="33"/>
  <c r="AV46" i="33"/>
  <c r="AR46" i="33"/>
  <c r="AN46" i="33"/>
  <c r="BC46" i="33"/>
  <c r="AX46" i="33"/>
  <c r="AS46" i="33"/>
  <c r="AM46" i="33"/>
  <c r="AI46" i="33"/>
  <c r="AE46" i="33"/>
  <c r="AA46" i="33"/>
  <c r="W46" i="33"/>
  <c r="AW46" i="33"/>
  <c r="AP46" i="33"/>
  <c r="AJ46" i="33"/>
  <c r="AD46" i="33"/>
  <c r="Y46" i="33"/>
  <c r="BA46" i="33"/>
  <c r="AL46" i="33"/>
  <c r="AB46" i="33"/>
  <c r="BB46" i="33"/>
  <c r="AU46" i="33"/>
  <c r="AO46" i="33"/>
  <c r="AH46" i="33"/>
  <c r="AC46" i="33"/>
  <c r="X46" i="33"/>
  <c r="AT46" i="33"/>
  <c r="AG46" i="33"/>
  <c r="V46" i="33"/>
  <c r="AY46" i="33"/>
  <c r="Z46" i="33"/>
  <c r="AK46" i="33"/>
  <c r="AF46" i="33"/>
  <c r="AQ46" i="33"/>
  <c r="E62" i="33"/>
  <c r="AV30" i="33"/>
  <c r="AR30" i="33"/>
  <c r="AN30" i="33"/>
  <c r="AJ30" i="33"/>
  <c r="AF30" i="33"/>
  <c r="AB30" i="33"/>
  <c r="X30" i="33"/>
  <c r="T30" i="33"/>
  <c r="P30" i="33"/>
  <c r="P60" i="33" s="1"/>
  <c r="L30" i="33"/>
  <c r="L60" i="33" s="1"/>
  <c r="H30" i="33"/>
  <c r="H60" i="33" s="1"/>
  <c r="AU30" i="33"/>
  <c r="AQ30" i="33"/>
  <c r="AM30" i="33"/>
  <c r="AI30" i="33"/>
  <c r="AE30" i="33"/>
  <c r="AA30" i="33"/>
  <c r="W30" i="33"/>
  <c r="S30" i="33"/>
  <c r="O30" i="33"/>
  <c r="K30" i="33"/>
  <c r="G30" i="33"/>
  <c r="G60" i="33" s="1"/>
  <c r="AX30" i="33"/>
  <c r="AP30" i="33"/>
  <c r="AH30" i="33"/>
  <c r="Z30" i="33"/>
  <c r="R30" i="33"/>
  <c r="J30" i="33"/>
  <c r="AL30" i="33"/>
  <c r="V30" i="33"/>
  <c r="F30" i="33"/>
  <c r="F60" i="33" s="1"/>
  <c r="AS30" i="33"/>
  <c r="AC30" i="33"/>
  <c r="M30" i="33"/>
  <c r="AW30" i="33"/>
  <c r="AO30" i="33"/>
  <c r="AG30" i="33"/>
  <c r="Y30" i="33"/>
  <c r="Q30" i="33"/>
  <c r="I30" i="33"/>
  <c r="I60" i="33" s="1"/>
  <c r="AT30" i="33"/>
  <c r="AD30" i="33"/>
  <c r="N30" i="33"/>
  <c r="AK30" i="33"/>
  <c r="U30" i="33"/>
  <c r="BA42" i="33"/>
  <c r="AW42" i="33"/>
  <c r="AS42" i="33"/>
  <c r="AO42" i="33"/>
  <c r="AK42" i="33"/>
  <c r="AG42" i="33"/>
  <c r="AC42" i="33"/>
  <c r="Y42" i="33"/>
  <c r="U42" i="33"/>
  <c r="BB42" i="33"/>
  <c r="AV42" i="33"/>
  <c r="AQ42" i="33"/>
  <c r="AL42" i="33"/>
  <c r="AF42" i="33"/>
  <c r="AA42" i="33"/>
  <c r="V42" i="33"/>
  <c r="AY42" i="33"/>
  <c r="AI42" i="33"/>
  <c r="X42" i="33"/>
  <c r="AZ42" i="33"/>
  <c r="AU42" i="33"/>
  <c r="AP42" i="33"/>
  <c r="AJ42" i="33"/>
  <c r="AE42" i="33"/>
  <c r="Z42" i="33"/>
  <c r="T42" i="33"/>
  <c r="BD42" i="33"/>
  <c r="AT42" i="33"/>
  <c r="AN42" i="33"/>
  <c r="AD42" i="33"/>
  <c r="S42" i="33"/>
  <c r="AR42" i="33"/>
  <c r="W42" i="33"/>
  <c r="BC42" i="33"/>
  <c r="AX42" i="33"/>
  <c r="AM42" i="33"/>
  <c r="R42" i="33"/>
  <c r="AH42" i="33"/>
  <c r="AB42" i="33"/>
  <c r="BC38" i="33"/>
  <c r="AY38" i="33"/>
  <c r="AU38" i="33"/>
  <c r="AQ38" i="33"/>
  <c r="AM38" i="33"/>
  <c r="AI38" i="33"/>
  <c r="AE38" i="33"/>
  <c r="AA38" i="33"/>
  <c r="W38" i="33"/>
  <c r="S38" i="33"/>
  <c r="O38" i="33"/>
  <c r="BD38" i="33"/>
  <c r="BD60" i="33" s="1"/>
  <c r="AX38" i="33"/>
  <c r="AS38" i="33"/>
  <c r="AN38" i="33"/>
  <c r="AH38" i="33"/>
  <c r="AC38" i="33"/>
  <c r="X38" i="33"/>
  <c r="R38" i="33"/>
  <c r="AP38" i="33"/>
  <c r="AF38" i="33"/>
  <c r="U38" i="33"/>
  <c r="BB38" i="33"/>
  <c r="AW38" i="33"/>
  <c r="AR38" i="33"/>
  <c r="AL38" i="33"/>
  <c r="AG38" i="33"/>
  <c r="AB38" i="33"/>
  <c r="V38" i="33"/>
  <c r="Q38" i="33"/>
  <c r="BA38" i="33"/>
  <c r="AV38" i="33"/>
  <c r="AK38" i="33"/>
  <c r="Z38" i="33"/>
  <c r="P38" i="33"/>
  <c r="AJ38" i="33"/>
  <c r="N38" i="33"/>
  <c r="AT38" i="33"/>
  <c r="AO38" i="33"/>
  <c r="AZ38" i="33"/>
  <c r="AD38" i="33"/>
  <c r="Y38" i="33"/>
  <c r="T38" i="33"/>
  <c r="BB50" i="33"/>
  <c r="AX50" i="33"/>
  <c r="AT50" i="33"/>
  <c r="AP50" i="33"/>
  <c r="AL50" i="33"/>
  <c r="AH50" i="33"/>
  <c r="AD50" i="33"/>
  <c r="Z50" i="33"/>
  <c r="BA50" i="33"/>
  <c r="AV50" i="33"/>
  <c r="AQ50" i="33"/>
  <c r="AK50" i="33"/>
  <c r="AF50" i="33"/>
  <c r="AA50" i="33"/>
  <c r="BC50" i="33"/>
  <c r="AU50" i="33"/>
  <c r="AN50" i="33"/>
  <c r="AG50" i="33"/>
  <c r="AY50" i="33"/>
  <c r="AJ50" i="33"/>
  <c r="AZ50" i="33"/>
  <c r="AS50" i="33"/>
  <c r="AM50" i="33"/>
  <c r="AE50" i="33"/>
  <c r="AR50" i="33"/>
  <c r="AC50" i="33"/>
  <c r="AI50" i="33"/>
  <c r="AW50" i="33"/>
  <c r="BD50" i="33"/>
  <c r="AB50" i="33"/>
  <c r="AO50" i="33"/>
  <c r="AK29" i="33"/>
  <c r="BD54" i="33"/>
  <c r="AZ54" i="33"/>
  <c r="AV54" i="33"/>
  <c r="AR54" i="33"/>
  <c r="AN54" i="33"/>
  <c r="AJ54" i="33"/>
  <c r="AF54" i="33"/>
  <c r="BA54" i="33"/>
  <c r="AU54" i="33"/>
  <c r="AP54" i="33"/>
  <c r="AK54" i="33"/>
  <c r="AE54" i="33"/>
  <c r="AY54" i="33"/>
  <c r="AT54" i="33"/>
  <c r="AO54" i="33"/>
  <c r="AI54" i="33"/>
  <c r="AD54" i="33"/>
  <c r="AW54" i="33"/>
  <c r="AL54" i="33"/>
  <c r="BB54" i="33"/>
  <c r="AM54" i="33"/>
  <c r="AS54" i="33"/>
  <c r="AG54" i="33"/>
  <c r="AX54" i="33"/>
  <c r="AH54" i="33"/>
  <c r="AQ54" i="33"/>
  <c r="BC54" i="33"/>
  <c r="AG29" i="33"/>
  <c r="G26" i="31"/>
  <c r="G28" i="31" s="1"/>
  <c r="G29" i="31" s="1"/>
  <c r="K26" i="31"/>
  <c r="O26" i="31"/>
  <c r="S26" i="31"/>
  <c r="W26" i="31"/>
  <c r="W28" i="31" s="1"/>
  <c r="W29" i="31" s="1"/>
  <c r="AA26" i="31"/>
  <c r="AE26" i="31"/>
  <c r="AI26" i="31"/>
  <c r="AM26" i="31"/>
  <c r="AM28" i="31" s="1"/>
  <c r="AM29" i="31" s="1"/>
  <c r="AQ26" i="31"/>
  <c r="AU26" i="31"/>
  <c r="I26" i="31"/>
  <c r="I28" i="31" s="1"/>
  <c r="I29" i="31" s="1"/>
  <c r="M26" i="31"/>
  <c r="M28" i="31" s="1"/>
  <c r="M29" i="31" s="1"/>
  <c r="Q26" i="31"/>
  <c r="U26" i="31"/>
  <c r="AC26" i="31"/>
  <c r="AG26" i="31"/>
  <c r="AG28" i="31" s="1"/>
  <c r="AG29" i="31" s="1"/>
  <c r="AK26" i="31"/>
  <c r="AO26" i="31"/>
  <c r="AS26" i="31"/>
  <c r="AW26" i="31"/>
  <c r="AW28" i="31" s="1"/>
  <c r="C9" i="31"/>
  <c r="N26" i="31"/>
  <c r="N28" i="31" s="1"/>
  <c r="N29" i="31" s="1"/>
  <c r="R26" i="31"/>
  <c r="R28" i="31" s="1"/>
  <c r="R29" i="31" s="1"/>
  <c r="V26" i="31"/>
  <c r="V28" i="31" s="1"/>
  <c r="V29" i="31" s="1"/>
  <c r="Z26" i="31"/>
  <c r="AD26" i="31"/>
  <c r="AD28" i="31" s="1"/>
  <c r="AD29" i="31" s="1"/>
  <c r="AH26" i="31"/>
  <c r="AL26" i="31"/>
  <c r="AL28" i="31" s="1"/>
  <c r="AL29" i="31" s="1"/>
  <c r="AP26" i="31"/>
  <c r="AT26" i="31"/>
  <c r="AT28" i="31" s="1"/>
  <c r="AT29" i="31" s="1"/>
  <c r="F26" i="31"/>
  <c r="F28" i="31" s="1"/>
  <c r="F29" i="31" s="1"/>
  <c r="J26" i="31"/>
  <c r="J28" i="31" s="1"/>
  <c r="J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L28" i="31"/>
  <c r="L29" i="31" s="1"/>
  <c r="P28" i="31"/>
  <c r="P29" i="31" s="1"/>
  <c r="T28" i="31"/>
  <c r="T29" i="31" s="1"/>
  <c r="X28" i="31"/>
  <c r="X29" i="31" s="1"/>
  <c r="Z28" i="31"/>
  <c r="Z29" i="31" s="1"/>
  <c r="AB28" i="31"/>
  <c r="AB29" i="31" s="1"/>
  <c r="AF28" i="31"/>
  <c r="AF29" i="31" s="1"/>
  <c r="AH28" i="31"/>
  <c r="AH29" i="31" s="1"/>
  <c r="AJ28" i="31"/>
  <c r="AJ29" i="31" s="1"/>
  <c r="AN28" i="31"/>
  <c r="AN29" i="31" s="1"/>
  <c r="AP28" i="31"/>
  <c r="AP29" i="31" s="1"/>
  <c r="AR28" i="31"/>
  <c r="AR29" i="31" s="1"/>
  <c r="AV28" i="31"/>
  <c r="AV29" i="31" s="1"/>
  <c r="K28" i="31"/>
  <c r="K29" i="31" s="1"/>
  <c r="O28" i="31"/>
  <c r="O29" i="31" s="1"/>
  <c r="Q28" i="31"/>
  <c r="Q29" i="31" s="1"/>
  <c r="S28" i="31"/>
  <c r="S29" i="31" s="1"/>
  <c r="U28" i="31"/>
  <c r="U29" i="31" s="1"/>
  <c r="AA28" i="31"/>
  <c r="AA29" i="31" s="1"/>
  <c r="AC28" i="31"/>
  <c r="AC29" i="31" s="1"/>
  <c r="AE28" i="31"/>
  <c r="AE29" i="31" s="1"/>
  <c r="AI28" i="31"/>
  <c r="AI29" i="31" s="1"/>
  <c r="AK28" i="31"/>
  <c r="AO28" i="31"/>
  <c r="AQ28" i="31"/>
  <c r="AQ29" i="31" s="1"/>
  <c r="AS28" i="31"/>
  <c r="AU28" i="31"/>
  <c r="AU29" i="31" s="1"/>
  <c r="K60" i="33" l="1"/>
  <c r="AC60" i="33"/>
  <c r="O60" i="33"/>
  <c r="AZ60" i="33"/>
  <c r="BC60" i="33"/>
  <c r="AY60" i="33"/>
  <c r="BA60" i="33"/>
  <c r="AH60" i="33"/>
  <c r="AA60" i="33"/>
  <c r="AQ60" i="33"/>
  <c r="M60" i="33"/>
  <c r="AT60" i="33"/>
  <c r="AL60" i="33"/>
  <c r="AV60" i="33"/>
  <c r="AS60" i="33"/>
  <c r="AP60" i="33"/>
  <c r="AE60" i="33"/>
  <c r="T60" i="33"/>
  <c r="F61" i="33"/>
  <c r="E63" i="33"/>
  <c r="E64" i="33" s="1"/>
  <c r="E77" i="33" s="1"/>
  <c r="E80" i="33" s="1"/>
  <c r="E81" i="33" s="1"/>
  <c r="N60" i="33"/>
  <c r="Q60" i="33"/>
  <c r="AW60" i="33"/>
  <c r="R60" i="33"/>
  <c r="AX60" i="33"/>
  <c r="S60" i="33"/>
  <c r="AI60" i="33"/>
  <c r="X60" i="33"/>
  <c r="AN60" i="33"/>
  <c r="U60" i="33"/>
  <c r="AG60" i="33"/>
  <c r="AF60" i="33"/>
  <c r="BB60" i="33"/>
  <c r="AK60" i="33"/>
  <c r="AO60" i="33"/>
  <c r="J60" i="33"/>
  <c r="AU60" i="33"/>
  <c r="AJ60" i="33"/>
  <c r="AD60" i="33"/>
  <c r="Y60" i="33"/>
  <c r="V60" i="33"/>
  <c r="Z60" i="33"/>
  <c r="W60" i="33"/>
  <c r="AM60" i="33"/>
  <c r="AB60" i="33"/>
  <c r="AR60"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F62" i="33" l="1"/>
  <c r="G6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F63" i="33" l="1"/>
  <c r="F64" i="33" s="1"/>
  <c r="F77" i="33" s="1"/>
  <c r="F80" i="33" s="1"/>
  <c r="F81" i="33" s="1"/>
  <c r="G62" i="33"/>
  <c r="H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G63" i="33" l="1"/>
  <c r="G64" i="33" s="1"/>
  <c r="G77" i="33" s="1"/>
  <c r="G80" i="33" s="1"/>
  <c r="G81" i="33" s="1"/>
  <c r="H62" i="33"/>
  <c r="I6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H63" i="33" l="1"/>
  <c r="H64" i="33" s="1"/>
  <c r="H77" i="33" s="1"/>
  <c r="H80" i="33" s="1"/>
  <c r="H81" i="33" s="1"/>
  <c r="I62" i="33"/>
  <c r="J6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J62" i="33" l="1"/>
  <c r="K61" i="33" s="1"/>
  <c r="I63" i="33"/>
  <c r="I64" i="33" s="1"/>
  <c r="I77" i="33" s="1"/>
  <c r="I80" i="33" s="1"/>
  <c r="I8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J63" i="33" l="1"/>
  <c r="J64" i="33" s="1"/>
  <c r="J77" i="33" s="1"/>
  <c r="J80" i="33" s="1"/>
  <c r="J81" i="33" s="1"/>
  <c r="K62" i="33"/>
  <c r="L61" i="33" s="1"/>
  <c r="H81" i="31"/>
  <c r="D46" i="20"/>
  <c r="M12" i="20"/>
  <c r="K63" i="31"/>
  <c r="K64" i="31" s="1"/>
  <c r="I87" i="31"/>
  <c r="I66" i="31" s="1"/>
  <c r="I76" i="31" s="1"/>
  <c r="I77" i="31" s="1"/>
  <c r="I80" i="31" s="1"/>
  <c r="I81" i="31" s="1"/>
  <c r="I30" i="10"/>
  <c r="I14" i="10" s="1"/>
  <c r="I24" i="10" s="1"/>
  <c r="L62" i="31"/>
  <c r="M61" i="31" s="1"/>
  <c r="L62" i="33" l="1"/>
  <c r="M61" i="33" s="1"/>
  <c r="K63" i="33"/>
  <c r="K64" i="33" s="1"/>
  <c r="K77" i="33" s="1"/>
  <c r="K80" i="33" s="1"/>
  <c r="K81" i="33" s="1"/>
  <c r="D47" i="20"/>
  <c r="N12" i="20"/>
  <c r="J30" i="10"/>
  <c r="J14" i="10" s="1"/>
  <c r="J24" i="10" s="1"/>
  <c r="J87" i="31"/>
  <c r="J66" i="31" s="1"/>
  <c r="J76" i="31" s="1"/>
  <c r="J77" i="31" s="1"/>
  <c r="J80" i="31" s="1"/>
  <c r="J81" i="31" s="1"/>
  <c r="L63" i="31"/>
  <c r="L64" i="31" s="1"/>
  <c r="M62" i="31"/>
  <c r="N61" i="31" s="1"/>
  <c r="L63" i="33" l="1"/>
  <c r="L64" i="33" s="1"/>
  <c r="L77" i="33" s="1"/>
  <c r="L80" i="33" s="1"/>
  <c r="L81" i="33" s="1"/>
  <c r="M62" i="33"/>
  <c r="N61" i="33" s="1"/>
  <c r="K87" i="31"/>
  <c r="K66" i="31" s="1"/>
  <c r="K76" i="31" s="1"/>
  <c r="K77" i="31" s="1"/>
  <c r="K80" i="31" s="1"/>
  <c r="K81" i="31" s="1"/>
  <c r="K30" i="10"/>
  <c r="K14" i="10" s="1"/>
  <c r="K24" i="10" s="1"/>
  <c r="D48" i="20"/>
  <c r="O12" i="20"/>
  <c r="M63" i="31"/>
  <c r="M64" i="31" s="1"/>
  <c r="N62" i="31"/>
  <c r="O61" i="31" s="1"/>
  <c r="M63" i="33" l="1"/>
  <c r="M64" i="33" s="1"/>
  <c r="M77" i="33" s="1"/>
  <c r="M80" i="33" s="1"/>
  <c r="M81" i="33" s="1"/>
  <c r="N62" i="33"/>
  <c r="O61" i="33" s="1"/>
  <c r="D49" i="20"/>
  <c r="P12" i="20"/>
  <c r="L30" i="10"/>
  <c r="L14" i="10" s="1"/>
  <c r="L24" i="10" s="1"/>
  <c r="L87" i="31"/>
  <c r="L66" i="31" s="1"/>
  <c r="L76" i="31" s="1"/>
  <c r="L77" i="31" s="1"/>
  <c r="L80" i="31" s="1"/>
  <c r="L81" i="31" s="1"/>
  <c r="O62" i="31"/>
  <c r="P61" i="31" s="1"/>
  <c r="N63" i="31"/>
  <c r="N64" i="31" s="1"/>
  <c r="N63" i="33" l="1"/>
  <c r="N64" i="33" s="1"/>
  <c r="N77" i="33" s="1"/>
  <c r="N80" i="33" s="1"/>
  <c r="N81" i="33" s="1"/>
  <c r="O62" i="33"/>
  <c r="P61" i="33" s="1"/>
  <c r="D50" i="20"/>
  <c r="Q12" i="20"/>
  <c r="M87" i="31"/>
  <c r="M66" i="31" s="1"/>
  <c r="M76" i="31" s="1"/>
  <c r="M77" i="31" s="1"/>
  <c r="M80" i="31" s="1"/>
  <c r="M81" i="31" s="1"/>
  <c r="M30" i="10"/>
  <c r="M14" i="10" s="1"/>
  <c r="M24" i="10" s="1"/>
  <c r="P62" i="31"/>
  <c r="Q61" i="31" s="1"/>
  <c r="O63" i="31"/>
  <c r="O64" i="31" s="1"/>
  <c r="O63" i="33" l="1"/>
  <c r="O64" i="33" s="1"/>
  <c r="O77" i="33" s="1"/>
  <c r="O80" i="33" s="1"/>
  <c r="O81" i="33" s="1"/>
  <c r="P62" i="33"/>
  <c r="Q61" i="33" s="1"/>
  <c r="R12" i="20"/>
  <c r="D51" i="20"/>
  <c r="N30" i="10"/>
  <c r="N14" i="10" s="1"/>
  <c r="N24" i="10" s="1"/>
  <c r="N87" i="31"/>
  <c r="N66" i="31" s="1"/>
  <c r="N76" i="31" s="1"/>
  <c r="N77" i="31" s="1"/>
  <c r="N80" i="31" s="1"/>
  <c r="N81" i="31" s="1"/>
  <c r="Q62" i="31"/>
  <c r="R61" i="31" s="1"/>
  <c r="P63" i="31"/>
  <c r="P64" i="31" s="1"/>
  <c r="Q62" i="33" l="1"/>
  <c r="R61" i="33" s="1"/>
  <c r="P63" i="33"/>
  <c r="P64" i="33" s="1"/>
  <c r="P77" i="33" s="1"/>
  <c r="P80" i="33" s="1"/>
  <c r="P81" i="33" s="1"/>
  <c r="O87" i="31"/>
  <c r="O66" i="31" s="1"/>
  <c r="O76" i="31" s="1"/>
  <c r="O77" i="31" s="1"/>
  <c r="O80" i="31" s="1"/>
  <c r="O81" i="31" s="1"/>
  <c r="O30" i="10"/>
  <c r="O14" i="10" s="1"/>
  <c r="O24" i="10" s="1"/>
  <c r="D52" i="20"/>
  <c r="S12" i="20"/>
  <c r="R62" i="31"/>
  <c r="S61" i="31" s="1"/>
  <c r="Q63" i="31"/>
  <c r="Q64" i="31" s="1"/>
  <c r="Q63" i="33" l="1"/>
  <c r="Q64" i="33" s="1"/>
  <c r="Q77" i="33" s="1"/>
  <c r="Q80" i="33" s="1"/>
  <c r="Q81" i="33" s="1"/>
  <c r="R62" i="33"/>
  <c r="S61" i="33" s="1"/>
  <c r="P30" i="10"/>
  <c r="P14" i="10" s="1"/>
  <c r="P24" i="10" s="1"/>
  <c r="P87" i="31"/>
  <c r="P66" i="31" s="1"/>
  <c r="P76" i="31" s="1"/>
  <c r="P77" i="31" s="1"/>
  <c r="P80" i="31" s="1"/>
  <c r="P81" i="31" s="1"/>
  <c r="D53" i="20"/>
  <c r="T12" i="20"/>
  <c r="S62" i="31"/>
  <c r="T61" i="31" s="1"/>
  <c r="R63" i="31"/>
  <c r="R64" i="31" s="1"/>
  <c r="R63" i="33" l="1"/>
  <c r="R64" i="33" s="1"/>
  <c r="R77" i="33" s="1"/>
  <c r="R80" i="33" s="1"/>
  <c r="R81" i="33" s="1"/>
  <c r="S62" i="33"/>
  <c r="T61" i="33" s="1"/>
  <c r="Q87" i="31"/>
  <c r="Q66" i="31" s="1"/>
  <c r="Q76" i="31" s="1"/>
  <c r="Q77" i="31" s="1"/>
  <c r="Q80" i="31" s="1"/>
  <c r="Q81" i="31" s="1"/>
  <c r="Q30" i="10"/>
  <c r="Q14" i="10" s="1"/>
  <c r="Q24" i="10" s="1"/>
  <c r="D54" i="20"/>
  <c r="U12" i="20"/>
  <c r="T62" i="31"/>
  <c r="U61" i="31" s="1"/>
  <c r="S63" i="31"/>
  <c r="S64" i="31" s="1"/>
  <c r="S63" i="33" l="1"/>
  <c r="S64" i="33" s="1"/>
  <c r="S77" i="33" s="1"/>
  <c r="S80" i="33" s="1"/>
  <c r="S81" i="33" s="1"/>
  <c r="T62" i="33"/>
  <c r="U61" i="33" s="1"/>
  <c r="R30" i="10"/>
  <c r="R14" i="10" s="1"/>
  <c r="R24" i="10" s="1"/>
  <c r="R87" i="31"/>
  <c r="R66" i="31" s="1"/>
  <c r="R76" i="31" s="1"/>
  <c r="R77" i="31" s="1"/>
  <c r="R80" i="31" s="1"/>
  <c r="R81" i="31" s="1"/>
  <c r="D55" i="20"/>
  <c r="V12" i="20"/>
  <c r="U62" i="31"/>
  <c r="V61" i="31" s="1"/>
  <c r="T63" i="31"/>
  <c r="T64" i="31" s="1"/>
  <c r="T63" i="33" l="1"/>
  <c r="T64" i="33" s="1"/>
  <c r="T77" i="33" s="1"/>
  <c r="T80" i="33" s="1"/>
  <c r="T81" i="33" s="1"/>
  <c r="U62" i="33"/>
  <c r="V61" i="33" s="1"/>
  <c r="S87" i="31"/>
  <c r="S66" i="31" s="1"/>
  <c r="S76" i="31" s="1"/>
  <c r="S77" i="31" s="1"/>
  <c r="S80" i="31" s="1"/>
  <c r="S81" i="31" s="1"/>
  <c r="S30" i="10"/>
  <c r="S14" i="10" s="1"/>
  <c r="S24" i="10" s="1"/>
  <c r="D56" i="20"/>
  <c r="W12" i="20"/>
  <c r="V62" i="31"/>
  <c r="W61" i="31" s="1"/>
  <c r="U63" i="31"/>
  <c r="U64" i="31" s="1"/>
  <c r="U63" i="33" l="1"/>
  <c r="U64" i="33" s="1"/>
  <c r="U77" i="33" s="1"/>
  <c r="U80" i="33" s="1"/>
  <c r="U81" i="33" s="1"/>
  <c r="C4" i="33" s="1"/>
  <c r="G30" i="29" s="1"/>
  <c r="V62" i="33"/>
  <c r="W61" i="33" s="1"/>
  <c r="T30" i="10"/>
  <c r="T14" i="10" s="1"/>
  <c r="T24" i="10" s="1"/>
  <c r="T87" i="31"/>
  <c r="T66" i="31" s="1"/>
  <c r="T76" i="31" s="1"/>
  <c r="T77" i="31" s="1"/>
  <c r="T80" i="31" s="1"/>
  <c r="T81" i="31" s="1"/>
  <c r="D57" i="20"/>
  <c r="X12" i="20"/>
  <c r="W62" i="31"/>
  <c r="X61" i="31" s="1"/>
  <c r="V63" i="31"/>
  <c r="V64" i="31" s="1"/>
  <c r="V63" i="33" l="1"/>
  <c r="V64" i="33" s="1"/>
  <c r="V77" i="33" s="1"/>
  <c r="V80" i="33" s="1"/>
  <c r="V81" i="33" s="1"/>
  <c r="W62" i="33"/>
  <c r="X61" i="33" s="1"/>
  <c r="U87" i="31"/>
  <c r="U66" i="31" s="1"/>
  <c r="U76" i="31" s="1"/>
  <c r="U77" i="31" s="1"/>
  <c r="U80" i="31" s="1"/>
  <c r="U81" i="31" s="1"/>
  <c r="U30" i="10"/>
  <c r="U14" i="10" s="1"/>
  <c r="U24" i="10" s="1"/>
  <c r="D58" i="20"/>
  <c r="Y12" i="20"/>
  <c r="X62" i="31"/>
  <c r="Y61" i="31" s="1"/>
  <c r="W63" i="31"/>
  <c r="W64" i="31" s="1"/>
  <c r="W63" i="33" l="1"/>
  <c r="W64" i="33" s="1"/>
  <c r="W77" i="33" s="1"/>
  <c r="W80" i="33" s="1"/>
  <c r="W81" i="33" s="1"/>
  <c r="X62" i="33"/>
  <c r="Y61" i="33" s="1"/>
  <c r="D59" i="20"/>
  <c r="Z12" i="20"/>
  <c r="V30" i="10"/>
  <c r="V14" i="10" s="1"/>
  <c r="V24" i="10" s="1"/>
  <c r="V87" i="31"/>
  <c r="V66" i="31" s="1"/>
  <c r="V76" i="31" s="1"/>
  <c r="V77" i="31" s="1"/>
  <c r="V80" i="31" s="1"/>
  <c r="V81" i="31" s="1"/>
  <c r="Y62" i="31"/>
  <c r="Z61" i="31" s="1"/>
  <c r="X63" i="31"/>
  <c r="X64" i="31" s="1"/>
  <c r="X63" i="33" l="1"/>
  <c r="X64" i="33" s="1"/>
  <c r="X77" i="33" s="1"/>
  <c r="X80" i="33" s="1"/>
  <c r="X81" i="33" s="1"/>
  <c r="Y62" i="33"/>
  <c r="Z61" i="33" s="1"/>
  <c r="D60" i="20"/>
  <c r="AA12" i="20"/>
  <c r="W87" i="31"/>
  <c r="W66" i="31" s="1"/>
  <c r="W76" i="31" s="1"/>
  <c r="W77" i="31" s="1"/>
  <c r="W80" i="31" s="1"/>
  <c r="W81" i="31" s="1"/>
  <c r="W30" i="10"/>
  <c r="W14" i="10" s="1"/>
  <c r="W24" i="10" s="1"/>
  <c r="Z62" i="31"/>
  <c r="AA61" i="31" s="1"/>
  <c r="Y63" i="31"/>
  <c r="Y64" i="31" s="1"/>
  <c r="Z62" i="33" l="1"/>
  <c r="AA61" i="33" s="1"/>
  <c r="Y63" i="33"/>
  <c r="Y64" i="33" s="1"/>
  <c r="Y77" i="33" s="1"/>
  <c r="Y80" i="33" s="1"/>
  <c r="Y81" i="33" s="1"/>
  <c r="D61" i="20"/>
  <c r="AB12" i="20"/>
  <c r="X30" i="10"/>
  <c r="X14" i="10" s="1"/>
  <c r="X24" i="10" s="1"/>
  <c r="X87" i="31"/>
  <c r="X66" i="31" s="1"/>
  <c r="X76" i="31" s="1"/>
  <c r="X77" i="31" s="1"/>
  <c r="X80" i="31" s="1"/>
  <c r="X81" i="31" s="1"/>
  <c r="AA62" i="31"/>
  <c r="AB61" i="31" s="1"/>
  <c r="Z63" i="31"/>
  <c r="Z64" i="31" s="1"/>
  <c r="Z63" i="33" l="1"/>
  <c r="Z64" i="33" s="1"/>
  <c r="Z77" i="33" s="1"/>
  <c r="Z80" i="33" s="1"/>
  <c r="Z81" i="33" s="1"/>
  <c r="AA62" i="33"/>
  <c r="AB61" i="33" s="1"/>
  <c r="D62" i="20"/>
  <c r="AC12" i="20"/>
  <c r="Y87" i="31"/>
  <c r="Y66" i="31" s="1"/>
  <c r="Y76" i="31" s="1"/>
  <c r="Y77" i="31" s="1"/>
  <c r="Y80" i="31" s="1"/>
  <c r="Y81" i="31" s="1"/>
  <c r="Y30" i="10"/>
  <c r="Y14" i="10" s="1"/>
  <c r="Y24" i="10" s="1"/>
  <c r="AB62" i="31"/>
  <c r="AC61" i="31" s="1"/>
  <c r="AA63" i="31"/>
  <c r="AA64" i="31" s="1"/>
  <c r="AA63" i="33" l="1"/>
  <c r="AA64" i="33" s="1"/>
  <c r="AA77" i="33" s="1"/>
  <c r="AA80" i="33" s="1"/>
  <c r="AA81" i="33" s="1"/>
  <c r="AB62" i="33"/>
  <c r="AC61" i="33" s="1"/>
  <c r="D63" i="20"/>
  <c r="AD12" i="20"/>
  <c r="Z30" i="10"/>
  <c r="Z14" i="10" s="1"/>
  <c r="Z24" i="10" s="1"/>
  <c r="Z87" i="31"/>
  <c r="Z66" i="31" s="1"/>
  <c r="Z76" i="31" s="1"/>
  <c r="Z77" i="31" s="1"/>
  <c r="Z80" i="31" s="1"/>
  <c r="Z81" i="31" s="1"/>
  <c r="AC62" i="31"/>
  <c r="AD61" i="31" s="1"/>
  <c r="AB63" i="31"/>
  <c r="AB64" i="31" s="1"/>
  <c r="AC62" i="33" l="1"/>
  <c r="AD61" i="33" s="1"/>
  <c r="AB63" i="33"/>
  <c r="AB64" i="33" s="1"/>
  <c r="AB77" i="33" s="1"/>
  <c r="AB80" i="33" s="1"/>
  <c r="AB81" i="33" s="1"/>
  <c r="D64" i="20"/>
  <c r="AE12" i="20"/>
  <c r="AA87" i="31"/>
  <c r="AA66" i="31" s="1"/>
  <c r="AA76" i="31" s="1"/>
  <c r="AA77" i="31" s="1"/>
  <c r="AA80" i="31" s="1"/>
  <c r="AA81" i="31" s="1"/>
  <c r="C4" i="31" s="1"/>
  <c r="G29" i="29" s="1"/>
  <c r="AA30" i="10"/>
  <c r="AA14" i="10" s="1"/>
  <c r="AA24" i="10" s="1"/>
  <c r="AC63" i="31"/>
  <c r="AC64" i="31" s="1"/>
  <c r="AD62" i="31"/>
  <c r="AE61" i="31" s="1"/>
  <c r="AC63" i="33" l="1"/>
  <c r="AC64" i="33" s="1"/>
  <c r="AC77" i="33" s="1"/>
  <c r="AC80" i="33" s="1"/>
  <c r="AC81" i="33" s="1"/>
  <c r="AD62" i="33"/>
  <c r="AE61" i="33" s="1"/>
  <c r="D65" i="20"/>
  <c r="AF12" i="20"/>
  <c r="AB30" i="10"/>
  <c r="AB14" i="10" s="1"/>
  <c r="AB24" i="10" s="1"/>
  <c r="AB87" i="31"/>
  <c r="AB66" i="31" s="1"/>
  <c r="AB76" i="31" s="1"/>
  <c r="AB77" i="31" s="1"/>
  <c r="AB80" i="31" s="1"/>
  <c r="AB81" i="31" s="1"/>
  <c r="AE62" i="31"/>
  <c r="AF61" i="31" s="1"/>
  <c r="AD63" i="31"/>
  <c r="AD64" i="31" s="1"/>
  <c r="AE62" i="33" l="1"/>
  <c r="AF61" i="33" s="1"/>
  <c r="C5" i="33"/>
  <c r="H30" i="29" s="1"/>
  <c r="AD63" i="33"/>
  <c r="AD64" i="33" s="1"/>
  <c r="AD77" i="33" s="1"/>
  <c r="AD80" i="33" s="1"/>
  <c r="AD81" i="33" s="1"/>
  <c r="D66" i="20"/>
  <c r="AG12" i="20"/>
  <c r="AC87" i="31"/>
  <c r="AC66" i="31" s="1"/>
  <c r="AC76" i="31" s="1"/>
  <c r="AC77" i="31" s="1"/>
  <c r="AC80" i="31" s="1"/>
  <c r="AC81" i="31" s="1"/>
  <c r="AC30" i="10"/>
  <c r="AC14" i="10" s="1"/>
  <c r="AC24" i="10" s="1"/>
  <c r="AF62" i="31"/>
  <c r="AG61" i="31" s="1"/>
  <c r="AE63" i="31"/>
  <c r="AE64" i="31" s="1"/>
  <c r="AE63" i="33" l="1"/>
  <c r="AE64" i="33" s="1"/>
  <c r="AE77" i="33" s="1"/>
  <c r="AE80" i="33" s="1"/>
  <c r="AE81" i="33" s="1"/>
  <c r="AF62" i="33"/>
  <c r="AG61" i="33" s="1"/>
  <c r="D67" i="20"/>
  <c r="AH12" i="20"/>
  <c r="AD30" i="10"/>
  <c r="AD14" i="10" s="1"/>
  <c r="AD24" i="10" s="1"/>
  <c r="AD87" i="31"/>
  <c r="AD66" i="31" s="1"/>
  <c r="AD76" i="31" s="1"/>
  <c r="AD77" i="31" s="1"/>
  <c r="AD80" i="31" s="1"/>
  <c r="AD81" i="31" s="1"/>
  <c r="AG62" i="31"/>
  <c r="AH61" i="31" s="1"/>
  <c r="AF63" i="31"/>
  <c r="AF64" i="31" s="1"/>
  <c r="AG62" i="33" l="1"/>
  <c r="AH61" i="33" s="1"/>
  <c r="AF63" i="33"/>
  <c r="AF64" i="33" s="1"/>
  <c r="AF77" i="33" s="1"/>
  <c r="AF80" i="33" s="1"/>
  <c r="AF81" i="33" s="1"/>
  <c r="D68" i="20"/>
  <c r="AI12" i="20"/>
  <c r="AE87" i="31"/>
  <c r="AE66" i="31" s="1"/>
  <c r="AE76" i="31" s="1"/>
  <c r="AE77" i="31" s="1"/>
  <c r="AE80" i="31" s="1"/>
  <c r="AE81" i="31" s="1"/>
  <c r="AE30" i="10"/>
  <c r="AE14" i="10" s="1"/>
  <c r="AE24" i="10" s="1"/>
  <c r="AH62" i="31"/>
  <c r="AI61" i="31" s="1"/>
  <c r="AG63" i="31"/>
  <c r="AG64" i="31" s="1"/>
  <c r="AG63" i="33" l="1"/>
  <c r="AG64" i="33" s="1"/>
  <c r="AG77" i="33" s="1"/>
  <c r="AG80" i="33" s="1"/>
  <c r="AG81" i="33" s="1"/>
  <c r="AH62" i="33"/>
  <c r="AI61" i="33" s="1"/>
  <c r="D69" i="20"/>
  <c r="AJ12" i="20"/>
  <c r="AF30" i="10"/>
  <c r="AF14" i="10" s="1"/>
  <c r="AF24" i="10" s="1"/>
  <c r="AF87" i="31"/>
  <c r="AF66" i="31" s="1"/>
  <c r="AF76" i="31" s="1"/>
  <c r="AF77" i="31" s="1"/>
  <c r="AF80" i="31" s="1"/>
  <c r="AF81" i="31" s="1"/>
  <c r="AI62" i="31"/>
  <c r="AJ61" i="31" s="1"/>
  <c r="AH63" i="31"/>
  <c r="AH64" i="31" s="1"/>
  <c r="AH63" i="33" l="1"/>
  <c r="AH64" i="33" s="1"/>
  <c r="AH77" i="33" s="1"/>
  <c r="AH80" i="33" s="1"/>
  <c r="AH81" i="33" s="1"/>
  <c r="AI62" i="33"/>
  <c r="AJ61" i="33" s="1"/>
  <c r="D70" i="20"/>
  <c r="AK12" i="20"/>
  <c r="AG87" i="31"/>
  <c r="AG66" i="31" s="1"/>
  <c r="AG76" i="31" s="1"/>
  <c r="AG77" i="31" s="1"/>
  <c r="AG80" i="31" s="1"/>
  <c r="AG81" i="31" s="1"/>
  <c r="AG30" i="10"/>
  <c r="AG14" i="10" s="1"/>
  <c r="AG24" i="10" s="1"/>
  <c r="AJ62" i="31"/>
  <c r="AK61" i="31" s="1"/>
  <c r="AI63" i="31"/>
  <c r="AI64" i="31" s="1"/>
  <c r="AI63" i="33" l="1"/>
  <c r="AI64" i="33" s="1"/>
  <c r="AI77" i="33" s="1"/>
  <c r="AI80" i="33" s="1"/>
  <c r="AI81" i="33" s="1"/>
  <c r="AJ62" i="33"/>
  <c r="AK61" i="33" s="1"/>
  <c r="D71" i="20"/>
  <c r="AL12" i="20"/>
  <c r="AH30" i="10"/>
  <c r="AH14" i="10" s="1"/>
  <c r="AH24" i="10" s="1"/>
  <c r="AH87" i="31"/>
  <c r="AH66" i="31" s="1"/>
  <c r="AH76" i="31" s="1"/>
  <c r="AH77" i="31" s="1"/>
  <c r="AH80" i="31" s="1"/>
  <c r="AH81" i="31" s="1"/>
  <c r="AK62" i="31"/>
  <c r="AL61" i="31" s="1"/>
  <c r="AJ63" i="31"/>
  <c r="AJ64" i="31" s="1"/>
  <c r="AJ63" i="33" l="1"/>
  <c r="AJ64" i="33" s="1"/>
  <c r="AJ77" i="33" s="1"/>
  <c r="AJ80" i="33" s="1"/>
  <c r="AJ81" i="33" s="1"/>
  <c r="AK62" i="33"/>
  <c r="AL61" i="33" s="1"/>
  <c r="D72" i="20"/>
  <c r="AM12" i="20"/>
  <c r="AI87" i="31"/>
  <c r="AI66" i="31" s="1"/>
  <c r="AI76" i="31" s="1"/>
  <c r="AI77" i="31" s="1"/>
  <c r="AI80" i="31" s="1"/>
  <c r="AI81" i="31" s="1"/>
  <c r="C5" i="31" s="1"/>
  <c r="H29" i="29" s="1"/>
  <c r="AI30" i="10"/>
  <c r="AI14" i="10" s="1"/>
  <c r="AI24" i="10" s="1"/>
  <c r="AK63" i="31"/>
  <c r="AK64" i="31" s="1"/>
  <c r="AL62" i="31"/>
  <c r="AM61" i="31" s="1"/>
  <c r="AK63" i="33" l="1"/>
  <c r="AK64" i="33" s="1"/>
  <c r="AK77" i="33" s="1"/>
  <c r="AK80" i="33" s="1"/>
  <c r="AK81" i="33" s="1"/>
  <c r="C6" i="33" s="1"/>
  <c r="I30" i="29" s="1"/>
  <c r="AL62" i="33"/>
  <c r="AM61" i="33" s="1"/>
  <c r="D73" i="20"/>
  <c r="AN12" i="20"/>
  <c r="AJ30" i="10"/>
  <c r="AJ14" i="10" s="1"/>
  <c r="AJ24" i="10" s="1"/>
  <c r="AJ87" i="31"/>
  <c r="AJ66" i="31" s="1"/>
  <c r="AJ76" i="31" s="1"/>
  <c r="AJ77" i="31" s="1"/>
  <c r="AJ80" i="31" s="1"/>
  <c r="AJ81" i="31" s="1"/>
  <c r="AM62" i="31"/>
  <c r="AN61" i="31" s="1"/>
  <c r="AL63" i="31"/>
  <c r="AL64" i="31" s="1"/>
  <c r="AL63" i="33" l="1"/>
  <c r="AL64" i="33" s="1"/>
  <c r="AL77" i="33" s="1"/>
  <c r="AL80" i="33" s="1"/>
  <c r="AL81" i="33" s="1"/>
  <c r="AM62" i="33"/>
  <c r="AN61" i="33" s="1"/>
  <c r="D75" i="20"/>
  <c r="AO12" i="20"/>
  <c r="AK87" i="31"/>
  <c r="AK66" i="31" s="1"/>
  <c r="AK76" i="31" s="1"/>
  <c r="AK77" i="31" s="1"/>
  <c r="AK80" i="31" s="1"/>
  <c r="AK81" i="31" s="1"/>
  <c r="AK30" i="10"/>
  <c r="AK14" i="10" s="1"/>
  <c r="AK24" i="10" s="1"/>
  <c r="AN62" i="31"/>
  <c r="AO61" i="31" s="1"/>
  <c r="AM63" i="31"/>
  <c r="AM64" i="31" s="1"/>
  <c r="AM77" i="31" s="1"/>
  <c r="AM80" i="31" s="1"/>
  <c r="AN62" i="33" l="1"/>
  <c r="AO61" i="33" s="1"/>
  <c r="AM63" i="33"/>
  <c r="AM64" i="33" s="1"/>
  <c r="AM77" i="33" s="1"/>
  <c r="AM80" i="33" s="1"/>
  <c r="AM81" i="33" s="1"/>
  <c r="AL30" i="10"/>
  <c r="AL14" i="10" s="1"/>
  <c r="AL24" i="10" s="1"/>
  <c r="AL87" i="31"/>
  <c r="AL66" i="31" s="1"/>
  <c r="AL76" i="31" s="1"/>
  <c r="AL77" i="31" s="1"/>
  <c r="AL80" i="31" s="1"/>
  <c r="AL81" i="31" s="1"/>
  <c r="AM81" i="31" s="1"/>
  <c r="AO62" i="31"/>
  <c r="AP61" i="31" s="1"/>
  <c r="AN63" i="31"/>
  <c r="AN64" i="31" s="1"/>
  <c r="AN77" i="31" s="1"/>
  <c r="AN80" i="31" s="1"/>
  <c r="AO62" i="33" l="1"/>
  <c r="AP61" i="33" s="1"/>
  <c r="AN63" i="33"/>
  <c r="AN64" i="33" s="1"/>
  <c r="AN77" i="33" s="1"/>
  <c r="AN80" i="33" s="1"/>
  <c r="AN81" i="33" s="1"/>
  <c r="AN81" i="31"/>
  <c r="AP62" i="31"/>
  <c r="AQ61" i="31" s="1"/>
  <c r="AO63" i="31"/>
  <c r="AO64" i="31" s="1"/>
  <c r="AO77" i="31" s="1"/>
  <c r="AO80" i="31" s="1"/>
  <c r="AP62" i="33" l="1"/>
  <c r="AQ61" i="33" s="1"/>
  <c r="AO63" i="33"/>
  <c r="AO64" i="33" s="1"/>
  <c r="AO77" i="33" s="1"/>
  <c r="AO80" i="33" s="1"/>
  <c r="AO81" i="33" s="1"/>
  <c r="AO81" i="31"/>
  <c r="AQ62" i="31"/>
  <c r="AR61" i="31" s="1"/>
  <c r="AP63" i="31"/>
  <c r="AP64" i="31" s="1"/>
  <c r="AP77" i="31" s="1"/>
  <c r="AP80" i="31" s="1"/>
  <c r="AP81" i="31" l="1"/>
  <c r="AQ62" i="33"/>
  <c r="AR61" i="33" s="1"/>
  <c r="AP63" i="33"/>
  <c r="AP64" i="33" s="1"/>
  <c r="AP77" i="33" s="1"/>
  <c r="AP80" i="33" s="1"/>
  <c r="AP81" i="33" s="1"/>
  <c r="AR62" i="31"/>
  <c r="AS61" i="31" s="1"/>
  <c r="AQ63" i="31"/>
  <c r="AQ64" i="31" s="1"/>
  <c r="AQ77" i="31" s="1"/>
  <c r="AQ80" i="31" s="1"/>
  <c r="AQ81" i="31" s="1"/>
  <c r="AR62" i="33" l="1"/>
  <c r="AS61" i="33" s="1"/>
  <c r="AQ63" i="33"/>
  <c r="AQ64" i="33" s="1"/>
  <c r="AQ77" i="33" s="1"/>
  <c r="AQ80" i="33" s="1"/>
  <c r="AQ81" i="33" s="1"/>
  <c r="C6" i="31"/>
  <c r="I29" i="29" s="1"/>
  <c r="AS62" i="31"/>
  <c r="AT61" i="31" s="1"/>
  <c r="AR63" i="31"/>
  <c r="AR64" i="31" s="1"/>
  <c r="AR77" i="31" s="1"/>
  <c r="AR80" i="31" s="1"/>
  <c r="AR81" i="31" s="1"/>
  <c r="AS62" i="33" l="1"/>
  <c r="AT61" i="33" s="1"/>
  <c r="AR63" i="33"/>
  <c r="AR64" i="33" s="1"/>
  <c r="AR77" i="33" s="1"/>
  <c r="AR80" i="33" s="1"/>
  <c r="AR81" i="33" s="1"/>
  <c r="AS63" i="31"/>
  <c r="AS64" i="31" s="1"/>
  <c r="AS77" i="31" s="1"/>
  <c r="AS80" i="31" s="1"/>
  <c r="AS81" i="31" s="1"/>
  <c r="AT62" i="31"/>
  <c r="AU61" i="31" s="1"/>
  <c r="AT62" i="33" l="1"/>
  <c r="AU61" i="33" s="1"/>
  <c r="AS63" i="33"/>
  <c r="AS64" i="33" s="1"/>
  <c r="AS77" i="33" s="1"/>
  <c r="AS80" i="33" s="1"/>
  <c r="AS81" i="33" s="1"/>
  <c r="AU62" i="31"/>
  <c r="AV61" i="31" s="1"/>
  <c r="AT63" i="31"/>
  <c r="AT64" i="31" s="1"/>
  <c r="AT77" i="31" s="1"/>
  <c r="AT80" i="31" s="1"/>
  <c r="AT81" i="31" s="1"/>
  <c r="AU62" i="33" l="1"/>
  <c r="AV61" i="33" s="1"/>
  <c r="AT63" i="33"/>
  <c r="AT64" i="33" s="1"/>
  <c r="AT77" i="33" s="1"/>
  <c r="AT80" i="33" s="1"/>
  <c r="AT81" i="33" s="1"/>
  <c r="AV62" i="31"/>
  <c r="AW61" i="31" s="1"/>
  <c r="AU63" i="31"/>
  <c r="AU64" i="31" s="1"/>
  <c r="AU77" i="31" s="1"/>
  <c r="AU80" i="31" s="1"/>
  <c r="AU81" i="31" s="1"/>
  <c r="AV62" i="33" l="1"/>
  <c r="AW61" i="33" s="1"/>
  <c r="AU63" i="33"/>
  <c r="AU64" i="33" s="1"/>
  <c r="AU77" i="33" s="1"/>
  <c r="AU80" i="33" s="1"/>
  <c r="AU81" i="33" s="1"/>
  <c r="AW62" i="31"/>
  <c r="AX61" i="31" s="1"/>
  <c r="AV63" i="31"/>
  <c r="AV64" i="31" s="1"/>
  <c r="AV77" i="31" s="1"/>
  <c r="AV80" i="31" s="1"/>
  <c r="AV81" i="31" s="1"/>
  <c r="AW62" i="33" l="1"/>
  <c r="AX61" i="33" s="1"/>
  <c r="AV63" i="33"/>
  <c r="AV64" i="33" s="1"/>
  <c r="AV77" i="33" s="1"/>
  <c r="AV80" i="33" s="1"/>
  <c r="AV81" i="33" s="1"/>
  <c r="AX62" i="31"/>
  <c r="AY61" i="31" s="1"/>
  <c r="AW63" i="31"/>
  <c r="AW64" i="31" s="1"/>
  <c r="AW77" i="31" s="1"/>
  <c r="AW80" i="31" s="1"/>
  <c r="AW81" i="31" s="1"/>
  <c r="AX62" i="33" l="1"/>
  <c r="AY61" i="33" s="1"/>
  <c r="AW63" i="33"/>
  <c r="AW64" i="33" s="1"/>
  <c r="AW77" i="33" s="1"/>
  <c r="AW80" i="33" s="1"/>
  <c r="AW81" i="33" s="1"/>
  <c r="AY62" i="31"/>
  <c r="AZ61" i="31" s="1"/>
  <c r="AX63" i="31"/>
  <c r="AX64" i="31" s="1"/>
  <c r="AX77" i="31" s="1"/>
  <c r="AX80" i="31" s="1"/>
  <c r="AX81" i="31" s="1"/>
  <c r="AY62" i="33" l="1"/>
  <c r="AZ61" i="33" s="1"/>
  <c r="AX63" i="33"/>
  <c r="AX64" i="33" s="1"/>
  <c r="AX77" i="33" s="1"/>
  <c r="AX80" i="33" s="1"/>
  <c r="AX81" i="33" s="1"/>
  <c r="AZ62" i="31"/>
  <c r="BA61" i="31" s="1"/>
  <c r="AY63" i="31"/>
  <c r="AY64" i="31" s="1"/>
  <c r="AY77" i="31" s="1"/>
  <c r="AY80" i="31" s="1"/>
  <c r="AY81" i="31" s="1"/>
  <c r="C7" i="33" l="1"/>
  <c r="J30" i="29" s="1"/>
  <c r="AZ62" i="33"/>
  <c r="BA61" i="33" s="1"/>
  <c r="AY63" i="33"/>
  <c r="AY64" i="33" s="1"/>
  <c r="AY77" i="33" s="1"/>
  <c r="AY80" i="33" s="1"/>
  <c r="AY81" i="33" s="1"/>
  <c r="BA62" i="31"/>
  <c r="BB61" i="31" s="1"/>
  <c r="AZ63" i="31"/>
  <c r="AZ64" i="31" s="1"/>
  <c r="AZ77" i="31" s="1"/>
  <c r="AZ80" i="31" s="1"/>
  <c r="AZ81" i="31" s="1"/>
  <c r="AZ63" i="33" l="1"/>
  <c r="AZ64" i="33" s="1"/>
  <c r="AZ77" i="33" s="1"/>
  <c r="AZ80" i="33" s="1"/>
  <c r="AZ81" i="33" s="1"/>
  <c r="BA62" i="33"/>
  <c r="BB61" i="33" s="1"/>
  <c r="BB62" i="31"/>
  <c r="BC61" i="31" s="1"/>
  <c r="BA63" i="31"/>
  <c r="BA64" i="31" s="1"/>
  <c r="BA77" i="31" s="1"/>
  <c r="BA80" i="31" s="1"/>
  <c r="BA81" i="31" s="1"/>
  <c r="BB62" i="33" l="1"/>
  <c r="BC61" i="33" s="1"/>
  <c r="BA63" i="33"/>
  <c r="BA64" i="33" s="1"/>
  <c r="BA77" i="33" s="1"/>
  <c r="BA80" i="33" s="1"/>
  <c r="BA81" i="33" s="1"/>
  <c r="BC62" i="31"/>
  <c r="BD61" i="31" s="1"/>
  <c r="BB63" i="31"/>
  <c r="BB64" i="31" s="1"/>
  <c r="BB77" i="31" s="1"/>
  <c r="BB80" i="31" s="1"/>
  <c r="BB81" i="31" s="1"/>
  <c r="BC62" i="33" l="1"/>
  <c r="BD61" i="33" s="1"/>
  <c r="BB63" i="33"/>
  <c r="BB64" i="33" s="1"/>
  <c r="BB77" i="33" s="1"/>
  <c r="BB80" i="33" s="1"/>
  <c r="BB81" i="33" s="1"/>
  <c r="BD62" i="31"/>
  <c r="BD63" i="31" s="1"/>
  <c r="BD64" i="31" s="1"/>
  <c r="BD77" i="31" s="1"/>
  <c r="BD80" i="31" s="1"/>
  <c r="BC63" i="31"/>
  <c r="BC64" i="31" s="1"/>
  <c r="BC77" i="31" s="1"/>
  <c r="BC80" i="31" s="1"/>
  <c r="BC81" i="31" s="1"/>
  <c r="BD62" i="33" l="1"/>
  <c r="BD63" i="33" s="1"/>
  <c r="BD64" i="33" s="1"/>
  <c r="BD77" i="33" s="1"/>
  <c r="BD80" i="33" s="1"/>
  <c r="BC63" i="33"/>
  <c r="BC64" i="33" s="1"/>
  <c r="BC77" i="33" s="1"/>
  <c r="BC80" i="33" s="1"/>
  <c r="BC81" i="33" s="1"/>
  <c r="BD81" i="31"/>
  <c r="C7" i="31" s="1"/>
  <c r="J29" i="29" s="1"/>
  <c r="BD81" i="33" l="1"/>
</calcChain>
</file>

<file path=xl/sharedStrings.xml><?xml version="1.0" encoding="utf-8"?>
<sst xmlns="http://schemas.openxmlformats.org/spreadsheetml/2006/main" count="845" uniqueCount="372">
  <si>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</si>
  <si>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</si>
  <si>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</si>
  <si>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</si>
  <si>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</si>
  <si>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</si>
  <si>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</si>
  <si>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</si>
  <si>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</si>
  <si>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</si>
  <si>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</si>
  <si>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</si>
  <si>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</si>
  <si>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</si>
  <si>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</si>
  <si>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</si>
  <si>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</si>
  <si>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</si>
  <si>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</si>
  <si>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</si>
  <si>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</si>
  <si>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</si>
  <si>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</si>
  <si>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</si>
  <si>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</si>
  <si>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</si>
  <si>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</si>
  <si>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</si>
  <si>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</si>
  <si>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</si>
  <si>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</si>
  <si>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</si>
  <si>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</si>
  <si>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</si>
  <si>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</si>
  <si>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</si>
  <si>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</si>
  <si>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</si>
  <si>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</si>
  <si>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</si>
  <si>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</si>
  <si>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</si>
  <si>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</si>
  <si>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</si>
  <si>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</si>
  <si>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</si>
  <si>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</si>
  <si>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</si>
  <si>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</si>
  <si>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</si>
  <si>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</si>
  <si>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</si>
  <si>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</si>
  <si>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</si>
  <si>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</si>
  <si>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</si>
  <si>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</si>
  <si>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</si>
  <si>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</si>
  <si>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</si>
  <si>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</si>
  <si>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</si>
  <si>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</si>
  <si>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</si>
  <si>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</si>
  <si>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</si>
  <si>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</si>
  <si>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</si>
  <si>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</si>
  <si>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</si>
  <si>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</si>
  <si>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</si>
  <si>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</si>
  <si>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</si>
  <si>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</si>
  <si>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</si>
  <si>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</si>
  <si>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</si>
  <si>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</si>
  <si>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</si>
  <si>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</si>
  <si>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</si>
  <si>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</si>
  <si>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</si>
  <si>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</si>
  <si>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</si>
  <si>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</si>
  <si>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</si>
  <si>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</si>
  <si>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</si>
  <si>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</si>
  <si>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</si>
  <si>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</si>
  <si>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</si>
  <si>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</si>
  <si>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</si>
  <si>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</si>
  <si>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</si>
  <si>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</si>
  <si>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</si>
  <si>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</si>
  <si>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</si>
  <si>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</si>
  <si>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</si>
  <si>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</si>
  <si>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</si>
  <si>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</si>
  <si>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</si>
  <si>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</si>
  <si>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</si>
  <si>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</si>
  <si>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</si>
  <si>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</si>
  <si>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</si>
  <si>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</si>
  <si>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</si>
  <si>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</si>
  <si>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</si>
  <si>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</si>
  <si>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</si>
  <si>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</si>
  <si>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</si>
  <si>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</si>
  <si>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</si>
  <si>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</si>
  <si>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</si>
  <si>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</si>
  <si>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</si>
  <si>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</si>
  <si>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</si>
  <si>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</si>
  <si>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</si>
  <si>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</si>
  <si>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</si>
  <si>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</si>
  <si>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</si>
  <si>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</si>
  <si>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</si>
  <si>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</si>
  <si>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</si>
  <si>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</si>
  <si>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</si>
  <si>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</si>
  <si>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</si>
  <si>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</si>
  <si>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</si>
  <si>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</si>
  <si>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</si>
  <si>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</si>
  <si>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</si>
  <si>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</si>
  <si>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</si>
  <si>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</si>
  <si>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</si>
  <si>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</si>
  <si>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</si>
  <si>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</si>
  <si>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</si>
  <si>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</si>
  <si>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</si>
  <si>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</si>
  <si>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</si>
  <si>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</si>
  <si>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</si>
  <si>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</si>
  <si>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</si>
  <si>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</si>
  <si>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</si>
  <si>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</si>
  <si>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</si>
  <si>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</si>
  <si>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</si>
  <si>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</si>
  <si>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</si>
  <si>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</si>
  <si>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</si>
  <si>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</si>
  <si>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</si>
  <si>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</si>
  <si>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</si>
  <si>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</si>
  <si>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</si>
  <si>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</si>
  <si>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</si>
  <si>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</si>
  <si>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</si>
  <si>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</si>
  <si>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</si>
  <si>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</si>
  <si>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</si>
  <si>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</si>
  <si>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</si>
  <si>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</si>
  <si>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</si>
  <si>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</si>
  <si>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</si>
  <si>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</si>
  <si>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</si>
  <si>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</si>
  <si>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</si>
  <si>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</si>
  <si>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</si>
  <si>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</si>
  <si>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</si>
  <si>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</si>
  <si>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</si>
  <si>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</si>
  <si>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</si>
  <si>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</si>
  <si>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</si>
  <si>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</si>
  <si>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</si>
  <si>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</si>
  <si>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</si>
  <si>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</si>
  <si>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</si>
  <si>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</si>
  <si>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</si>
  <si>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</si>
  <si>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</si>
  <si>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</si>
  <si>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</si>
  <si>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</si>
  <si>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</si>
  <si>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</si>
  <si>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</si>
  <si>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</si>
  <si>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</si>
  <si>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</si>
  <si>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</si>
  <si>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</si>
  <si>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</si>
  <si>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</si>
  <si>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</si>
  <si>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</si>
  <si>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</si>
  <si>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</si>
  <si>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</si>
  <si>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</si>
  <si>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</si>
  <si>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</si>
  <si>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</si>
  <si>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</si>
  <si>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</si>
  <si>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</si>
  <si>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</si>
  <si>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</si>
  <si>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</si>
  <si>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</si>
  <si>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</si>
  <si>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</si>
  <si>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</si>
  <si>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</si>
  <si>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</si>
  <si>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</si>
  <si>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</si>
  <si>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</si>
  <si>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</si>
  <si>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</si>
  <si>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</si>
  <si>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</si>
  <si>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</si>
  <si>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</si>
  <si>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</si>
  <si>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</si>
  <si>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</si>
  <si>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</si>
  <si>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</si>
  <si>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</si>
  <si>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</si>
  <si>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</si>
  <si>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</si>
  <si>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</si>
  <si>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</si>
  <si>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</si>
  <si>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</si>
  <si>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</si>
  <si>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</si>
  <si>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</si>
  <si>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</si>
  <si>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</si>
  <si>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</si>
  <si>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</si>
  <si>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</si>
  <si>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</si>
  <si>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</si>
  <si>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</si>
  <si>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</si>
  <si>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</si>
  <si>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</si>
  <si>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</si>
  <si>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</si>
  <si>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</si>
  <si>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</si>
  <si>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</si>
  <si>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</si>
  <si>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</si>
  <si>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</si>
  <si>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</si>
  <si>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</si>
  <si>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</si>
  <si>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</si>
  <si>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</si>
  <si>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</si>
  <si>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</si>
  <si>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</si>
  <si>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</si>
  <si>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</si>
  <si>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</si>
  <si>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</si>
  <si>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</si>
  <si>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</si>
  <si>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</si>
  <si>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</si>
  <si>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</si>
  <si>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</si>
  <si>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</si>
  <si>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</si>
  <si>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</si>
  <si>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</si>
  <si>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</si>
  <si>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</si>
  <si>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</si>
  <si>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</si>
  <si>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</si>
  <si>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</si>
  <si>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</si>
  <si>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</si>
  <si>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</si>
  <si>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</si>
  <si>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</si>
  <si>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</si>
  <si>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</si>
  <si>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</si>
  <si>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</si>
  <si>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</si>
  <si>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</si>
  <si>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</si>
  <si>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 Line</t>
  </si>
  <si>
    <t>CBA Baseline Scenario</t>
  </si>
  <si>
    <t>Insert Description</t>
  </si>
  <si>
    <t>CBA Option 1</t>
  </si>
  <si>
    <t>Construct a new 132/33kV BSP and transfer a Primary Substation across onto it.</t>
  </si>
  <si>
    <t>I&amp;M Assets</t>
  </si>
  <si>
    <t>132kV Sub Cable</t>
  </si>
  <si>
    <t>132kV CB (Air Insulated Busbars)(ID) (GM)</t>
  </si>
  <si>
    <t>132kV Transformer</t>
  </si>
  <si>
    <t>33kV UG Cable (Non Pressurised)</t>
  </si>
  <si>
    <t>33kV CB (Gas Insulated Busbars)(ID) (GM)</t>
  </si>
  <si>
    <t>132kV UG Cable (Non Pressurised)</t>
  </si>
  <si>
    <t>New 132/33kV BSP</t>
  </si>
  <si>
    <t>33kV GM Transformer</t>
  </si>
  <si>
    <t>The additional costs against benefit of Option 1 are out weighed by the baseline option.</t>
  </si>
  <si>
    <t>Install 2 new 132/11kV 15/30/39MVA transformers at the Leicester Grid site in new bays.</t>
  </si>
  <si>
    <t>Lay 132kV double underground circuits between the existing Leicester Grid Supply Point and the new Bulk Supply Point.</t>
  </si>
  <si>
    <t>Construct a new 78MVA 132/33kV Bulk Supply Point to the East of Leicester.</t>
  </si>
  <si>
    <t>Transfer an existing Primary substation from the existing Leicester Bulk Supply Point to the new Bulk Supply Point.</t>
  </si>
  <si>
    <t>Utilise the existing 11kV switchgear as this does not need to be replaced.</t>
  </si>
  <si>
    <t xml:space="preserve">Install a new 132/11kV BSP at Leicester Grid to replace the 33/11 Primary, relieving the 132/33kV transformers. </t>
  </si>
  <si>
    <t>Baseline</t>
  </si>
  <si>
    <t>Install a new 132/11kV BSP at Leicester Grid Substation</t>
  </si>
  <si>
    <t>Total cost = £14.3m</t>
  </si>
  <si>
    <t>Total cost = £3.1m</t>
  </si>
  <si>
    <t xml:space="preserve">Same as option 1, but with a consideration of the costs for the baseline solution increasing by around 10%. This is reflected by increasing the avoided DNO costs (baseline costs)  by 10% (both the capital costs and I&amp;M costs) </t>
  </si>
  <si>
    <t>Option 1(i)</t>
  </si>
  <si>
    <t>1(i)</t>
  </si>
  <si>
    <t xml:space="preserve">The baseline option is still the optimum solution even with a 10% increment in costs. 
</t>
  </si>
  <si>
    <t>Sensitivity Analysis of the adopted Baseline option (New 132/11kV BSP at Leicester Grid) in the event that its implementation costs (and related I&amp;M costs) increased by around 10%</t>
  </si>
  <si>
    <t xml:space="preserve">Construct a new 132/33kV BSP </t>
  </si>
  <si>
    <t>CBA Option 1(i)</t>
  </si>
  <si>
    <t>To address forecast capacity issues at Leicester City 132/33kV substation.</t>
  </si>
  <si>
    <t>This is the most cost effective option in creating extra capacity on Leicester 132/33kV substation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</si>
</sst>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Red]\(#,##0.000\);\-"/>
    <numFmt numFmtId="175" formatCode="&quot;£&quot;#,##0.000;[Red]\-&quot;£&quot;#,##0.000"/>
    <numFmt numFmtId="176" formatCode="#,##0_ ;\(#,##0\);\-\ "/>
    <numFmt numFmtId="177" formatCode="#,##0.00;[Red]\-#,##0.00;\-"/>
    <numFmt numFmtId="178" formatCode="#,##0.0;[Red]\-#,##0.0;\-"/>
    <numFmt numFmtId="179" formatCode="#,##0.000;[Red]\(#,##0.00\);\-"/>
  </numFmts>
  <fonts count="55">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2"/>
      <color theme="1"/>
      <name val="Gill Sans MT"/>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1"/>
      <color theme="1"/>
      <name val="Gill Sans MT"/>
      <family val="2"/>
    </font>
  </fonts>
  <fills count="4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rgb="FF92D050"/>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5">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3" fillId="0" borderId="0" applyNumberFormat="0" applyFill="0" applyBorder="0" applyAlignment="0" applyProtection="0">
      <alignment vertical="top"/>
      <protection locked="0"/>
    </xf>
    <xf numFmtId="0" fontId="2" fillId="0" borderId="0"/>
    <xf numFmtId="0" fontId="2" fillId="0" borderId="0"/>
    <xf numFmtId="0" fontId="2" fillId="0" borderId="0"/>
    <xf numFmtId="0" fontId="34" fillId="0" borderId="0"/>
    <xf numFmtId="0" fontId="35" fillId="0" borderId="0"/>
    <xf numFmtId="0" fontId="2" fillId="0" borderId="0"/>
    <xf numFmtId="0" fontId="2" fillId="0" borderId="0"/>
    <xf numFmtId="0" fontId="36" fillId="10"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7" fillId="18"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8"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7" fillId="11" borderId="0" applyNumberFormat="0" applyBorder="0" applyAlignment="0" applyProtection="0"/>
    <xf numFmtId="0" fontId="36" fillId="19" borderId="0" applyNumberFormat="0" applyBorder="0" applyAlignment="0" applyProtection="0"/>
    <xf numFmtId="0" fontId="36" fillId="14" borderId="0" applyNumberFormat="0" applyBorder="0" applyAlignment="0" applyProtection="0"/>
    <xf numFmtId="0" fontId="37" fillId="20" borderId="0" applyNumberFormat="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4" fontId="2" fillId="0" borderId="0" applyFont="0" applyFill="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176" fontId="2" fillId="24" borderId="26">
      <alignment vertical="center"/>
      <protection locked="0"/>
    </xf>
    <xf numFmtId="0" fontId="35" fillId="0" borderId="0"/>
    <xf numFmtId="0" fontId="35" fillId="0" borderId="0"/>
    <xf numFmtId="0" fontId="34" fillId="0" borderId="0" applyFont="0" applyFill="0" applyBorder="0" applyAlignment="0" applyProtection="0"/>
    <xf numFmtId="0" fontId="34" fillId="0" borderId="0" applyFont="0" applyFill="0" applyBorder="0" applyAlignment="0" applyProtection="0"/>
    <xf numFmtId="0" fontId="35" fillId="0" borderId="0"/>
    <xf numFmtId="0" fontId="45" fillId="0" borderId="0"/>
    <xf numFmtId="0" fontId="35" fillId="0" borderId="0"/>
    <xf numFmtId="0" fontId="4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5" fillId="0" borderId="0" applyFont="0" applyFill="0" applyBorder="0" applyAlignment="0" applyProtection="0"/>
    <xf numFmtId="9" fontId="35" fillId="0" borderId="0" applyFont="0" applyFill="0" applyBorder="0" applyAlignment="0" applyProtection="0"/>
    <xf numFmtId="9" fontId="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7" fontId="38" fillId="25" borderId="3">
      <alignment vertical="center"/>
      <protection locked="0"/>
    </xf>
    <xf numFmtId="178" fontId="45" fillId="26" borderId="3">
      <alignment vertical="center"/>
    </xf>
    <xf numFmtId="178" fontId="38" fillId="27" borderId="3">
      <alignment vertical="center"/>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177" fontId="38" fillId="28" borderId="3">
      <alignment horizontal="right" vertical="center"/>
      <protection locked="0"/>
    </xf>
    <xf numFmtId="4" fontId="46" fillId="29" borderId="27" applyNumberFormat="0" applyProtection="0">
      <alignment vertical="center"/>
    </xf>
    <xf numFmtId="4" fontId="47" fillId="29" borderId="27" applyNumberFormat="0" applyProtection="0">
      <alignment vertical="center"/>
    </xf>
    <xf numFmtId="4" fontId="46" fillId="29" borderId="27" applyNumberFormat="0" applyProtection="0">
      <alignment horizontal="left" vertical="center" indent="1"/>
    </xf>
    <xf numFmtId="0" fontId="46" fillId="29" borderId="27" applyNumberFormat="0" applyProtection="0">
      <alignment horizontal="left" vertical="top" indent="1"/>
    </xf>
    <xf numFmtId="4" fontId="46" fillId="30" borderId="0" applyNumberFormat="0" applyProtection="0">
      <alignment horizontal="left" vertical="center" indent="1"/>
    </xf>
    <xf numFmtId="4" fontId="48" fillId="31" borderId="27" applyNumberFormat="0" applyProtection="0">
      <alignment horizontal="right" vertical="center"/>
    </xf>
    <xf numFmtId="4" fontId="48" fillId="32" borderId="27" applyNumberFormat="0" applyProtection="0">
      <alignment horizontal="right" vertical="center"/>
    </xf>
    <xf numFmtId="4" fontId="48" fillId="33" borderId="27" applyNumberFormat="0" applyProtection="0">
      <alignment horizontal="right" vertical="center"/>
    </xf>
    <xf numFmtId="4" fontId="48" fillId="34" borderId="27" applyNumberFormat="0" applyProtection="0">
      <alignment horizontal="right" vertical="center"/>
    </xf>
    <xf numFmtId="4" fontId="48" fillId="35" borderId="27" applyNumberFormat="0" applyProtection="0">
      <alignment horizontal="right" vertical="center"/>
    </xf>
    <xf numFmtId="4" fontId="48" fillId="36" borderId="27" applyNumberFormat="0" applyProtection="0">
      <alignment horizontal="right" vertical="center"/>
    </xf>
    <xf numFmtId="4" fontId="48" fillId="37" borderId="27" applyNumberFormat="0" applyProtection="0">
      <alignment horizontal="right" vertical="center"/>
    </xf>
    <xf numFmtId="4" fontId="48" fillId="38" borderId="27" applyNumberFormat="0" applyProtection="0">
      <alignment horizontal="right" vertical="center"/>
    </xf>
    <xf numFmtId="4" fontId="48" fillId="39" borderId="27" applyNumberFormat="0" applyProtection="0">
      <alignment horizontal="right" vertical="center"/>
    </xf>
    <xf numFmtId="4" fontId="46" fillId="40" borderId="28" applyNumberFormat="0" applyProtection="0">
      <alignment horizontal="left" vertical="center" indent="1"/>
    </xf>
    <xf numFmtId="4" fontId="48" fillId="41" borderId="0" applyNumberFormat="0" applyProtection="0">
      <alignment horizontal="left" vertical="center" indent="1"/>
    </xf>
    <xf numFmtId="4" fontId="49" fillId="42" borderId="0" applyNumberFormat="0" applyProtection="0">
      <alignment horizontal="left" vertical="center" indent="1"/>
    </xf>
    <xf numFmtId="4" fontId="48" fillId="30" borderId="27" applyNumberFormat="0" applyProtection="0">
      <alignment horizontal="right" vertical="center"/>
    </xf>
    <xf numFmtId="4" fontId="48" fillId="41" borderId="0" applyNumberFormat="0" applyProtection="0">
      <alignment horizontal="left" vertical="center" indent="1"/>
    </xf>
    <xf numFmtId="4" fontId="48"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8" fillId="45" borderId="27" applyNumberFormat="0" applyProtection="0">
      <alignment vertical="center"/>
    </xf>
    <xf numFmtId="4" fontId="50" fillId="45" borderId="27" applyNumberFormat="0" applyProtection="0">
      <alignment vertical="center"/>
    </xf>
    <xf numFmtId="4" fontId="48" fillId="45" borderId="27" applyNumberFormat="0" applyProtection="0">
      <alignment horizontal="left" vertical="center" indent="1"/>
    </xf>
    <xf numFmtId="0" fontId="48" fillId="45" borderId="27" applyNumberFormat="0" applyProtection="0">
      <alignment horizontal="left" vertical="top" indent="1"/>
    </xf>
    <xf numFmtId="4" fontId="48" fillId="41" borderId="27" applyNumberFormat="0" applyProtection="0">
      <alignment horizontal="right" vertical="center"/>
    </xf>
    <xf numFmtId="4" fontId="50" fillId="41" borderId="27" applyNumberFormat="0" applyProtection="0">
      <alignment horizontal="right" vertical="center"/>
    </xf>
    <xf numFmtId="4" fontId="48" fillId="30" borderId="27" applyNumberFormat="0" applyProtection="0">
      <alignment horizontal="left" vertical="center" indent="1"/>
    </xf>
    <xf numFmtId="0" fontId="48" fillId="30" borderId="27" applyNumberFormat="0" applyProtection="0">
      <alignment horizontal="left" vertical="top" indent="1"/>
    </xf>
    <xf numFmtId="4" fontId="51" fillId="46" borderId="0" applyNumberFormat="0" applyProtection="0">
      <alignment horizontal="left" vertical="center" indent="1"/>
    </xf>
    <xf numFmtId="4" fontId="52" fillId="41" borderId="27" applyNumberFormat="0" applyProtection="0">
      <alignment horizontal="right" vertical="center"/>
    </xf>
    <xf numFmtId="0" fontId="53" fillId="0" borderId="0" applyNumberFormat="0" applyFill="0" applyBorder="0" applyAlignment="0" applyProtection="0"/>
    <xf numFmtId="0" fontId="2" fillId="0" borderId="0" applyFon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cellStyleXfs>
  <cellXfs count="200">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74" fontId="4" fillId="5" borderId="0" xfId="0" applyNumberFormat="1" applyFont="1" applyFill="1" applyBorder="1" applyAlignment="1" applyProtection="1">
      <alignment vertical="center"/>
      <protection locked="0"/>
    </xf>
    <xf numFmtId="174" fontId="4" fillId="3" borderId="6" xfId="0" applyNumberFormat="1" applyFont="1" applyFill="1" applyBorder="1" applyProtection="1">
      <protection locked="0"/>
    </xf>
    <xf numFmtId="174" fontId="4" fillId="5" borderId="0" xfId="0" applyNumberFormat="1" applyFont="1" applyFill="1" applyBorder="1" applyProtection="1">
      <protection locked="0"/>
    </xf>
    <xf numFmtId="174" fontId="4" fillId="3" borderId="0" xfId="0" applyNumberFormat="1" applyFont="1" applyFill="1" applyBorder="1" applyProtection="1">
      <protection locked="0"/>
    </xf>
    <xf numFmtId="174" fontId="4" fillId="0" borderId="0" xfId="0" applyNumberFormat="1" applyFont="1" applyFill="1" applyBorder="1" applyProtection="1">
      <protection locked="0"/>
    </xf>
    <xf numFmtId="174" fontId="4" fillId="0" borderId="0" xfId="0" applyNumberFormat="1" applyFont="1" applyFill="1" applyBorder="1" applyAlignment="1" applyProtection="1">
      <alignment horizontal="right"/>
      <protection locked="0"/>
    </xf>
    <xf numFmtId="174" fontId="5" fillId="3" borderId="6" xfId="0" applyNumberFormat="1" applyFont="1" applyFill="1" applyBorder="1" applyProtection="1">
      <protection locked="0"/>
    </xf>
    <xf numFmtId="174" fontId="4" fillId="0" borderId="0" xfId="0" applyNumberFormat="1" applyFont="1" applyProtection="1"/>
    <xf numFmtId="174" fontId="5" fillId="0" borderId="1" xfId="0" applyNumberFormat="1" applyFont="1" applyBorder="1" applyProtection="1"/>
    <xf numFmtId="175" fontId="5" fillId="0" borderId="14" xfId="0" applyNumberFormat="1" applyFont="1" applyBorder="1" applyProtection="1"/>
    <xf numFmtId="0" fontId="31" fillId="0" borderId="3" xfId="10" applyFont="1" applyFill="1" applyBorder="1" applyAlignment="1">
      <alignment vertical="center"/>
    </xf>
    <xf numFmtId="0" fontId="31" fillId="0" borderId="0" xfId="10" applyFont="1" applyFill="1" applyBorder="1" applyAlignment="1">
      <alignment vertical="center"/>
    </xf>
    <xf numFmtId="0" fontId="24" fillId="0" borderId="0" xfId="0" applyFont="1"/>
    <xf numFmtId="0" fontId="32" fillId="0" borderId="0" xfId="10" applyFont="1" applyFill="1" applyBorder="1" applyAlignment="1">
      <alignment vertical="center"/>
    </xf>
    <xf numFmtId="0" fontId="31" fillId="0" borderId="3" xfId="10" applyFont="1" applyFill="1" applyBorder="1" applyAlignment="1">
      <alignment vertical="center"/>
    </xf>
    <xf numFmtId="0" fontId="0" fillId="0" borderId="0" xfId="0"/>
    <xf numFmtId="0" fontId="31" fillId="47" borderId="0" xfId="10" applyFont="1" applyFill="1" applyAlignment="1">
      <alignment horizontal="center"/>
    </xf>
    <xf numFmtId="0" fontId="0" fillId="0" borderId="0" xfId="0" applyAlignment="1">
      <alignment vertical="center"/>
    </xf>
    <xf numFmtId="0" fontId="0" fillId="0" borderId="0" xfId="0" applyAlignment="1">
      <alignment vertical="center" wrapText="1"/>
    </xf>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179"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30" fillId="0" borderId="7" xfId="0" applyFont="1" applyBorder="1" applyAlignment="1">
      <alignment vertical="center"/>
    </xf>
    <xf numFmtId="0" fontId="30" fillId="0" borderId="9" xfId="0" applyFont="1" applyBorder="1" applyAlignment="1">
      <alignment vertical="center"/>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30" fillId="0" borderId="3" xfId="0" applyFont="1" applyBorder="1" applyAlignment="1">
      <alignment vertical="center" wrapText="1"/>
    </xf>
    <xf numFmtId="0" fontId="30" fillId="0" borderId="16" xfId="0" applyFont="1" applyBorder="1" applyAlignment="1">
      <alignment horizontal="left" vertical="top" wrapText="1"/>
    </xf>
    <xf numFmtId="0" fontId="30" fillId="0" borderId="1" xfId="0" applyFont="1" applyBorder="1" applyAlignment="1">
      <alignment horizontal="left" vertical="top" wrapText="1"/>
    </xf>
    <xf numFmtId="0" fontId="30" fillId="0" borderId="17"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5" fillId="6" borderId="3" xfId="0" applyFont="1" applyFill="1" applyBorder="1" applyAlignment="1">
      <alignment horizontal="left" vertical="top"/>
    </xf>
    <xf numFmtId="0" fontId="54" fillId="0" borderId="3" xfId="0" applyFont="1" applyBorder="1" applyAlignment="1">
      <alignmen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54" fillId="0" borderId="7" xfId="0" applyFont="1" applyBorder="1" applyAlignment="1">
      <alignment vertical="center"/>
    </xf>
    <xf numFmtId="0" fontId="54" fillId="0" borderId="9" xfId="0" applyFont="1" applyBorder="1" applyAlignment="1">
      <alignmen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215">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Hyperlink 8" xfId="213"/>
    <cellStyle name="Hyperlink 9" xfId="214"/>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1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231</v>
      </c>
      <c r="C2" s="98" t="s">
        <v>239</v>
      </c>
      <c r="D2" s="98" t="s">
        <v>238</v>
      </c>
      <c r="E2" s="98" t="s">
        <v>232</v>
      </c>
    </row>
    <row r="3" spans="2:5" s="97" customFormat="1" ht="62.25" customHeight="1">
      <c r="B3" s="99" t="s">
        <v>233</v>
      </c>
      <c r="C3" s="99" t="s">
        <v>236</v>
      </c>
      <c r="D3" s="99"/>
      <c r="E3" s="100" t="s">
        <v>237</v>
      </c>
    </row>
    <row r="4" spans="2:5" s="97" customFormat="1" ht="62.25" customHeight="1">
      <c r="B4" s="99" t="s">
        <v>234</v>
      </c>
      <c r="C4" s="99" t="s">
        <v>240</v>
      </c>
      <c r="D4" s="101">
        <v>41352</v>
      </c>
      <c r="E4" s="99" t="s">
        <v>241</v>
      </c>
    </row>
    <row r="5" spans="2:5" s="97" customFormat="1" ht="84" customHeight="1">
      <c r="B5" s="99" t="s">
        <v>235</v>
      </c>
      <c r="C5" s="99" t="s">
        <v>246</v>
      </c>
      <c r="D5" s="101" t="s">
        <v>242</v>
      </c>
      <c r="E5" s="99" t="s">
        <v>243</v>
      </c>
    </row>
    <row r="6" spans="2:5" ht="111" customHeight="1">
      <c r="B6" s="102" t="s">
        <v>244</v>
      </c>
      <c r="C6" s="102" t="s">
        <v>245</v>
      </c>
      <c r="D6" s="103">
        <v>41380</v>
      </c>
      <c r="E6" s="102"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election activeCell="A5" sqref="A5:E32"/>
    </sheetView>
  </sheetViews>
  <sheetFormatPr defaultRowHeight="15"/>
  <cols>
    <col min="1" max="1" width="5.85546875" style="144" customWidth="1"/>
    <col min="2" max="2" width="78.5703125" style="144" bestFit="1" customWidth="1"/>
    <col min="3" max="4" width="9.140625" style="144"/>
    <col min="5" max="5" width="19.42578125" style="144" customWidth="1"/>
    <col min="6" max="16384" width="9.140625" style="144"/>
  </cols>
  <sheetData>
    <row r="1" spans="1:4" ht="18.75">
      <c r="A1" s="1" t="s">
        <v>82</v>
      </c>
    </row>
    <row r="2" spans="1:4">
      <c r="A2" s="144" t="s">
        <v>78</v>
      </c>
    </row>
    <row r="4" spans="1:4" ht="44.25" customHeight="1">
      <c r="A4" s="146">
        <v>1</v>
      </c>
      <c r="B4" s="197" t="s">
        <v>363</v>
      </c>
      <c r="C4" s="198"/>
      <c r="D4" s="199"/>
    </row>
    <row r="5" spans="1:4">
      <c r="A5" s="146"/>
      <c r="B5" s="147"/>
    </row>
    <row r="6" spans="1:4">
      <c r="A6" s="146"/>
      <c r="B6" s="147"/>
    </row>
    <row r="7" spans="1:4">
      <c r="A7" s="146"/>
      <c r="B7" s="147"/>
    </row>
    <row r="8" spans="1:4">
      <c r="A8" s="146"/>
      <c r="B8" s="147"/>
    </row>
    <row r="10" spans="1:4">
      <c r="B10" s="141"/>
    </row>
    <row r="11" spans="1:4">
      <c r="B11" s="143"/>
      <c r="C11" s="145"/>
    </row>
    <row r="12" spans="1:4">
      <c r="B12" s="143"/>
      <c r="C12" s="145"/>
    </row>
    <row r="13" spans="1:4">
      <c r="B13" s="143"/>
      <c r="C13" s="145"/>
    </row>
    <row r="14" spans="1:4">
      <c r="B14" s="143"/>
      <c r="C14" s="145"/>
    </row>
    <row r="15" spans="1:4">
      <c r="B15" s="143"/>
      <c r="C15" s="145"/>
    </row>
    <row r="18" spans="2:2">
      <c r="B18" s="142"/>
    </row>
    <row r="19" spans="2:2">
      <c r="B19" s="140"/>
    </row>
    <row r="20" spans="2:2">
      <c r="B20" s="140"/>
    </row>
    <row r="21" spans="2:2">
      <c r="B21" s="140"/>
    </row>
    <row r="22" spans="2:2">
      <c r="B22" s="140"/>
    </row>
    <row r="24" spans="2:2">
      <c r="B24" s="140"/>
    </row>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ColWidth="9.140625"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6" t="s">
        <v>79</v>
      </c>
    </row>
    <row r="2" spans="2:3">
      <c r="B2" s="25"/>
    </row>
    <row r="3" spans="2:3">
      <c r="B3" s="25"/>
    </row>
    <row r="4" spans="2:3">
      <c r="B4" s="86" t="s">
        <v>14</v>
      </c>
      <c r="C4" s="86" t="s">
        <v>26</v>
      </c>
    </row>
    <row r="5" spans="2:3" ht="45">
      <c r="B5" s="93" t="s">
        <v>39</v>
      </c>
      <c r="C5" s="31" t="s">
        <v>98</v>
      </c>
    </row>
    <row r="6" spans="2:3">
      <c r="B6" s="93" t="s">
        <v>220</v>
      </c>
      <c r="C6" s="31" t="s">
        <v>221</v>
      </c>
    </row>
    <row r="7" spans="2:3" ht="56.25" customHeight="1">
      <c r="B7" s="94" t="s">
        <v>303</v>
      </c>
      <c r="C7" s="31" t="s">
        <v>337</v>
      </c>
    </row>
    <row r="8" spans="2:3">
      <c r="B8" s="95" t="s">
        <v>304</v>
      </c>
      <c r="C8" s="31" t="s">
        <v>305</v>
      </c>
    </row>
    <row r="9" spans="2:3" ht="30">
      <c r="B9" s="94" t="s">
        <v>227</v>
      </c>
      <c r="C9" s="31" t="s">
        <v>336</v>
      </c>
    </row>
    <row r="10" spans="2:3">
      <c r="B10" s="95" t="s">
        <v>218</v>
      </c>
      <c r="C10" s="31" t="s">
        <v>219</v>
      </c>
    </row>
    <row r="12" spans="2:3">
      <c r="B12" s="25" t="s">
        <v>24</v>
      </c>
    </row>
    <row r="13" spans="2:3">
      <c r="B13" s="90" t="s">
        <v>25</v>
      </c>
    </row>
    <row r="14" spans="2:3">
      <c r="B14" s="91" t="s">
        <v>220</v>
      </c>
    </row>
    <row r="15" spans="2:3">
      <c r="B15" s="85" t="s">
        <v>226</v>
      </c>
    </row>
    <row r="16" spans="2:3">
      <c r="B16" s="92" t="s">
        <v>222</v>
      </c>
    </row>
    <row r="17" spans="2:4">
      <c r="B17" s="25"/>
    </row>
    <row r="18" spans="2:4">
      <c r="B18" s="2" t="s">
        <v>66</v>
      </c>
    </row>
    <row r="19" spans="2:4" ht="19.5" customHeight="1">
      <c r="B19" s="2" t="s">
        <v>223</v>
      </c>
    </row>
    <row r="20" spans="2:4">
      <c r="B20" s="88" t="s">
        <v>228</v>
      </c>
    </row>
    <row r="21" spans="2:4">
      <c r="B21" s="88" t="s">
        <v>229</v>
      </c>
    </row>
    <row r="22" spans="2:4" ht="25.5" customHeight="1">
      <c r="B22" s="87" t="s">
        <v>100</v>
      </c>
    </row>
    <row r="23" spans="2:4" ht="10.5" customHeight="1"/>
    <row r="24" spans="2:4" ht="24.75" customHeight="1">
      <c r="B24" s="88" t="s">
        <v>224</v>
      </c>
      <c r="C24" s="88"/>
      <c r="D24" s="88"/>
    </row>
    <row r="25" spans="2:4" ht="26.25" customHeight="1">
      <c r="B25" s="88" t="s">
        <v>315</v>
      </c>
      <c r="C25" s="88"/>
      <c r="D25" s="88"/>
    </row>
    <row r="26" spans="2:4" ht="32.25" customHeight="1">
      <c r="B26" s="154" t="s">
        <v>225</v>
      </c>
      <c r="C26" s="154"/>
      <c r="D26" s="154"/>
    </row>
    <row r="28" spans="2:4">
      <c r="B28" s="2" t="s">
        <v>99</v>
      </c>
    </row>
    <row r="32" spans="2:4">
      <c r="B32" s="25"/>
    </row>
    <row r="33" spans="2:2">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0" zoomScaleNormal="80" workbookViewId="0">
      <pane ySplit="3" topLeftCell="A4" activePane="bottomLeft" state="frozen"/>
      <selection pane="bottomLeft" activeCell="G5" sqref="G5"/>
    </sheetView>
  </sheetViews>
  <sheetFormatPr defaultColWidth="9.140625"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68" t="s">
        <v>370</v>
      </c>
      <c r="C2" s="169"/>
      <c r="D2" s="169"/>
      <c r="E2" s="169"/>
      <c r="F2" s="170"/>
      <c r="Z2" s="26" t="s">
        <v>81</v>
      </c>
    </row>
    <row r="3" spans="2:26" ht="24.75" customHeight="1">
      <c r="B3" s="171"/>
      <c r="C3" s="172"/>
      <c r="D3" s="172"/>
      <c r="E3" s="172"/>
      <c r="F3" s="173"/>
    </row>
    <row r="4" spans="2:26" ht="18" customHeight="1">
      <c r="B4" s="25" t="s">
        <v>80</v>
      </c>
      <c r="C4" s="27"/>
      <c r="D4" s="27"/>
      <c r="E4" s="27"/>
      <c r="F4" s="27"/>
    </row>
    <row r="5" spans="2:26" ht="24.75" customHeight="1">
      <c r="B5" s="164"/>
      <c r="C5" s="165"/>
      <c r="D5" s="165"/>
      <c r="E5" s="165"/>
      <c r="F5" s="166"/>
    </row>
    <row r="6" spans="2:26" ht="13.5" customHeight="1">
      <c r="B6" s="27"/>
      <c r="C6" s="27"/>
      <c r="D6" s="27"/>
      <c r="E6" s="27"/>
      <c r="F6" s="27"/>
    </row>
    <row r="7" spans="2:26">
      <c r="B7" s="25" t="s">
        <v>50</v>
      </c>
    </row>
    <row r="8" spans="2:26">
      <c r="B8" s="179" t="s">
        <v>27</v>
      </c>
      <c r="C8" s="180"/>
      <c r="D8" s="174" t="s">
        <v>30</v>
      </c>
      <c r="E8" s="174"/>
      <c r="F8" s="174"/>
    </row>
    <row r="9" spans="2:26" ht="30" customHeight="1">
      <c r="B9" s="181" t="s">
        <v>338</v>
      </c>
      <c r="C9" s="182"/>
      <c r="D9" s="175" t="s">
        <v>358</v>
      </c>
      <c r="E9" s="175"/>
      <c r="F9" s="175"/>
    </row>
    <row r="10" spans="2:26" ht="30" customHeight="1">
      <c r="B10" s="181" t="s">
        <v>227</v>
      </c>
      <c r="C10" s="182"/>
      <c r="D10" s="175" t="s">
        <v>342</v>
      </c>
      <c r="E10" s="175"/>
      <c r="F10" s="175"/>
    </row>
    <row r="11" spans="2:26" ht="38.25" customHeight="1">
      <c r="B11" s="181" t="s">
        <v>364</v>
      </c>
      <c r="C11" s="182"/>
      <c r="D11" s="176" t="s">
        <v>367</v>
      </c>
      <c r="E11" s="177"/>
      <c r="F11" s="178"/>
    </row>
    <row r="12" spans="2:26" ht="30" customHeight="1">
      <c r="B12" s="162"/>
      <c r="C12" s="163"/>
      <c r="D12" s="167"/>
      <c r="E12" s="167"/>
      <c r="F12" s="167"/>
    </row>
    <row r="13" spans="2:26" ht="30" customHeight="1">
      <c r="B13" s="162"/>
      <c r="C13" s="163"/>
      <c r="D13" s="167"/>
      <c r="E13" s="167"/>
      <c r="F13" s="167"/>
    </row>
    <row r="14" spans="2:26" ht="30" customHeight="1">
      <c r="B14" s="162"/>
      <c r="C14" s="163"/>
      <c r="D14" s="167"/>
      <c r="E14" s="167"/>
      <c r="F14" s="167"/>
    </row>
    <row r="15" spans="2:26" ht="30" customHeight="1">
      <c r="B15" s="162"/>
      <c r="C15" s="163"/>
      <c r="D15" s="167"/>
      <c r="E15" s="167"/>
      <c r="F15" s="167"/>
    </row>
    <row r="16" spans="2:26" ht="30" customHeight="1">
      <c r="B16" s="162"/>
      <c r="C16" s="163"/>
      <c r="D16" s="167"/>
      <c r="E16" s="167"/>
      <c r="F16" s="167"/>
    </row>
    <row r="17" spans="2:11" ht="30" customHeight="1">
      <c r="B17" s="162"/>
      <c r="C17" s="163"/>
      <c r="D17" s="167"/>
      <c r="E17" s="167"/>
      <c r="F17" s="167"/>
    </row>
    <row r="18" spans="2:11" ht="30" customHeight="1">
      <c r="B18" s="162"/>
      <c r="C18" s="163"/>
      <c r="D18" s="167"/>
      <c r="E18" s="167"/>
      <c r="F18" s="167"/>
    </row>
    <row r="19" spans="2:11" ht="30" customHeight="1">
      <c r="B19" s="162"/>
      <c r="C19" s="163"/>
      <c r="D19" s="167"/>
      <c r="E19" s="167"/>
      <c r="F19" s="167"/>
    </row>
    <row r="20" spans="2:11" ht="30" customHeight="1">
      <c r="B20" s="162"/>
      <c r="C20" s="163"/>
      <c r="D20" s="167"/>
      <c r="E20" s="167"/>
      <c r="F20" s="167"/>
    </row>
    <row r="21" spans="2:11" ht="30" customHeight="1">
      <c r="B21" s="162"/>
      <c r="C21" s="163"/>
      <c r="D21" s="167"/>
      <c r="E21" s="167"/>
      <c r="F21" s="167"/>
    </row>
    <row r="22" spans="2:11" ht="30" customHeight="1">
      <c r="B22" s="162"/>
      <c r="C22" s="163"/>
      <c r="D22" s="167"/>
      <c r="E22" s="167"/>
      <c r="F22" s="167"/>
    </row>
    <row r="23" spans="2:11" ht="30" customHeight="1">
      <c r="B23" s="162"/>
      <c r="C23" s="163"/>
      <c r="D23" s="167"/>
      <c r="E23" s="167"/>
      <c r="F23" s="167"/>
    </row>
    <row r="24" spans="2:11" ht="12.75" customHeight="1">
      <c r="B24" s="28"/>
      <c r="C24" s="28"/>
      <c r="D24" s="29"/>
      <c r="E24" s="29"/>
      <c r="F24" s="29"/>
    </row>
    <row r="25" spans="2:11">
      <c r="B25" s="25" t="s">
        <v>51</v>
      </c>
    </row>
    <row r="26" spans="2:11" ht="38.25" customHeight="1">
      <c r="B26" s="156" t="s">
        <v>48</v>
      </c>
      <c r="C26" s="158" t="s">
        <v>27</v>
      </c>
      <c r="D26" s="158" t="s">
        <v>28</v>
      </c>
      <c r="E26" s="158" t="s">
        <v>30</v>
      </c>
      <c r="F26" s="160" t="s">
        <v>31</v>
      </c>
      <c r="G26" s="155" t="s">
        <v>102</v>
      </c>
      <c r="H26" s="155"/>
      <c r="I26" s="155"/>
      <c r="J26" s="155"/>
      <c r="K26" s="155"/>
    </row>
    <row r="27" spans="2:11">
      <c r="B27" s="157"/>
      <c r="C27" s="159"/>
      <c r="D27" s="159"/>
      <c r="E27" s="159"/>
      <c r="F27" s="161"/>
      <c r="G27" s="62" t="s">
        <v>103</v>
      </c>
      <c r="H27" s="62" t="s">
        <v>104</v>
      </c>
      <c r="I27" s="62" t="s">
        <v>105</v>
      </c>
      <c r="J27" s="62" t="s">
        <v>106</v>
      </c>
      <c r="K27" s="62" t="s">
        <v>107</v>
      </c>
    </row>
    <row r="28" spans="2:11" ht="36" customHeight="1">
      <c r="B28" s="150" t="s">
        <v>359</v>
      </c>
      <c r="C28" s="31" t="s">
        <v>360</v>
      </c>
      <c r="D28" s="30" t="s">
        <v>29</v>
      </c>
      <c r="E28" s="31" t="s">
        <v>371</v>
      </c>
      <c r="F28" s="30" t="s">
        <v>159</v>
      </c>
      <c r="G28" s="63"/>
      <c r="H28" s="63"/>
      <c r="I28" s="63"/>
      <c r="J28" s="63"/>
      <c r="K28" s="64"/>
    </row>
    <row r="29" spans="2:11" ht="27.75" customHeight="1">
      <c r="B29" s="150">
        <v>1</v>
      </c>
      <c r="C29" s="31" t="s">
        <v>350</v>
      </c>
      <c r="D29" s="149" t="s">
        <v>81</v>
      </c>
      <c r="E29" s="31" t="s">
        <v>352</v>
      </c>
      <c r="F29" s="30"/>
      <c r="G29" s="152">
        <f>'Option 1'!$C$4</f>
        <v>-8.8839690885302272</v>
      </c>
      <c r="H29" s="152">
        <f>'Option 1'!$C$5</f>
        <v>-10.923551054837212</v>
      </c>
      <c r="I29" s="152">
        <f>'Option 1'!$C$6</f>
        <v>-12.38078069493276</v>
      </c>
      <c r="J29" s="152">
        <f>'Option 1'!C7</f>
        <v>-13.93290343590516</v>
      </c>
      <c r="K29" s="64"/>
    </row>
    <row r="30" spans="2:11" ht="84" customHeight="1">
      <c r="B30" s="150" t="s">
        <v>365</v>
      </c>
      <c r="C30" s="31" t="str">
        <f>D11</f>
        <v>Sensitivity Analysis of the adopted Baseline option (New 132/11kV BSP at Leicester Grid) in the event that its implementation costs (and related I&amp;M costs) increased by around 10%</v>
      </c>
      <c r="D30" s="149" t="s">
        <v>81</v>
      </c>
      <c r="E30" s="151" t="s">
        <v>366</v>
      </c>
      <c r="F30" s="30"/>
      <c r="G30" s="152">
        <f>'Option 1 (i)'!$C4</f>
        <v>-8.6482146307097665</v>
      </c>
      <c r="H30" s="152">
        <f>'Option 1 (i)'!$C5</f>
        <v>-10.63750904282497</v>
      </c>
      <c r="I30" s="152">
        <f>'Option 1 (i)'!$C6</f>
        <v>-12.060529045324135</v>
      </c>
      <c r="J30" s="152">
        <f>'Option 1 (i)'!$C7</f>
        <v>-13.578502556069143</v>
      </c>
      <c r="K30" s="30"/>
    </row>
    <row r="31" spans="2:11" ht="27.75" customHeight="1">
      <c r="B31" s="150">
        <v>2</v>
      </c>
      <c r="C31" s="30"/>
      <c r="D31" s="30"/>
      <c r="E31" s="31"/>
      <c r="F31" s="30"/>
      <c r="G31" s="63"/>
      <c r="H31" s="63"/>
      <c r="I31" s="63"/>
      <c r="J31" s="63"/>
      <c r="K31" s="30"/>
    </row>
    <row r="32" spans="2:11" ht="27.75" customHeight="1">
      <c r="B32" s="150">
        <v>3</v>
      </c>
      <c r="C32" s="30"/>
      <c r="D32" s="30"/>
      <c r="E32" s="31"/>
      <c r="F32" s="30"/>
      <c r="G32" s="63"/>
      <c r="H32" s="63"/>
      <c r="I32" s="63"/>
      <c r="J32" s="63"/>
      <c r="K32" s="30"/>
    </row>
    <row r="33" spans="2:11" ht="27.75" customHeight="1">
      <c r="B33" s="150">
        <v>4</v>
      </c>
      <c r="C33" s="30"/>
      <c r="D33" s="30"/>
      <c r="E33" s="31"/>
      <c r="F33" s="30"/>
      <c r="G33" s="63"/>
      <c r="H33" s="63"/>
      <c r="I33" s="63"/>
      <c r="J33" s="63"/>
      <c r="K33" s="30"/>
    </row>
    <row r="38" spans="2:11">
      <c r="B38"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F28">
    <cfRule type="expression" dxfId="12" priority="13">
      <formula>$D28="adopted"</formula>
    </cfRule>
  </conditionalFormatting>
  <conditionalFormatting sqref="B31:F33 B30:D30 F30">
    <cfRule type="expression" dxfId="11" priority="12">
      <formula>$D30="adopted"</formula>
    </cfRule>
  </conditionalFormatting>
  <conditionalFormatting sqref="D30:D33">
    <cfRule type="expression" dxfId="10" priority="11">
      <formula>$D30="adopted"</formula>
    </cfRule>
  </conditionalFormatting>
  <conditionalFormatting sqref="G28:K28 K29 G30:J30">
    <cfRule type="expression" dxfId="9" priority="10">
      <formula>$D28="adopted"</formula>
    </cfRule>
  </conditionalFormatting>
  <conditionalFormatting sqref="G31:K33 K30">
    <cfRule type="expression" dxfId="8" priority="9">
      <formula>$D30="adopted"</formula>
    </cfRule>
  </conditionalFormatting>
  <conditionalFormatting sqref="G31:J33">
    <cfRule type="expression" dxfId="7" priority="8">
      <formula>$D31="adopted"</formula>
    </cfRule>
  </conditionalFormatting>
  <conditionalFormatting sqref="G31:J31">
    <cfRule type="expression" dxfId="6" priority="7">
      <formula>$D31="adopted"</formula>
    </cfRule>
  </conditionalFormatting>
  <conditionalFormatting sqref="G32:J32">
    <cfRule type="expression" dxfId="5" priority="6">
      <formula>$D32="adopted"</formula>
    </cfRule>
  </conditionalFormatting>
  <conditionalFormatting sqref="G33:J33">
    <cfRule type="expression" dxfId="4" priority="5">
      <formula>$D33="adopted"</formula>
    </cfRule>
  </conditionalFormatting>
  <conditionalFormatting sqref="G31:J33">
    <cfRule type="expression" dxfId="3" priority="4">
      <formula>$D31="adopted"</formula>
    </cfRule>
  </conditionalFormatting>
  <conditionalFormatting sqref="B29:F29">
    <cfRule type="expression" dxfId="2" priority="3">
      <formula>$D29="adopted"</formula>
    </cfRule>
  </conditionalFormatting>
  <conditionalFormatting sqref="G29:J29">
    <cfRule type="expression" dxfId="1" priority="2">
      <formula>$D29="adopted"</formula>
    </cfRule>
  </conditionalFormatting>
  <conditionalFormatting sqref="E30">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ColWidth="9.140625"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8">
        <v>4.8300000000000003E-2</v>
      </c>
      <c r="D3" s="108" t="s">
        <v>297</v>
      </c>
      <c r="E3" s="21"/>
      <c r="F3" s="74"/>
      <c r="G3" s="126"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313</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205</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208</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206</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309</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310</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207</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311</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83" t="s">
        <v>75</v>
      </c>
      <c r="C13" s="184"/>
      <c r="D13" s="125" t="s">
        <v>327</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85"/>
      <c r="C14" s="186"/>
      <c r="D14" s="41" t="s">
        <v>109</v>
      </c>
      <c r="E14" s="21"/>
      <c r="F14" s="65"/>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87" t="s">
        <v>328</v>
      </c>
      <c r="C15" s="40" t="s">
        <v>321</v>
      </c>
      <c r="D15" s="124">
        <v>1.3408686121386491</v>
      </c>
      <c r="E15" s="21"/>
      <c r="F15" s="67" t="s">
        <v>92</v>
      </c>
      <c r="G15" s="37"/>
      <c r="H15" s="37"/>
      <c r="I15" s="73" t="s">
        <v>156</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87"/>
      <c r="C16" s="40" t="s">
        <v>322</v>
      </c>
      <c r="D16" s="124">
        <v>1.3004251926654264</v>
      </c>
      <c r="E16" s="80"/>
      <c r="F16" s="68" t="s">
        <v>157</v>
      </c>
      <c r="G16" s="37"/>
      <c r="H16" s="37"/>
      <c r="I16" s="73" t="s">
        <v>329</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87"/>
      <c r="C17" s="40" t="s">
        <v>323</v>
      </c>
      <c r="D17" s="124">
        <v>1.2670349113192076</v>
      </c>
      <c r="E17" s="80"/>
      <c r="F17" s="67" t="s">
        <v>210</v>
      </c>
      <c r="G17" s="69"/>
      <c r="H17" s="69"/>
      <c r="I17" s="76" t="s">
        <v>204</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87"/>
      <c r="C18" s="40" t="s">
        <v>324</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7"/>
      <c r="C19" s="40" t="s">
        <v>325</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7"/>
      <c r="C20" s="40" t="s">
        <v>326</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7"/>
      <c r="C21" s="40" t="s">
        <v>253</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7"/>
      <c r="C22" s="40" t="s">
        <v>254</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7"/>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7"/>
      <c r="C24" s="40" t="s">
        <v>109</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316</v>
      </c>
    </row>
    <row r="28" spans="1:59">
      <c r="B28" s="20" t="s">
        <v>250</v>
      </c>
      <c r="E28" s="71"/>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0"/>
    </row>
    <row r="33" spans="2:5" ht="47.25" customHeight="1">
      <c r="D33" s="105" t="s">
        <v>293</v>
      </c>
    </row>
    <row r="34" spans="2:5">
      <c r="B34" s="110" t="s">
        <v>247</v>
      </c>
      <c r="C34" s="20" t="s">
        <v>253</v>
      </c>
      <c r="D34" s="20">
        <f>0.58982*1000</f>
        <v>589.82000000000005</v>
      </c>
      <c r="E34" s="20" t="s">
        <v>294</v>
      </c>
    </row>
    <row r="35" spans="2:5">
      <c r="B35" s="110" t="s">
        <v>248</v>
      </c>
      <c r="C35" s="20" t="s">
        <v>254</v>
      </c>
      <c r="D35" s="70">
        <f>D34-$D$78</f>
        <v>575.32450000000006</v>
      </c>
    </row>
    <row r="36" spans="2:5">
      <c r="B36" s="110" t="s">
        <v>249</v>
      </c>
      <c r="C36" s="20" t="s">
        <v>74</v>
      </c>
      <c r="D36" s="70">
        <f t="shared" ref="D36:D73" si="2">D35-$D$78</f>
        <v>560.82900000000006</v>
      </c>
    </row>
    <row r="37" spans="2:5">
      <c r="C37" s="20" t="s">
        <v>109</v>
      </c>
      <c r="D37" s="70">
        <f t="shared" si="2"/>
        <v>546.33350000000007</v>
      </c>
    </row>
    <row r="38" spans="2:5">
      <c r="C38" s="20" t="s">
        <v>255</v>
      </c>
      <c r="D38" s="70">
        <f t="shared" si="2"/>
        <v>531.83800000000008</v>
      </c>
    </row>
    <row r="39" spans="2:5">
      <c r="C39" s="20" t="s">
        <v>256</v>
      </c>
      <c r="D39" s="70">
        <f t="shared" si="2"/>
        <v>517.34250000000009</v>
      </c>
    </row>
    <row r="40" spans="2:5">
      <c r="C40" s="20" t="s">
        <v>257</v>
      </c>
      <c r="D40" s="70">
        <f t="shared" si="2"/>
        <v>502.84700000000009</v>
      </c>
    </row>
    <row r="41" spans="2:5">
      <c r="C41" s="20" t="s">
        <v>258</v>
      </c>
      <c r="D41" s="70">
        <f t="shared" si="2"/>
        <v>488.3515000000001</v>
      </c>
    </row>
    <row r="42" spans="2:5">
      <c r="C42" s="20" t="s">
        <v>259</v>
      </c>
      <c r="D42" s="70">
        <f t="shared" si="2"/>
        <v>473.85600000000011</v>
      </c>
    </row>
    <row r="43" spans="2:5">
      <c r="C43" s="20" t="s">
        <v>260</v>
      </c>
      <c r="D43" s="70">
        <f t="shared" si="2"/>
        <v>459.36050000000012</v>
      </c>
    </row>
    <row r="44" spans="2:5">
      <c r="C44" s="20" t="s">
        <v>261</v>
      </c>
      <c r="D44" s="70">
        <f t="shared" si="2"/>
        <v>444.86500000000012</v>
      </c>
    </row>
    <row r="45" spans="2:5">
      <c r="C45" s="20" t="s">
        <v>262</v>
      </c>
      <c r="D45" s="70">
        <f t="shared" si="2"/>
        <v>430.36950000000013</v>
      </c>
    </row>
    <row r="46" spans="2:5">
      <c r="C46" s="20" t="s">
        <v>263</v>
      </c>
      <c r="D46" s="70">
        <f t="shared" si="2"/>
        <v>415.87400000000014</v>
      </c>
    </row>
    <row r="47" spans="2:5">
      <c r="C47" s="20" t="s">
        <v>264</v>
      </c>
      <c r="D47" s="70">
        <f t="shared" si="2"/>
        <v>401.37850000000014</v>
      </c>
    </row>
    <row r="48" spans="2:5">
      <c r="C48" s="20" t="s">
        <v>265</v>
      </c>
      <c r="D48" s="70">
        <f t="shared" si="2"/>
        <v>386.88300000000015</v>
      </c>
    </row>
    <row r="49" spans="3:4">
      <c r="C49" s="20" t="s">
        <v>266</v>
      </c>
      <c r="D49" s="70">
        <f t="shared" si="2"/>
        <v>372.38750000000016</v>
      </c>
    </row>
    <row r="50" spans="3:4">
      <c r="C50" s="20" t="s">
        <v>267</v>
      </c>
      <c r="D50" s="70">
        <f t="shared" si="2"/>
        <v>357.89200000000017</v>
      </c>
    </row>
    <row r="51" spans="3:4">
      <c r="C51" s="20" t="s">
        <v>268</v>
      </c>
      <c r="D51" s="70">
        <f t="shared" si="2"/>
        <v>343.39650000000017</v>
      </c>
    </row>
    <row r="52" spans="3:4">
      <c r="C52" s="20" t="s">
        <v>269</v>
      </c>
      <c r="D52" s="70">
        <f t="shared" si="2"/>
        <v>328.90100000000018</v>
      </c>
    </row>
    <row r="53" spans="3:4">
      <c r="C53" s="20" t="s">
        <v>270</v>
      </c>
      <c r="D53" s="70">
        <f t="shared" si="2"/>
        <v>314.40550000000019</v>
      </c>
    </row>
    <row r="54" spans="3:4">
      <c r="C54" s="20" t="s">
        <v>271</v>
      </c>
      <c r="D54" s="70">
        <f t="shared" si="2"/>
        <v>299.9100000000002</v>
      </c>
    </row>
    <row r="55" spans="3:4">
      <c r="C55" s="20" t="s">
        <v>272</v>
      </c>
      <c r="D55" s="70">
        <f t="shared" si="2"/>
        <v>285.4145000000002</v>
      </c>
    </row>
    <row r="56" spans="3:4">
      <c r="C56" s="20" t="s">
        <v>273</v>
      </c>
      <c r="D56" s="70">
        <f t="shared" si="2"/>
        <v>270.91900000000021</v>
      </c>
    </row>
    <row r="57" spans="3:4">
      <c r="C57" s="20" t="s">
        <v>274</v>
      </c>
      <c r="D57" s="70">
        <f t="shared" si="2"/>
        <v>256.42350000000022</v>
      </c>
    </row>
    <row r="58" spans="3:4">
      <c r="C58" s="20" t="s">
        <v>275</v>
      </c>
      <c r="D58" s="70">
        <f t="shared" si="2"/>
        <v>241.92800000000022</v>
      </c>
    </row>
    <row r="59" spans="3:4">
      <c r="C59" s="20" t="s">
        <v>276</v>
      </c>
      <c r="D59" s="70">
        <f t="shared" si="2"/>
        <v>227.43250000000023</v>
      </c>
    </row>
    <row r="60" spans="3:4">
      <c r="C60" s="20" t="s">
        <v>277</v>
      </c>
      <c r="D60" s="70">
        <f t="shared" si="2"/>
        <v>212.93700000000024</v>
      </c>
    </row>
    <row r="61" spans="3:4">
      <c r="C61" s="20" t="s">
        <v>278</v>
      </c>
      <c r="D61" s="70">
        <f t="shared" si="2"/>
        <v>198.44150000000025</v>
      </c>
    </row>
    <row r="62" spans="3:4">
      <c r="C62" s="20" t="s">
        <v>279</v>
      </c>
      <c r="D62" s="70">
        <f t="shared" si="2"/>
        <v>183.94600000000025</v>
      </c>
    </row>
    <row r="63" spans="3:4">
      <c r="C63" s="20" t="s">
        <v>280</v>
      </c>
      <c r="D63" s="70">
        <f t="shared" si="2"/>
        <v>169.45050000000026</v>
      </c>
    </row>
    <row r="64" spans="3:4">
      <c r="C64" s="20" t="s">
        <v>281</v>
      </c>
      <c r="D64" s="70">
        <f t="shared" si="2"/>
        <v>154.95500000000027</v>
      </c>
    </row>
    <row r="65" spans="3:5">
      <c r="C65" s="20" t="s">
        <v>282</v>
      </c>
      <c r="D65" s="70">
        <f t="shared" si="2"/>
        <v>140.45950000000028</v>
      </c>
    </row>
    <row r="66" spans="3:5">
      <c r="C66" s="20" t="s">
        <v>283</v>
      </c>
      <c r="D66" s="70">
        <f t="shared" si="2"/>
        <v>125.96400000000027</v>
      </c>
    </row>
    <row r="67" spans="3:5">
      <c r="C67" s="20" t="s">
        <v>284</v>
      </c>
      <c r="D67" s="70">
        <f t="shared" si="2"/>
        <v>111.46850000000026</v>
      </c>
    </row>
    <row r="68" spans="3:5">
      <c r="C68" s="20" t="s">
        <v>285</v>
      </c>
      <c r="D68" s="70">
        <f t="shared" si="2"/>
        <v>96.973000000000255</v>
      </c>
    </row>
    <row r="69" spans="3:5">
      <c r="C69" s="20" t="s">
        <v>286</v>
      </c>
      <c r="D69" s="70">
        <f t="shared" si="2"/>
        <v>82.477500000000248</v>
      </c>
    </row>
    <row r="70" spans="3:5">
      <c r="C70" s="20" t="s">
        <v>287</v>
      </c>
      <c r="D70" s="70">
        <f t="shared" si="2"/>
        <v>67.982000000000241</v>
      </c>
    </row>
    <row r="71" spans="3:5">
      <c r="C71" s="20" t="s">
        <v>288</v>
      </c>
      <c r="D71" s="70">
        <f t="shared" si="2"/>
        <v>53.486500000000241</v>
      </c>
    </row>
    <row r="72" spans="3:5">
      <c r="C72" s="20" t="s">
        <v>289</v>
      </c>
      <c r="D72" s="70">
        <f t="shared" si="2"/>
        <v>38.991000000000241</v>
      </c>
    </row>
    <row r="73" spans="3:5">
      <c r="C73" s="20" t="s">
        <v>290</v>
      </c>
      <c r="D73" s="70">
        <f t="shared" si="2"/>
        <v>24.495500000000241</v>
      </c>
    </row>
    <row r="74" spans="3:5">
      <c r="C74" s="20" t="s">
        <v>291</v>
      </c>
      <c r="D74" s="70">
        <v>10</v>
      </c>
    </row>
    <row r="75" spans="3:5">
      <c r="C75" s="20" t="s">
        <v>292</v>
      </c>
      <c r="D75" s="70">
        <f>D73-D78</f>
        <v>10.00000000000024</v>
      </c>
      <c r="E75" s="20" t="s">
        <v>295</v>
      </c>
    </row>
    <row r="78" spans="3:5">
      <c r="D78" s="106">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K10" sqref="K10"/>
    </sheetView>
  </sheetViews>
  <sheetFormatPr defaultColWidth="9.140625"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339</v>
      </c>
      <c r="C1" s="3" t="s">
        <v>340</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92" t="s">
        <v>11</v>
      </c>
      <c r="B7" s="59" t="s">
        <v>159</v>
      </c>
      <c r="C7" s="58"/>
      <c r="D7" s="59" t="s">
        <v>40</v>
      </c>
      <c r="E7" s="129"/>
      <c r="F7" s="60">
        <v>-3.1017584131186902</v>
      </c>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59"/>
      <c r="AY7" s="59"/>
      <c r="AZ7" s="59"/>
      <c r="BA7" s="59"/>
      <c r="BB7" s="59"/>
      <c r="BC7" s="59"/>
      <c r="BD7" s="59"/>
    </row>
    <row r="8" spans="1:56">
      <c r="A8" s="193"/>
      <c r="B8" s="59" t="s">
        <v>176</v>
      </c>
      <c r="C8" s="58"/>
      <c r="D8" s="59" t="s">
        <v>40</v>
      </c>
      <c r="E8" s="153">
        <v>0</v>
      </c>
      <c r="F8" s="153">
        <v>-5.6086041696689262E-3</v>
      </c>
      <c r="G8" s="153">
        <v>-5.6189993268252747E-3</v>
      </c>
      <c r="H8" s="153">
        <v>-5.6077313671643687E-3</v>
      </c>
      <c r="I8" s="153">
        <v>-5.5995177752369207E-3</v>
      </c>
      <c r="J8" s="153">
        <v>-5.5942216483890264E-3</v>
      </c>
      <c r="K8" s="153">
        <v>-5.5893614459372205E-3</v>
      </c>
      <c r="L8" s="153">
        <v>-5.5802961305840924E-3</v>
      </c>
      <c r="M8" s="60">
        <v>-5.5999999999999999E-3</v>
      </c>
      <c r="N8" s="60">
        <v>-5.5999999999999999E-3</v>
      </c>
      <c r="O8" s="60">
        <v>-5.5999999999999999E-3</v>
      </c>
      <c r="P8" s="60">
        <v>-5.5999999999999999E-3</v>
      </c>
      <c r="Q8" s="60">
        <v>-5.5999999999999999E-3</v>
      </c>
      <c r="R8" s="60">
        <v>-5.5999999999999999E-3</v>
      </c>
      <c r="S8" s="60">
        <v>-5.5999999999999999E-3</v>
      </c>
      <c r="T8" s="60">
        <v>-5.5999999999999999E-3</v>
      </c>
      <c r="U8" s="60">
        <v>-5.5999999999999999E-3</v>
      </c>
      <c r="V8" s="60">
        <v>-5.5999999999999999E-3</v>
      </c>
      <c r="W8" s="60">
        <v>-5.5999999999999999E-3</v>
      </c>
      <c r="X8" s="60">
        <v>-5.5999999999999999E-3</v>
      </c>
      <c r="Y8" s="60">
        <v>-5.5999999999999999E-3</v>
      </c>
      <c r="Z8" s="60">
        <v>-5.5999999999999999E-3</v>
      </c>
      <c r="AA8" s="60">
        <v>-5.5999999999999999E-3</v>
      </c>
      <c r="AB8" s="60">
        <v>-5.5999999999999999E-3</v>
      </c>
      <c r="AC8" s="60">
        <v>-5.5999999999999999E-3</v>
      </c>
      <c r="AD8" s="60">
        <v>-5.5999999999999999E-3</v>
      </c>
      <c r="AE8" s="60">
        <v>-5.5999999999999999E-3</v>
      </c>
      <c r="AF8" s="60">
        <v>-5.5999999999999999E-3</v>
      </c>
      <c r="AG8" s="60">
        <v>-5.5999999999999999E-3</v>
      </c>
      <c r="AH8" s="60">
        <v>-5.5999999999999999E-3</v>
      </c>
      <c r="AI8" s="60">
        <v>-5.5999999999999999E-3</v>
      </c>
      <c r="AJ8" s="60">
        <v>-5.5999999999999999E-3</v>
      </c>
      <c r="AK8" s="60">
        <v>-5.5999999999999999E-3</v>
      </c>
      <c r="AL8" s="60">
        <v>-5.5999999999999999E-3</v>
      </c>
      <c r="AM8" s="60">
        <v>-5.5999999999999999E-3</v>
      </c>
      <c r="AN8" s="60">
        <v>-5.5999999999999999E-3</v>
      </c>
      <c r="AO8" s="60">
        <v>-5.5999999999999999E-3</v>
      </c>
      <c r="AP8" s="60">
        <v>-5.5999999999999999E-3</v>
      </c>
      <c r="AQ8" s="60">
        <v>-5.5999999999999999E-3</v>
      </c>
      <c r="AR8" s="60">
        <v>-5.5999999999999999E-3</v>
      </c>
      <c r="AS8" s="60">
        <v>-5.5999999999999999E-3</v>
      </c>
      <c r="AT8" s="60">
        <v>-5.5999999999999999E-3</v>
      </c>
      <c r="AU8" s="60">
        <v>-5.5999999999999999E-3</v>
      </c>
      <c r="AV8" s="60">
        <v>-5.5999999999999999E-3</v>
      </c>
      <c r="AW8" s="60">
        <v>-5.5999999999999999E-3</v>
      </c>
      <c r="AX8" s="59"/>
      <c r="AY8" s="59"/>
      <c r="AZ8" s="59"/>
      <c r="BA8" s="59"/>
      <c r="BB8" s="59"/>
      <c r="BC8" s="59"/>
      <c r="BD8" s="59"/>
    </row>
    <row r="9" spans="1:56">
      <c r="A9" s="193"/>
      <c r="B9" s="59" t="s">
        <v>198</v>
      </c>
      <c r="C9" s="58"/>
      <c r="D9" s="59" t="s">
        <v>40</v>
      </c>
      <c r="E9" s="129"/>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59"/>
      <c r="AY9" s="59"/>
      <c r="AZ9" s="59"/>
      <c r="BA9" s="59"/>
      <c r="BB9" s="59"/>
      <c r="BC9" s="59"/>
      <c r="BD9" s="59"/>
    </row>
    <row r="10" spans="1:56">
      <c r="A10" s="193"/>
      <c r="B10" s="59" t="s">
        <v>198</v>
      </c>
      <c r="C10" s="58"/>
      <c r="D10" s="59" t="s">
        <v>40</v>
      </c>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59"/>
      <c r="AY10" s="59"/>
      <c r="AZ10" s="59"/>
      <c r="BA10" s="59"/>
      <c r="BB10" s="59"/>
      <c r="BC10" s="59"/>
      <c r="BD10" s="59"/>
    </row>
    <row r="11" spans="1:56">
      <c r="A11" s="193"/>
      <c r="B11" s="59" t="s">
        <v>198</v>
      </c>
      <c r="C11" s="58"/>
      <c r="D11" s="59" t="s">
        <v>40</v>
      </c>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59"/>
      <c r="AY11" s="59"/>
      <c r="AZ11" s="59"/>
      <c r="BA11" s="59"/>
      <c r="BB11" s="59"/>
      <c r="BC11" s="59"/>
      <c r="BD11" s="59"/>
    </row>
    <row r="12" spans="1:56" ht="15.75" thickBot="1">
      <c r="A12" s="194"/>
      <c r="B12" s="122" t="s">
        <v>197</v>
      </c>
      <c r="C12" s="56"/>
      <c r="D12" s="123" t="s">
        <v>40</v>
      </c>
      <c r="E12" s="57">
        <f>SUM(E7:E11)</f>
        <v>0</v>
      </c>
      <c r="F12" s="57">
        <f t="shared" ref="F12:AW12" si="0">SUM(F7:F11)</f>
        <v>-3.1073670172883592</v>
      </c>
      <c r="G12" s="57">
        <f t="shared" si="0"/>
        <v>-5.6189993268252747E-3</v>
      </c>
      <c r="H12" s="57">
        <f t="shared" si="0"/>
        <v>-5.6077313671643687E-3</v>
      </c>
      <c r="I12" s="57">
        <f t="shared" si="0"/>
        <v>-5.5995177752369207E-3</v>
      </c>
      <c r="J12" s="57">
        <f t="shared" si="0"/>
        <v>-5.5942216483890264E-3</v>
      </c>
      <c r="K12" s="57">
        <f t="shared" si="0"/>
        <v>-5.5893614459372205E-3</v>
      </c>
      <c r="L12" s="57">
        <f t="shared" si="0"/>
        <v>-5.5802961305840924E-3</v>
      </c>
      <c r="M12" s="57">
        <f t="shared" si="0"/>
        <v>-5.5999999999999999E-3</v>
      </c>
      <c r="N12" s="57">
        <f t="shared" si="0"/>
        <v>-5.5999999999999999E-3</v>
      </c>
      <c r="O12" s="57">
        <f t="shared" si="0"/>
        <v>-5.5999999999999999E-3</v>
      </c>
      <c r="P12" s="57">
        <f t="shared" si="0"/>
        <v>-5.5999999999999999E-3</v>
      </c>
      <c r="Q12" s="57">
        <f t="shared" si="0"/>
        <v>-5.5999999999999999E-3</v>
      </c>
      <c r="R12" s="57">
        <f t="shared" si="0"/>
        <v>-5.5999999999999999E-3</v>
      </c>
      <c r="S12" s="57">
        <f t="shared" si="0"/>
        <v>-5.5999999999999999E-3</v>
      </c>
      <c r="T12" s="57">
        <f t="shared" si="0"/>
        <v>-5.5999999999999999E-3</v>
      </c>
      <c r="U12" s="57">
        <f t="shared" si="0"/>
        <v>-5.5999999999999999E-3</v>
      </c>
      <c r="V12" s="57">
        <f t="shared" si="0"/>
        <v>-5.5999999999999999E-3</v>
      </c>
      <c r="W12" s="57">
        <f t="shared" si="0"/>
        <v>-5.5999999999999999E-3</v>
      </c>
      <c r="X12" s="57">
        <f t="shared" si="0"/>
        <v>-5.5999999999999999E-3</v>
      </c>
      <c r="Y12" s="57">
        <f t="shared" si="0"/>
        <v>-5.5999999999999999E-3</v>
      </c>
      <c r="Z12" s="57">
        <f t="shared" si="0"/>
        <v>-5.5999999999999999E-3</v>
      </c>
      <c r="AA12" s="57">
        <f t="shared" si="0"/>
        <v>-5.5999999999999999E-3</v>
      </c>
      <c r="AB12" s="57">
        <f t="shared" si="0"/>
        <v>-5.5999999999999999E-3</v>
      </c>
      <c r="AC12" s="57">
        <f t="shared" si="0"/>
        <v>-5.5999999999999999E-3</v>
      </c>
      <c r="AD12" s="57">
        <f t="shared" si="0"/>
        <v>-5.5999999999999999E-3</v>
      </c>
      <c r="AE12" s="57">
        <f t="shared" si="0"/>
        <v>-5.5999999999999999E-3</v>
      </c>
      <c r="AF12" s="57">
        <f t="shared" si="0"/>
        <v>-5.5999999999999999E-3</v>
      </c>
      <c r="AG12" s="57">
        <f t="shared" si="0"/>
        <v>-5.5999999999999999E-3</v>
      </c>
      <c r="AH12" s="57">
        <f t="shared" si="0"/>
        <v>-5.5999999999999999E-3</v>
      </c>
      <c r="AI12" s="57">
        <f t="shared" si="0"/>
        <v>-5.5999999999999999E-3</v>
      </c>
      <c r="AJ12" s="57">
        <f t="shared" si="0"/>
        <v>-5.5999999999999999E-3</v>
      </c>
      <c r="AK12" s="57">
        <f t="shared" si="0"/>
        <v>-5.5999999999999999E-3</v>
      </c>
      <c r="AL12" s="57">
        <f t="shared" si="0"/>
        <v>-5.5999999999999999E-3</v>
      </c>
      <c r="AM12" s="57">
        <f t="shared" si="0"/>
        <v>-5.5999999999999999E-3</v>
      </c>
      <c r="AN12" s="57">
        <f t="shared" si="0"/>
        <v>-5.5999999999999999E-3</v>
      </c>
      <c r="AO12" s="57">
        <f t="shared" si="0"/>
        <v>-5.5999999999999999E-3</v>
      </c>
      <c r="AP12" s="57">
        <f t="shared" si="0"/>
        <v>-5.5999999999999999E-3</v>
      </c>
      <c r="AQ12" s="57">
        <f t="shared" si="0"/>
        <v>-5.5999999999999999E-3</v>
      </c>
      <c r="AR12" s="57">
        <f t="shared" si="0"/>
        <v>-5.5999999999999999E-3</v>
      </c>
      <c r="AS12" s="57">
        <f t="shared" si="0"/>
        <v>-5.5999999999999999E-3</v>
      </c>
      <c r="AT12" s="57">
        <f t="shared" si="0"/>
        <v>-5.5999999999999999E-3</v>
      </c>
      <c r="AU12" s="57">
        <f t="shared" si="0"/>
        <v>-5.5999999999999999E-3</v>
      </c>
      <c r="AV12" s="57">
        <f t="shared" si="0"/>
        <v>-5.5999999999999999E-3</v>
      </c>
      <c r="AW12" s="57">
        <f t="shared" si="0"/>
        <v>-5.5999999999999999E-3</v>
      </c>
      <c r="AX12" s="59"/>
      <c r="AY12" s="59"/>
      <c r="AZ12" s="59"/>
      <c r="BA12" s="59"/>
      <c r="BB12" s="59"/>
      <c r="BC12" s="59"/>
      <c r="BD12" s="59"/>
    </row>
    <row r="13" spans="1:56" ht="12.75" customHeight="1">
      <c r="A13" s="188" t="s">
        <v>307</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89"/>
      <c r="B14" s="9" t="s">
        <v>202</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89"/>
      <c r="B15" s="9" t="s">
        <v>298</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89"/>
      <c r="B16" s="9" t="s">
        <v>299</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89"/>
      <c r="B17" s="4" t="s">
        <v>203</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89"/>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89"/>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89"/>
      <c r="B20" s="4" t="s">
        <v>84</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89"/>
      <c r="B21" s="9" t="s">
        <v>37</v>
      </c>
      <c r="C21" s="9"/>
      <c r="D21" s="9"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89"/>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89"/>
      <c r="B23" s="9" t="s">
        <v>211</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90"/>
      <c r="B24" s="13" t="s">
        <v>101</v>
      </c>
      <c r="C24" s="13"/>
      <c r="D24" s="13"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217</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91" t="s">
        <v>306</v>
      </c>
      <c r="B29" s="4" t="s">
        <v>212</v>
      </c>
      <c r="D29" s="4"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91"/>
      <c r="B30" s="4" t="s">
        <v>213</v>
      </c>
      <c r="D30" s="4"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91"/>
      <c r="B31" s="4" t="s">
        <v>214</v>
      </c>
      <c r="D31" s="4" t="s">
        <v>209</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91"/>
      <c r="B32" s="4" t="s">
        <v>215</v>
      </c>
      <c r="D32" s="4"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91"/>
      <c r="B33" s="4" t="s">
        <v>330</v>
      </c>
      <c r="D33" s="4"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91"/>
      <c r="B34" s="4" t="s">
        <v>331</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91"/>
      <c r="B35" s="4" t="s">
        <v>332</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91"/>
      <c r="B36" s="4" t="s">
        <v>216</v>
      </c>
      <c r="D36" s="4"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333</v>
      </c>
    </row>
    <row r="40" spans="1:56">
      <c r="B40" s="127" t="s">
        <v>155</v>
      </c>
    </row>
    <row r="41" spans="1:56">
      <c r="B41" s="4" t="s">
        <v>317</v>
      </c>
    </row>
    <row r="42" spans="1:56">
      <c r="B42" s="4" t="s">
        <v>334</v>
      </c>
    </row>
    <row r="43" spans="1:56" ht="16.5">
      <c r="A43" s="83">
        <v>2</v>
      </c>
      <c r="B43" s="67" t="s">
        <v>154</v>
      </c>
    </row>
    <row r="48" spans="1:56">
      <c r="C48" s="35"/>
    </row>
    <row r="113" spans="2:2">
      <c r="B113" s="4" t="s">
        <v>198</v>
      </c>
    </row>
    <row r="114" spans="2:2">
      <c r="B114" s="4" t="s">
        <v>197</v>
      </c>
    </row>
    <row r="115" spans="2:2">
      <c r="B115" s="4" t="s">
        <v>318</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24"/>
  <sheetViews>
    <sheetView workbookViewId="0">
      <selection activeCell="B7" sqref="B7"/>
    </sheetView>
  </sheetViews>
  <sheetFormatPr defaultRowHeight="15"/>
  <cols>
    <col min="1" max="1" width="5.85546875" customWidth="1"/>
    <col min="2" max="2" width="64.85546875" customWidth="1"/>
    <col min="5" max="5" width="18.7109375" customWidth="1"/>
  </cols>
  <sheetData>
    <row r="1" spans="1:3" ht="18.75">
      <c r="A1" s="1" t="s">
        <v>302</v>
      </c>
    </row>
    <row r="2" spans="1:3">
      <c r="A2" t="s">
        <v>78</v>
      </c>
    </row>
    <row r="4" spans="1:3" ht="30">
      <c r="A4" s="146">
        <v>1</v>
      </c>
      <c r="B4" s="147" t="s">
        <v>353</v>
      </c>
    </row>
    <row r="5" spans="1:3" ht="21" customHeight="1">
      <c r="A5" s="146">
        <v>2</v>
      </c>
      <c r="B5" s="147" t="s">
        <v>357</v>
      </c>
    </row>
    <row r="6" spans="1:3" s="144" customFormat="1">
      <c r="A6" s="146">
        <v>3</v>
      </c>
      <c r="B6" s="147" t="s">
        <v>362</v>
      </c>
    </row>
    <row r="7" spans="1:3" s="144" customFormat="1"/>
    <row r="9" spans="1:3">
      <c r="B9" s="141" t="s">
        <v>343</v>
      </c>
    </row>
    <row r="10" spans="1:3">
      <c r="B10" s="139" t="s">
        <v>344</v>
      </c>
      <c r="C10">
        <v>1</v>
      </c>
    </row>
    <row r="11" spans="1:3">
      <c r="B11" s="139" t="s">
        <v>345</v>
      </c>
      <c r="C11">
        <v>2</v>
      </c>
    </row>
    <row r="12" spans="1:3">
      <c r="B12" s="139" t="s">
        <v>346</v>
      </c>
      <c r="C12">
        <v>2</v>
      </c>
    </row>
    <row r="13" spans="1:3" s="144" customFormat="1">
      <c r="B13" s="140" t="s">
        <v>351</v>
      </c>
      <c r="C13" s="144">
        <v>-2</v>
      </c>
    </row>
    <row r="15" spans="1:3">
      <c r="B15" s="142"/>
    </row>
    <row r="16" spans="1:3">
      <c r="B16" s="140"/>
    </row>
    <row r="17" spans="2:7">
      <c r="B17" s="140"/>
    </row>
    <row r="18" spans="2:7">
      <c r="B18" s="140"/>
    </row>
    <row r="19" spans="2:7">
      <c r="B19" s="140"/>
    </row>
    <row r="21" spans="2:7">
      <c r="B21" s="140"/>
      <c r="G21" s="144"/>
    </row>
    <row r="22" spans="2:7">
      <c r="G22" s="144"/>
    </row>
    <row r="23" spans="2:7">
      <c r="G23" s="144"/>
    </row>
    <row r="24" spans="2:7">
      <c r="G24" s="14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27" sqref="A27"/>
      <selection pane="topRight" activeCell="A27" sqref="A27"/>
      <selection pane="bottomLeft" activeCell="A27" sqref="A27"/>
      <selection pane="bottomRight" activeCell="C2" sqref="C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341</v>
      </c>
      <c r="C1" s="3" t="s">
        <v>368</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138">
        <f>INDEX($E$81:$BD$81,1,$C$9+$B4-1)</f>
        <v>-8.8839690885302272</v>
      </c>
      <c r="D4" s="9"/>
      <c r="E4" s="9"/>
      <c r="F4" s="84"/>
      <c r="G4" s="9"/>
      <c r="I4" s="39"/>
      <c r="AQ4" s="22"/>
      <c r="AR4" s="22"/>
      <c r="AS4" s="22"/>
      <c r="AT4" s="22"/>
      <c r="AU4" s="22"/>
      <c r="AV4" s="22"/>
      <c r="AW4" s="22"/>
      <c r="AX4" s="22"/>
      <c r="AY4" s="22"/>
      <c r="AZ4" s="22"/>
      <c r="BA4" s="22"/>
      <c r="BB4" s="22"/>
      <c r="BC4" s="22"/>
      <c r="BD4" s="22"/>
    </row>
    <row r="5" spans="1:56">
      <c r="B5" s="47">
        <v>24</v>
      </c>
      <c r="C5" s="138">
        <f>INDEX($E$81:$BD$81,1,$C$9+$B5-1)</f>
        <v>-10.923551054837212</v>
      </c>
      <c r="D5" s="18"/>
      <c r="E5" s="61"/>
      <c r="F5" s="9"/>
      <c r="G5" s="9"/>
      <c r="AQ5" s="22"/>
      <c r="AR5" s="22"/>
      <c r="AS5" s="22"/>
      <c r="AT5" s="22"/>
      <c r="AU5" s="22"/>
      <c r="AV5" s="22"/>
      <c r="AW5" s="22"/>
      <c r="AX5" s="22"/>
      <c r="AY5" s="22"/>
      <c r="AZ5" s="22"/>
      <c r="BA5" s="22"/>
      <c r="BB5" s="22"/>
      <c r="BC5" s="22"/>
      <c r="BD5" s="22"/>
    </row>
    <row r="6" spans="1:56">
      <c r="B6" s="47">
        <v>32</v>
      </c>
      <c r="C6" s="138">
        <f>INDEX($E$81:$BD$81,1,$C$9+$B6-1)</f>
        <v>-12.38078069493276</v>
      </c>
      <c r="D6" s="9"/>
      <c r="E6" s="9"/>
      <c r="F6" s="9"/>
      <c r="G6" s="9"/>
      <c r="AQ6" s="22"/>
      <c r="AR6" s="22"/>
      <c r="AS6" s="22"/>
      <c r="AT6" s="22"/>
      <c r="AU6" s="22"/>
      <c r="AV6" s="22"/>
      <c r="AW6" s="22"/>
      <c r="AX6" s="22"/>
      <c r="AY6" s="22"/>
      <c r="AZ6" s="22"/>
      <c r="BA6" s="22"/>
      <c r="BB6" s="22"/>
      <c r="BC6" s="22"/>
      <c r="BD6" s="22"/>
    </row>
    <row r="7" spans="1:56">
      <c r="B7" s="47">
        <v>45</v>
      </c>
      <c r="C7" s="138">
        <f>INDEX($E$81:$BD$81,1,$C$9+$B7-1)</f>
        <v>-13.93290343590516</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2" t="s">
        <v>11</v>
      </c>
      <c r="B13" s="59" t="s">
        <v>159</v>
      </c>
      <c r="C13" s="58"/>
      <c r="D13" s="59" t="s">
        <v>40</v>
      </c>
      <c r="E13" s="129"/>
      <c r="F13" s="129">
        <v>-14.360630669145511</v>
      </c>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59"/>
      <c r="AY13" s="59"/>
      <c r="AZ13" s="59"/>
      <c r="BA13" s="59"/>
      <c r="BB13" s="59"/>
      <c r="BC13" s="59"/>
      <c r="BD13" s="59"/>
    </row>
    <row r="14" spans="1:56">
      <c r="A14" s="193"/>
      <c r="B14" s="59" t="s">
        <v>176</v>
      </c>
      <c r="C14" s="58"/>
      <c r="D14" s="59" t="s">
        <v>40</v>
      </c>
      <c r="E14" s="129">
        <v>0</v>
      </c>
      <c r="F14" s="129">
        <v>-7.4814773477548002E-2</v>
      </c>
      <c r="G14" s="129">
        <v>-7.4953437448901442E-2</v>
      </c>
      <c r="H14" s="129">
        <v>-7.4803130915567562E-2</v>
      </c>
      <c r="I14" s="129">
        <v>-7.4693567466106794E-2</v>
      </c>
      <c r="J14" s="129">
        <v>-7.4622920916903618E-2</v>
      </c>
      <c r="K14" s="129">
        <v>-7.4558089287769719E-2</v>
      </c>
      <c r="L14" s="129">
        <v>-7.4437164456184243E-2</v>
      </c>
      <c r="M14" s="129">
        <v>-7.4700000000000003E-2</v>
      </c>
      <c r="N14" s="129">
        <v>-7.4700000000000003E-2</v>
      </c>
      <c r="O14" s="129">
        <v>-7.4700000000000003E-2</v>
      </c>
      <c r="P14" s="129">
        <v>-7.4700000000000003E-2</v>
      </c>
      <c r="Q14" s="129">
        <v>-7.4700000000000003E-2</v>
      </c>
      <c r="R14" s="129">
        <v>-7.4700000000000003E-2</v>
      </c>
      <c r="S14" s="129">
        <v>-7.4700000000000003E-2</v>
      </c>
      <c r="T14" s="129">
        <v>-7.4700000000000003E-2</v>
      </c>
      <c r="U14" s="129">
        <v>-7.4700000000000003E-2</v>
      </c>
      <c r="V14" s="129">
        <v>-7.4700000000000003E-2</v>
      </c>
      <c r="W14" s="129">
        <v>-7.4700000000000003E-2</v>
      </c>
      <c r="X14" s="129">
        <v>-7.4700000000000003E-2</v>
      </c>
      <c r="Y14" s="129">
        <v>-7.4700000000000003E-2</v>
      </c>
      <c r="Z14" s="129">
        <v>-7.4700000000000003E-2</v>
      </c>
      <c r="AA14" s="129">
        <v>-7.4700000000000003E-2</v>
      </c>
      <c r="AB14" s="129">
        <v>-7.4700000000000003E-2</v>
      </c>
      <c r="AC14" s="129">
        <v>-7.4700000000000003E-2</v>
      </c>
      <c r="AD14" s="129">
        <v>-7.4700000000000003E-2</v>
      </c>
      <c r="AE14" s="129">
        <v>-7.4700000000000003E-2</v>
      </c>
      <c r="AF14" s="129">
        <v>-7.4700000000000003E-2</v>
      </c>
      <c r="AG14" s="129">
        <v>-7.4700000000000003E-2</v>
      </c>
      <c r="AH14" s="129">
        <v>-7.4700000000000003E-2</v>
      </c>
      <c r="AI14" s="129">
        <v>-7.4700000000000003E-2</v>
      </c>
      <c r="AJ14" s="129">
        <v>-7.4700000000000003E-2</v>
      </c>
      <c r="AK14" s="129">
        <v>-7.4700000000000003E-2</v>
      </c>
      <c r="AL14" s="129">
        <v>-7.4700000000000003E-2</v>
      </c>
      <c r="AM14" s="129">
        <v>-7.4700000000000003E-2</v>
      </c>
      <c r="AN14" s="129">
        <v>-7.4700000000000003E-2</v>
      </c>
      <c r="AO14" s="129">
        <v>-7.4700000000000003E-2</v>
      </c>
      <c r="AP14" s="129">
        <v>-7.4700000000000003E-2</v>
      </c>
      <c r="AQ14" s="129">
        <v>-7.4700000000000003E-2</v>
      </c>
      <c r="AR14" s="129">
        <v>-7.4700000000000003E-2</v>
      </c>
      <c r="AS14" s="129">
        <v>-7.4700000000000003E-2</v>
      </c>
      <c r="AT14" s="129">
        <v>-7.4700000000000003E-2</v>
      </c>
      <c r="AU14" s="129">
        <v>-7.4700000000000003E-2</v>
      </c>
      <c r="AV14" s="129">
        <v>-7.4700000000000003E-2</v>
      </c>
      <c r="AW14" s="129">
        <v>-7.4700000000000003E-2</v>
      </c>
      <c r="AX14" s="59"/>
      <c r="AY14" s="59"/>
      <c r="AZ14" s="59"/>
      <c r="BA14" s="59"/>
      <c r="BB14" s="59"/>
      <c r="BC14" s="59"/>
      <c r="BD14" s="59"/>
    </row>
    <row r="15" spans="1:56">
      <c r="A15" s="193"/>
      <c r="B15" s="59" t="s">
        <v>198</v>
      </c>
      <c r="C15" s="58"/>
      <c r="D15" s="59" t="s">
        <v>40</v>
      </c>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59"/>
      <c r="AY15" s="59"/>
      <c r="AZ15" s="59"/>
      <c r="BA15" s="59"/>
      <c r="BB15" s="59"/>
      <c r="BC15" s="59"/>
      <c r="BD15" s="59"/>
    </row>
    <row r="16" spans="1:56">
      <c r="A16" s="193"/>
      <c r="B16" s="59" t="s">
        <v>198</v>
      </c>
      <c r="C16" s="58"/>
      <c r="D16" s="59" t="s">
        <v>40</v>
      </c>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59"/>
      <c r="AY16" s="59"/>
      <c r="AZ16" s="59"/>
      <c r="BA16" s="59"/>
      <c r="BB16" s="59"/>
      <c r="BC16" s="59"/>
      <c r="BD16" s="59"/>
    </row>
    <row r="17" spans="1:56">
      <c r="A17" s="193"/>
      <c r="B17" s="59" t="s">
        <v>198</v>
      </c>
      <c r="C17" s="58"/>
      <c r="D17" s="59" t="s">
        <v>40</v>
      </c>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59"/>
      <c r="AY17" s="59"/>
      <c r="AZ17" s="59"/>
      <c r="BA17" s="59"/>
      <c r="BB17" s="59"/>
      <c r="BC17" s="59"/>
      <c r="BD17" s="59"/>
    </row>
    <row r="18" spans="1:56" ht="15.75" thickBot="1">
      <c r="A18" s="194"/>
      <c r="B18" s="122" t="s">
        <v>197</v>
      </c>
      <c r="C18" s="128"/>
      <c r="D18" s="123" t="s">
        <v>40</v>
      </c>
      <c r="E18" s="130">
        <f>SUM(E13:E17)</f>
        <v>0</v>
      </c>
      <c r="F18" s="130">
        <f t="shared" ref="F18:AW18" si="0">SUM(F13:F17)</f>
        <v>-14.43544544262306</v>
      </c>
      <c r="G18" s="130">
        <f t="shared" si="0"/>
        <v>-7.4953437448901442E-2</v>
      </c>
      <c r="H18" s="130">
        <f t="shared" si="0"/>
        <v>-7.4803130915567562E-2</v>
      </c>
      <c r="I18" s="130">
        <f t="shared" si="0"/>
        <v>-7.4693567466106794E-2</v>
      </c>
      <c r="J18" s="130">
        <f t="shared" si="0"/>
        <v>-7.4622920916903618E-2</v>
      </c>
      <c r="K18" s="130">
        <f t="shared" si="0"/>
        <v>-7.4558089287769719E-2</v>
      </c>
      <c r="L18" s="130">
        <f t="shared" si="0"/>
        <v>-7.4437164456184243E-2</v>
      </c>
      <c r="M18" s="130">
        <f t="shared" si="0"/>
        <v>-7.4700000000000003E-2</v>
      </c>
      <c r="N18" s="130">
        <f t="shared" si="0"/>
        <v>-7.4700000000000003E-2</v>
      </c>
      <c r="O18" s="130">
        <f t="shared" si="0"/>
        <v>-7.4700000000000003E-2</v>
      </c>
      <c r="P18" s="130">
        <f t="shared" si="0"/>
        <v>-7.4700000000000003E-2</v>
      </c>
      <c r="Q18" s="130">
        <f t="shared" si="0"/>
        <v>-7.4700000000000003E-2</v>
      </c>
      <c r="R18" s="130">
        <f t="shared" si="0"/>
        <v>-7.4700000000000003E-2</v>
      </c>
      <c r="S18" s="130">
        <f t="shared" si="0"/>
        <v>-7.4700000000000003E-2</v>
      </c>
      <c r="T18" s="130">
        <f t="shared" si="0"/>
        <v>-7.4700000000000003E-2</v>
      </c>
      <c r="U18" s="130">
        <f t="shared" si="0"/>
        <v>-7.4700000000000003E-2</v>
      </c>
      <c r="V18" s="130">
        <f t="shared" si="0"/>
        <v>-7.4700000000000003E-2</v>
      </c>
      <c r="W18" s="130">
        <f t="shared" si="0"/>
        <v>-7.4700000000000003E-2</v>
      </c>
      <c r="X18" s="130">
        <f t="shared" si="0"/>
        <v>-7.4700000000000003E-2</v>
      </c>
      <c r="Y18" s="130">
        <f t="shared" si="0"/>
        <v>-7.4700000000000003E-2</v>
      </c>
      <c r="Z18" s="130">
        <f t="shared" si="0"/>
        <v>-7.4700000000000003E-2</v>
      </c>
      <c r="AA18" s="130">
        <f t="shared" si="0"/>
        <v>-7.4700000000000003E-2</v>
      </c>
      <c r="AB18" s="130">
        <f t="shared" si="0"/>
        <v>-7.4700000000000003E-2</v>
      </c>
      <c r="AC18" s="130">
        <f t="shared" si="0"/>
        <v>-7.4700000000000003E-2</v>
      </c>
      <c r="AD18" s="130">
        <f t="shared" si="0"/>
        <v>-7.4700000000000003E-2</v>
      </c>
      <c r="AE18" s="130">
        <f t="shared" si="0"/>
        <v>-7.4700000000000003E-2</v>
      </c>
      <c r="AF18" s="130">
        <f t="shared" si="0"/>
        <v>-7.4700000000000003E-2</v>
      </c>
      <c r="AG18" s="130">
        <f t="shared" si="0"/>
        <v>-7.4700000000000003E-2</v>
      </c>
      <c r="AH18" s="130">
        <f t="shared" si="0"/>
        <v>-7.4700000000000003E-2</v>
      </c>
      <c r="AI18" s="130">
        <f t="shared" si="0"/>
        <v>-7.4700000000000003E-2</v>
      </c>
      <c r="AJ18" s="130">
        <f t="shared" si="0"/>
        <v>-7.4700000000000003E-2</v>
      </c>
      <c r="AK18" s="130">
        <f t="shared" si="0"/>
        <v>-7.4700000000000003E-2</v>
      </c>
      <c r="AL18" s="130">
        <f t="shared" si="0"/>
        <v>-7.4700000000000003E-2</v>
      </c>
      <c r="AM18" s="130">
        <f t="shared" si="0"/>
        <v>-7.4700000000000003E-2</v>
      </c>
      <c r="AN18" s="130">
        <f t="shared" si="0"/>
        <v>-7.4700000000000003E-2</v>
      </c>
      <c r="AO18" s="130">
        <f t="shared" si="0"/>
        <v>-7.4700000000000003E-2</v>
      </c>
      <c r="AP18" s="130">
        <f t="shared" si="0"/>
        <v>-7.4700000000000003E-2</v>
      </c>
      <c r="AQ18" s="130">
        <f t="shared" si="0"/>
        <v>-7.4700000000000003E-2</v>
      </c>
      <c r="AR18" s="130">
        <f t="shared" si="0"/>
        <v>-7.4700000000000003E-2</v>
      </c>
      <c r="AS18" s="130">
        <f t="shared" si="0"/>
        <v>-7.4700000000000003E-2</v>
      </c>
      <c r="AT18" s="130">
        <f t="shared" si="0"/>
        <v>-7.4700000000000003E-2</v>
      </c>
      <c r="AU18" s="130">
        <f t="shared" si="0"/>
        <v>-7.4700000000000003E-2</v>
      </c>
      <c r="AV18" s="130">
        <f t="shared" si="0"/>
        <v>-7.4700000000000003E-2</v>
      </c>
      <c r="AW18" s="130">
        <f t="shared" si="0"/>
        <v>-7.4700000000000003E-2</v>
      </c>
      <c r="AX18" s="59"/>
      <c r="AY18" s="59"/>
      <c r="AZ18" s="59"/>
      <c r="BA18" s="59"/>
      <c r="BB18" s="59"/>
      <c r="BC18" s="59"/>
      <c r="BD18" s="59"/>
    </row>
    <row r="19" spans="1:56">
      <c r="A19" s="195" t="s">
        <v>301</v>
      </c>
      <c r="B19" s="59" t="s">
        <v>159</v>
      </c>
      <c r="C19" s="8"/>
      <c r="D19" s="9" t="s">
        <v>40</v>
      </c>
      <c r="E19" s="131">
        <f>-'Baseline scenario'!E7</f>
        <v>0</v>
      </c>
      <c r="F19" s="131">
        <f>'Baseline scenario'!F7*-1</f>
        <v>3.1017584131186902</v>
      </c>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row>
    <row r="20" spans="1:56">
      <c r="A20" s="195"/>
      <c r="B20" s="59" t="s">
        <v>176</v>
      </c>
      <c r="C20" s="8"/>
      <c r="D20" s="9" t="s">
        <v>40</v>
      </c>
      <c r="E20" s="131"/>
      <c r="F20" s="131">
        <f>'Baseline scenario'!F8*-1</f>
        <v>5.6086041696689262E-3</v>
      </c>
      <c r="G20" s="131">
        <f>'Baseline scenario'!G8*-1</f>
        <v>5.6189993268252747E-3</v>
      </c>
      <c r="H20" s="131">
        <f>'Baseline scenario'!H8*-1</f>
        <v>5.6077313671643687E-3</v>
      </c>
      <c r="I20" s="131">
        <f>'Baseline scenario'!I8*-1</f>
        <v>5.5995177752369207E-3</v>
      </c>
      <c r="J20" s="131">
        <f>'Baseline scenario'!J8*-1</f>
        <v>5.5942216483890264E-3</v>
      </c>
      <c r="K20" s="131">
        <f>'Baseline scenario'!K8*-1</f>
        <v>5.5893614459372205E-3</v>
      </c>
      <c r="L20" s="131">
        <f>'Baseline scenario'!L8*-1</f>
        <v>5.5802961305840924E-3</v>
      </c>
      <c r="M20" s="131">
        <f>'Baseline scenario'!M8*-1</f>
        <v>5.5999999999999999E-3</v>
      </c>
      <c r="N20" s="131">
        <f>'Baseline scenario'!N8*-1</f>
        <v>5.5999999999999999E-3</v>
      </c>
      <c r="O20" s="131">
        <f>'Baseline scenario'!O8*-1</f>
        <v>5.5999999999999999E-3</v>
      </c>
      <c r="P20" s="131">
        <f>'Baseline scenario'!P8*-1</f>
        <v>5.5999999999999999E-3</v>
      </c>
      <c r="Q20" s="131">
        <f>'Baseline scenario'!Q8*-1</f>
        <v>5.5999999999999999E-3</v>
      </c>
      <c r="R20" s="131">
        <f>'Baseline scenario'!R8*-1</f>
        <v>5.5999999999999999E-3</v>
      </c>
      <c r="S20" s="131">
        <f>'Baseline scenario'!S8*-1</f>
        <v>5.5999999999999999E-3</v>
      </c>
      <c r="T20" s="131">
        <f>'Baseline scenario'!T8*-1</f>
        <v>5.5999999999999999E-3</v>
      </c>
      <c r="U20" s="131">
        <f>'Baseline scenario'!U8*-1</f>
        <v>5.5999999999999999E-3</v>
      </c>
      <c r="V20" s="131">
        <f>'Baseline scenario'!V8*-1</f>
        <v>5.5999999999999999E-3</v>
      </c>
      <c r="W20" s="131">
        <f>'Baseline scenario'!W8*-1</f>
        <v>5.5999999999999999E-3</v>
      </c>
      <c r="X20" s="131">
        <f>'Baseline scenario'!X8*-1</f>
        <v>5.5999999999999999E-3</v>
      </c>
      <c r="Y20" s="131">
        <f>'Baseline scenario'!Y8*-1</f>
        <v>5.5999999999999999E-3</v>
      </c>
      <c r="Z20" s="131">
        <f>'Baseline scenario'!Z8*-1</f>
        <v>5.5999999999999999E-3</v>
      </c>
      <c r="AA20" s="131">
        <f>'Baseline scenario'!AA8*-1</f>
        <v>5.5999999999999999E-3</v>
      </c>
      <c r="AB20" s="131">
        <f>'Baseline scenario'!AB8*-1</f>
        <v>5.5999999999999999E-3</v>
      </c>
      <c r="AC20" s="131">
        <f>'Baseline scenario'!AC8*-1</f>
        <v>5.5999999999999999E-3</v>
      </c>
      <c r="AD20" s="131">
        <f>'Baseline scenario'!AD8*-1</f>
        <v>5.5999999999999999E-3</v>
      </c>
      <c r="AE20" s="131">
        <f>'Baseline scenario'!AE8*-1</f>
        <v>5.5999999999999999E-3</v>
      </c>
      <c r="AF20" s="131">
        <f>'Baseline scenario'!AF8*-1</f>
        <v>5.5999999999999999E-3</v>
      </c>
      <c r="AG20" s="131">
        <f>'Baseline scenario'!AG8*-1</f>
        <v>5.5999999999999999E-3</v>
      </c>
      <c r="AH20" s="131">
        <f>'Baseline scenario'!AH8*-1</f>
        <v>5.5999999999999999E-3</v>
      </c>
      <c r="AI20" s="131">
        <f>'Baseline scenario'!AI8*-1</f>
        <v>5.5999999999999999E-3</v>
      </c>
      <c r="AJ20" s="131">
        <f>'Baseline scenario'!AJ8*-1</f>
        <v>5.5999999999999999E-3</v>
      </c>
      <c r="AK20" s="131">
        <f>'Baseline scenario'!AK8*-1</f>
        <v>5.5999999999999999E-3</v>
      </c>
      <c r="AL20" s="131">
        <f>'Baseline scenario'!AL8*-1</f>
        <v>5.5999999999999999E-3</v>
      </c>
      <c r="AM20" s="131">
        <f>'Baseline scenario'!AM8*-1</f>
        <v>5.5999999999999999E-3</v>
      </c>
      <c r="AN20" s="131">
        <f>'Baseline scenario'!AN8*-1</f>
        <v>5.5999999999999999E-3</v>
      </c>
      <c r="AO20" s="131">
        <f>'Baseline scenario'!AO8*-1</f>
        <v>5.5999999999999999E-3</v>
      </c>
      <c r="AP20" s="131">
        <f>'Baseline scenario'!AP8*-1</f>
        <v>5.5999999999999999E-3</v>
      </c>
      <c r="AQ20" s="131">
        <f>'Baseline scenario'!AQ8*-1</f>
        <v>5.5999999999999999E-3</v>
      </c>
      <c r="AR20" s="131">
        <f>'Baseline scenario'!AR8*-1</f>
        <v>5.5999999999999999E-3</v>
      </c>
      <c r="AS20" s="131">
        <f>'Baseline scenario'!AS8*-1</f>
        <v>5.5999999999999999E-3</v>
      </c>
      <c r="AT20" s="131">
        <f>'Baseline scenario'!AT8*-1</f>
        <v>5.5999999999999999E-3</v>
      </c>
      <c r="AU20" s="131">
        <f>'Baseline scenario'!AU8*-1</f>
        <v>5.5999999999999999E-3</v>
      </c>
      <c r="AV20" s="131">
        <f>'Baseline scenario'!AV8*-1</f>
        <v>5.5999999999999999E-3</v>
      </c>
      <c r="AW20" s="131">
        <f>'Baseline scenario'!AW8*-1</f>
        <v>5.5999999999999999E-3</v>
      </c>
      <c r="AX20" s="131"/>
      <c r="AY20" s="131"/>
      <c r="AZ20" s="131"/>
      <c r="BA20" s="131"/>
      <c r="BB20" s="131"/>
      <c r="BC20" s="131"/>
      <c r="BD20" s="131"/>
    </row>
    <row r="21" spans="1:56">
      <c r="A21" s="195"/>
      <c r="B21" s="59" t="s">
        <v>198</v>
      </c>
      <c r="C21" s="8"/>
      <c r="D21" s="9" t="s">
        <v>40</v>
      </c>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row>
    <row r="22" spans="1:56">
      <c r="A22" s="195"/>
      <c r="B22" s="59" t="s">
        <v>198</v>
      </c>
      <c r="C22" s="8"/>
      <c r="D22" s="9" t="s">
        <v>40</v>
      </c>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row>
    <row r="23" spans="1:56">
      <c r="A23" s="195"/>
      <c r="B23" s="59" t="s">
        <v>198</v>
      </c>
      <c r="C23" s="8"/>
      <c r="D23" s="9" t="s">
        <v>40</v>
      </c>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row>
    <row r="24" spans="1:56">
      <c r="A24" s="195"/>
      <c r="B24" s="59" t="s">
        <v>198</v>
      </c>
      <c r="C24" s="8"/>
      <c r="D24" s="9" t="s">
        <v>40</v>
      </c>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row>
    <row r="25" spans="1:56">
      <c r="A25" s="196"/>
      <c r="B25" s="59" t="s">
        <v>319</v>
      </c>
      <c r="C25" s="8"/>
      <c r="D25" s="9" t="s">
        <v>40</v>
      </c>
      <c r="E25" s="132">
        <f>SUM(E19:E24)</f>
        <v>0</v>
      </c>
      <c r="F25" s="132">
        <f t="shared" ref="F25:BD25" si="1">SUM(F19:F24)</f>
        <v>3.1073670172883592</v>
      </c>
      <c r="G25" s="132">
        <f t="shared" si="1"/>
        <v>5.6189993268252747E-3</v>
      </c>
      <c r="H25" s="132">
        <f t="shared" si="1"/>
        <v>5.6077313671643687E-3</v>
      </c>
      <c r="I25" s="132">
        <f t="shared" si="1"/>
        <v>5.5995177752369207E-3</v>
      </c>
      <c r="J25" s="132">
        <f t="shared" si="1"/>
        <v>5.5942216483890264E-3</v>
      </c>
      <c r="K25" s="132">
        <f t="shared" si="1"/>
        <v>5.5893614459372205E-3</v>
      </c>
      <c r="L25" s="132">
        <f t="shared" si="1"/>
        <v>5.5802961305840924E-3</v>
      </c>
      <c r="M25" s="132">
        <f t="shared" si="1"/>
        <v>5.5999999999999999E-3</v>
      </c>
      <c r="N25" s="132">
        <f t="shared" si="1"/>
        <v>5.5999999999999999E-3</v>
      </c>
      <c r="O25" s="132">
        <f t="shared" si="1"/>
        <v>5.5999999999999999E-3</v>
      </c>
      <c r="P25" s="132">
        <f t="shared" si="1"/>
        <v>5.5999999999999999E-3</v>
      </c>
      <c r="Q25" s="132">
        <f t="shared" si="1"/>
        <v>5.5999999999999999E-3</v>
      </c>
      <c r="R25" s="132">
        <f t="shared" si="1"/>
        <v>5.5999999999999999E-3</v>
      </c>
      <c r="S25" s="132">
        <f t="shared" si="1"/>
        <v>5.5999999999999999E-3</v>
      </c>
      <c r="T25" s="132">
        <f t="shared" si="1"/>
        <v>5.5999999999999999E-3</v>
      </c>
      <c r="U25" s="132">
        <f t="shared" si="1"/>
        <v>5.5999999999999999E-3</v>
      </c>
      <c r="V25" s="132">
        <f t="shared" si="1"/>
        <v>5.5999999999999999E-3</v>
      </c>
      <c r="W25" s="132">
        <f t="shared" si="1"/>
        <v>5.5999999999999999E-3</v>
      </c>
      <c r="X25" s="132">
        <f t="shared" si="1"/>
        <v>5.5999999999999999E-3</v>
      </c>
      <c r="Y25" s="132">
        <f t="shared" si="1"/>
        <v>5.5999999999999999E-3</v>
      </c>
      <c r="Z25" s="132">
        <f t="shared" si="1"/>
        <v>5.5999999999999999E-3</v>
      </c>
      <c r="AA25" s="132">
        <f t="shared" si="1"/>
        <v>5.5999999999999999E-3</v>
      </c>
      <c r="AB25" s="132">
        <f t="shared" si="1"/>
        <v>5.5999999999999999E-3</v>
      </c>
      <c r="AC25" s="132">
        <f t="shared" si="1"/>
        <v>5.5999999999999999E-3</v>
      </c>
      <c r="AD25" s="132">
        <f t="shared" si="1"/>
        <v>5.5999999999999999E-3</v>
      </c>
      <c r="AE25" s="132">
        <f t="shared" si="1"/>
        <v>5.5999999999999999E-3</v>
      </c>
      <c r="AF25" s="132">
        <f t="shared" si="1"/>
        <v>5.5999999999999999E-3</v>
      </c>
      <c r="AG25" s="132">
        <f t="shared" si="1"/>
        <v>5.5999999999999999E-3</v>
      </c>
      <c r="AH25" s="132">
        <f t="shared" si="1"/>
        <v>5.5999999999999999E-3</v>
      </c>
      <c r="AI25" s="132">
        <f t="shared" si="1"/>
        <v>5.5999999999999999E-3</v>
      </c>
      <c r="AJ25" s="132">
        <f t="shared" si="1"/>
        <v>5.5999999999999999E-3</v>
      </c>
      <c r="AK25" s="132">
        <f t="shared" si="1"/>
        <v>5.5999999999999999E-3</v>
      </c>
      <c r="AL25" s="132">
        <f t="shared" si="1"/>
        <v>5.5999999999999999E-3</v>
      </c>
      <c r="AM25" s="132">
        <f t="shared" si="1"/>
        <v>5.5999999999999999E-3</v>
      </c>
      <c r="AN25" s="132">
        <f t="shared" si="1"/>
        <v>5.5999999999999999E-3</v>
      </c>
      <c r="AO25" s="132">
        <f t="shared" si="1"/>
        <v>5.5999999999999999E-3</v>
      </c>
      <c r="AP25" s="132">
        <f t="shared" si="1"/>
        <v>5.5999999999999999E-3</v>
      </c>
      <c r="AQ25" s="132">
        <f t="shared" si="1"/>
        <v>5.5999999999999999E-3</v>
      </c>
      <c r="AR25" s="132">
        <f t="shared" si="1"/>
        <v>5.5999999999999999E-3</v>
      </c>
      <c r="AS25" s="132">
        <f t="shared" si="1"/>
        <v>5.5999999999999999E-3</v>
      </c>
      <c r="AT25" s="132">
        <f t="shared" si="1"/>
        <v>5.5999999999999999E-3</v>
      </c>
      <c r="AU25" s="132">
        <f t="shared" si="1"/>
        <v>5.5999999999999999E-3</v>
      </c>
      <c r="AV25" s="132">
        <f t="shared" si="1"/>
        <v>5.5999999999999999E-3</v>
      </c>
      <c r="AW25" s="132">
        <f t="shared" si="1"/>
        <v>5.5999999999999999E-3</v>
      </c>
      <c r="AX25" s="132">
        <f t="shared" si="1"/>
        <v>0</v>
      </c>
      <c r="AY25" s="132">
        <f t="shared" si="1"/>
        <v>0</v>
      </c>
      <c r="AZ25" s="132">
        <f t="shared" si="1"/>
        <v>0</v>
      </c>
      <c r="BA25" s="132">
        <f t="shared" si="1"/>
        <v>0</v>
      </c>
      <c r="BB25" s="132">
        <f t="shared" si="1"/>
        <v>0</v>
      </c>
      <c r="BC25" s="132">
        <f t="shared" si="1"/>
        <v>0</v>
      </c>
      <c r="BD25" s="132">
        <f t="shared" si="1"/>
        <v>0</v>
      </c>
    </row>
    <row r="26" spans="1:56" ht="15.75" thickBot="1">
      <c r="A26" s="112"/>
      <c r="B26" s="55" t="s">
        <v>96</v>
      </c>
      <c r="C26" s="56" t="s">
        <v>94</v>
      </c>
      <c r="D26" s="55" t="s">
        <v>40</v>
      </c>
      <c r="E26" s="130">
        <f>E18+E25</f>
        <v>0</v>
      </c>
      <c r="F26" s="130">
        <f t="shared" ref="F26:BD26" si="2">F18+F25</f>
        <v>-11.3280784253347</v>
      </c>
      <c r="G26" s="130">
        <f t="shared" si="2"/>
        <v>-6.9334438122076167E-2</v>
      </c>
      <c r="H26" s="130">
        <f t="shared" si="2"/>
        <v>-6.9195399548403189E-2</v>
      </c>
      <c r="I26" s="130">
        <f t="shared" si="2"/>
        <v>-6.909404969086988E-2</v>
      </c>
      <c r="J26" s="130">
        <f t="shared" si="2"/>
        <v>-6.9028699268514598E-2</v>
      </c>
      <c r="K26" s="130">
        <f t="shared" si="2"/>
        <v>-6.89687278418325E-2</v>
      </c>
      <c r="L26" s="130">
        <f t="shared" si="2"/>
        <v>-6.8856868325600146E-2</v>
      </c>
      <c r="M26" s="130">
        <f t="shared" si="2"/>
        <v>-6.9100000000000009E-2</v>
      </c>
      <c r="N26" s="130">
        <f t="shared" si="2"/>
        <v>-6.9100000000000009E-2</v>
      </c>
      <c r="O26" s="130">
        <f t="shared" si="2"/>
        <v>-6.9100000000000009E-2</v>
      </c>
      <c r="P26" s="130">
        <f t="shared" si="2"/>
        <v>-6.9100000000000009E-2</v>
      </c>
      <c r="Q26" s="130">
        <f t="shared" si="2"/>
        <v>-6.9100000000000009E-2</v>
      </c>
      <c r="R26" s="130">
        <f t="shared" si="2"/>
        <v>-6.9100000000000009E-2</v>
      </c>
      <c r="S26" s="130">
        <f t="shared" si="2"/>
        <v>-6.9100000000000009E-2</v>
      </c>
      <c r="T26" s="130">
        <f t="shared" si="2"/>
        <v>-6.9100000000000009E-2</v>
      </c>
      <c r="U26" s="130">
        <f t="shared" si="2"/>
        <v>-6.9100000000000009E-2</v>
      </c>
      <c r="V26" s="130">
        <f t="shared" si="2"/>
        <v>-6.9100000000000009E-2</v>
      </c>
      <c r="W26" s="130">
        <f t="shared" si="2"/>
        <v>-6.9100000000000009E-2</v>
      </c>
      <c r="X26" s="130">
        <f t="shared" si="2"/>
        <v>-6.9100000000000009E-2</v>
      </c>
      <c r="Y26" s="130">
        <f t="shared" si="2"/>
        <v>-6.9100000000000009E-2</v>
      </c>
      <c r="Z26" s="130">
        <f t="shared" si="2"/>
        <v>-6.9100000000000009E-2</v>
      </c>
      <c r="AA26" s="130">
        <f t="shared" si="2"/>
        <v>-6.9100000000000009E-2</v>
      </c>
      <c r="AB26" s="130">
        <f t="shared" si="2"/>
        <v>-6.9100000000000009E-2</v>
      </c>
      <c r="AC26" s="130">
        <f t="shared" si="2"/>
        <v>-6.9100000000000009E-2</v>
      </c>
      <c r="AD26" s="130">
        <f t="shared" si="2"/>
        <v>-6.9100000000000009E-2</v>
      </c>
      <c r="AE26" s="130">
        <f t="shared" si="2"/>
        <v>-6.9100000000000009E-2</v>
      </c>
      <c r="AF26" s="130">
        <f t="shared" si="2"/>
        <v>-6.9100000000000009E-2</v>
      </c>
      <c r="AG26" s="130">
        <f t="shared" si="2"/>
        <v>-6.9100000000000009E-2</v>
      </c>
      <c r="AH26" s="130">
        <f t="shared" si="2"/>
        <v>-6.9100000000000009E-2</v>
      </c>
      <c r="AI26" s="130">
        <f t="shared" si="2"/>
        <v>-6.9100000000000009E-2</v>
      </c>
      <c r="AJ26" s="130">
        <f t="shared" si="2"/>
        <v>-6.9100000000000009E-2</v>
      </c>
      <c r="AK26" s="130">
        <f t="shared" si="2"/>
        <v>-6.9100000000000009E-2</v>
      </c>
      <c r="AL26" s="130">
        <f t="shared" si="2"/>
        <v>-6.9100000000000009E-2</v>
      </c>
      <c r="AM26" s="130">
        <f t="shared" si="2"/>
        <v>-6.9100000000000009E-2</v>
      </c>
      <c r="AN26" s="130">
        <f t="shared" si="2"/>
        <v>-6.9100000000000009E-2</v>
      </c>
      <c r="AO26" s="130">
        <f t="shared" si="2"/>
        <v>-6.9100000000000009E-2</v>
      </c>
      <c r="AP26" s="130">
        <f t="shared" si="2"/>
        <v>-6.9100000000000009E-2</v>
      </c>
      <c r="AQ26" s="130">
        <f t="shared" si="2"/>
        <v>-6.9100000000000009E-2</v>
      </c>
      <c r="AR26" s="130">
        <f t="shared" si="2"/>
        <v>-6.9100000000000009E-2</v>
      </c>
      <c r="AS26" s="130">
        <f t="shared" si="2"/>
        <v>-6.9100000000000009E-2</v>
      </c>
      <c r="AT26" s="130">
        <f t="shared" si="2"/>
        <v>-6.9100000000000009E-2</v>
      </c>
      <c r="AU26" s="130">
        <f t="shared" si="2"/>
        <v>-6.9100000000000009E-2</v>
      </c>
      <c r="AV26" s="130">
        <f t="shared" si="2"/>
        <v>-6.9100000000000009E-2</v>
      </c>
      <c r="AW26" s="130">
        <f t="shared" si="2"/>
        <v>-6.9100000000000009E-2</v>
      </c>
      <c r="AX26" s="130">
        <f t="shared" si="2"/>
        <v>0</v>
      </c>
      <c r="AY26" s="130">
        <f t="shared" si="2"/>
        <v>0</v>
      </c>
      <c r="AZ26" s="130">
        <f t="shared" si="2"/>
        <v>0</v>
      </c>
      <c r="BA26" s="130">
        <f t="shared" si="2"/>
        <v>0</v>
      </c>
      <c r="BB26" s="130">
        <f t="shared" si="2"/>
        <v>0</v>
      </c>
      <c r="BC26" s="130">
        <f t="shared" si="2"/>
        <v>0</v>
      </c>
      <c r="BD26" s="130">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133">
        <f>E26*E27</f>
        <v>0</v>
      </c>
      <c r="F28" s="133">
        <f t="shared" ref="F28:AW28" si="3">F26*F27</f>
        <v>-9.06246274026776</v>
      </c>
      <c r="G28" s="133">
        <f t="shared" si="3"/>
        <v>-5.5467550497660938E-2</v>
      </c>
      <c r="H28" s="133">
        <f t="shared" si="3"/>
        <v>-5.5356319638722555E-2</v>
      </c>
      <c r="I28" s="133">
        <f t="shared" si="3"/>
        <v>-5.5275239752695909E-2</v>
      </c>
      <c r="J28" s="133">
        <f t="shared" si="3"/>
        <v>-5.522295941481168E-2</v>
      </c>
      <c r="K28" s="133">
        <f t="shared" si="3"/>
        <v>-5.5174982273466004E-2</v>
      </c>
      <c r="L28" s="133">
        <f t="shared" si="3"/>
        <v>-5.5085494660480121E-2</v>
      </c>
      <c r="M28" s="133">
        <f t="shared" si="3"/>
        <v>-5.528000000000001E-2</v>
      </c>
      <c r="N28" s="133">
        <f t="shared" si="3"/>
        <v>-5.528000000000001E-2</v>
      </c>
      <c r="O28" s="133">
        <f t="shared" si="3"/>
        <v>-5.528000000000001E-2</v>
      </c>
      <c r="P28" s="133">
        <f t="shared" si="3"/>
        <v>-5.528000000000001E-2</v>
      </c>
      <c r="Q28" s="133">
        <f t="shared" si="3"/>
        <v>-5.528000000000001E-2</v>
      </c>
      <c r="R28" s="133">
        <f t="shared" si="3"/>
        <v>-5.528000000000001E-2</v>
      </c>
      <c r="S28" s="133">
        <f t="shared" si="3"/>
        <v>-5.528000000000001E-2</v>
      </c>
      <c r="T28" s="133">
        <f t="shared" si="3"/>
        <v>-5.528000000000001E-2</v>
      </c>
      <c r="U28" s="133">
        <f t="shared" si="3"/>
        <v>-5.528000000000001E-2</v>
      </c>
      <c r="V28" s="133">
        <f t="shared" si="3"/>
        <v>-5.528000000000001E-2</v>
      </c>
      <c r="W28" s="133">
        <f t="shared" si="3"/>
        <v>-5.528000000000001E-2</v>
      </c>
      <c r="X28" s="133">
        <f t="shared" si="3"/>
        <v>-5.528000000000001E-2</v>
      </c>
      <c r="Y28" s="133">
        <f t="shared" si="3"/>
        <v>-5.528000000000001E-2</v>
      </c>
      <c r="Z28" s="133">
        <f t="shared" si="3"/>
        <v>-5.528000000000001E-2</v>
      </c>
      <c r="AA28" s="133">
        <f t="shared" si="3"/>
        <v>-5.528000000000001E-2</v>
      </c>
      <c r="AB28" s="133">
        <f t="shared" si="3"/>
        <v>-5.528000000000001E-2</v>
      </c>
      <c r="AC28" s="133">
        <f t="shared" si="3"/>
        <v>-5.528000000000001E-2</v>
      </c>
      <c r="AD28" s="133">
        <f t="shared" si="3"/>
        <v>-5.528000000000001E-2</v>
      </c>
      <c r="AE28" s="133">
        <f t="shared" si="3"/>
        <v>-5.528000000000001E-2</v>
      </c>
      <c r="AF28" s="133">
        <f t="shared" si="3"/>
        <v>-5.528000000000001E-2</v>
      </c>
      <c r="AG28" s="133">
        <f t="shared" si="3"/>
        <v>-5.528000000000001E-2</v>
      </c>
      <c r="AH28" s="133">
        <f t="shared" si="3"/>
        <v>-5.528000000000001E-2</v>
      </c>
      <c r="AI28" s="133">
        <f t="shared" si="3"/>
        <v>-5.528000000000001E-2</v>
      </c>
      <c r="AJ28" s="133">
        <f t="shared" si="3"/>
        <v>-5.528000000000001E-2</v>
      </c>
      <c r="AK28" s="133">
        <f t="shared" si="3"/>
        <v>-5.528000000000001E-2</v>
      </c>
      <c r="AL28" s="133">
        <f t="shared" si="3"/>
        <v>-5.528000000000001E-2</v>
      </c>
      <c r="AM28" s="133">
        <f t="shared" si="3"/>
        <v>-5.528000000000001E-2</v>
      </c>
      <c r="AN28" s="133">
        <f t="shared" si="3"/>
        <v>-5.528000000000001E-2</v>
      </c>
      <c r="AO28" s="133">
        <f t="shared" si="3"/>
        <v>-5.528000000000001E-2</v>
      </c>
      <c r="AP28" s="133">
        <f t="shared" si="3"/>
        <v>-5.528000000000001E-2</v>
      </c>
      <c r="AQ28" s="133">
        <f t="shared" si="3"/>
        <v>-5.528000000000001E-2</v>
      </c>
      <c r="AR28" s="133">
        <f t="shared" si="3"/>
        <v>-5.528000000000001E-2</v>
      </c>
      <c r="AS28" s="133">
        <f t="shared" si="3"/>
        <v>-5.528000000000001E-2</v>
      </c>
      <c r="AT28" s="133">
        <f t="shared" si="3"/>
        <v>-5.528000000000001E-2</v>
      </c>
      <c r="AU28" s="133">
        <f t="shared" si="3"/>
        <v>-5.528000000000001E-2</v>
      </c>
      <c r="AV28" s="133">
        <f t="shared" si="3"/>
        <v>-5.528000000000001E-2</v>
      </c>
      <c r="AW28" s="133">
        <f t="shared" si="3"/>
        <v>-5.528000000000001E-2</v>
      </c>
      <c r="AX28" s="33"/>
      <c r="AY28" s="33"/>
      <c r="AZ28" s="33"/>
      <c r="BA28" s="33"/>
      <c r="BB28" s="33"/>
      <c r="BC28" s="33"/>
      <c r="BD28" s="33"/>
    </row>
    <row r="29" spans="1:56">
      <c r="A29" s="113"/>
      <c r="B29" s="9" t="s">
        <v>93</v>
      </c>
      <c r="C29" s="11" t="s">
        <v>44</v>
      </c>
      <c r="D29" s="9" t="s">
        <v>40</v>
      </c>
      <c r="E29" s="133">
        <f>E26-E28</f>
        <v>0</v>
      </c>
      <c r="F29" s="133">
        <f t="shared" ref="F29:AW29" si="4">F26-F28</f>
        <v>-2.2656156850669404</v>
      </c>
      <c r="G29" s="133">
        <f t="shared" si="4"/>
        <v>-1.3866887624415229E-2</v>
      </c>
      <c r="H29" s="133">
        <f t="shared" si="4"/>
        <v>-1.3839079909680634E-2</v>
      </c>
      <c r="I29" s="133">
        <f t="shared" si="4"/>
        <v>-1.381880993817397E-2</v>
      </c>
      <c r="J29" s="133">
        <f t="shared" si="4"/>
        <v>-1.3805739853702918E-2</v>
      </c>
      <c r="K29" s="133">
        <f t="shared" si="4"/>
        <v>-1.3793745568366496E-2</v>
      </c>
      <c r="L29" s="133">
        <f t="shared" si="4"/>
        <v>-1.3771373665120025E-2</v>
      </c>
      <c r="M29" s="133">
        <f t="shared" si="4"/>
        <v>-1.3819999999999999E-2</v>
      </c>
      <c r="N29" s="133">
        <f t="shared" si="4"/>
        <v>-1.3819999999999999E-2</v>
      </c>
      <c r="O29" s="133">
        <f t="shared" si="4"/>
        <v>-1.3819999999999999E-2</v>
      </c>
      <c r="P29" s="133">
        <f t="shared" si="4"/>
        <v>-1.3819999999999999E-2</v>
      </c>
      <c r="Q29" s="133">
        <f t="shared" si="4"/>
        <v>-1.3819999999999999E-2</v>
      </c>
      <c r="R29" s="133">
        <f t="shared" si="4"/>
        <v>-1.3819999999999999E-2</v>
      </c>
      <c r="S29" s="133">
        <f t="shared" si="4"/>
        <v>-1.3819999999999999E-2</v>
      </c>
      <c r="T29" s="133">
        <f t="shared" si="4"/>
        <v>-1.3819999999999999E-2</v>
      </c>
      <c r="U29" s="133">
        <f t="shared" si="4"/>
        <v>-1.3819999999999999E-2</v>
      </c>
      <c r="V29" s="133">
        <f t="shared" si="4"/>
        <v>-1.3819999999999999E-2</v>
      </c>
      <c r="W29" s="133">
        <f t="shared" si="4"/>
        <v>-1.3819999999999999E-2</v>
      </c>
      <c r="X29" s="133">
        <f t="shared" si="4"/>
        <v>-1.3819999999999999E-2</v>
      </c>
      <c r="Y29" s="133">
        <f t="shared" si="4"/>
        <v>-1.3819999999999999E-2</v>
      </c>
      <c r="Z29" s="133">
        <f t="shared" si="4"/>
        <v>-1.3819999999999999E-2</v>
      </c>
      <c r="AA29" s="133">
        <f t="shared" si="4"/>
        <v>-1.3819999999999999E-2</v>
      </c>
      <c r="AB29" s="133">
        <f t="shared" si="4"/>
        <v>-1.3819999999999999E-2</v>
      </c>
      <c r="AC29" s="133">
        <f t="shared" si="4"/>
        <v>-1.3819999999999999E-2</v>
      </c>
      <c r="AD29" s="133">
        <f t="shared" si="4"/>
        <v>-1.3819999999999999E-2</v>
      </c>
      <c r="AE29" s="133">
        <f t="shared" si="4"/>
        <v>-1.3819999999999999E-2</v>
      </c>
      <c r="AF29" s="133">
        <f t="shared" si="4"/>
        <v>-1.3819999999999999E-2</v>
      </c>
      <c r="AG29" s="133">
        <f t="shared" si="4"/>
        <v>-1.3819999999999999E-2</v>
      </c>
      <c r="AH29" s="133">
        <f t="shared" si="4"/>
        <v>-1.3819999999999999E-2</v>
      </c>
      <c r="AI29" s="133">
        <f t="shared" si="4"/>
        <v>-1.3819999999999999E-2</v>
      </c>
      <c r="AJ29" s="133">
        <f t="shared" si="4"/>
        <v>-1.3819999999999999E-2</v>
      </c>
      <c r="AK29" s="133">
        <f t="shared" si="4"/>
        <v>-1.3819999999999999E-2</v>
      </c>
      <c r="AL29" s="133">
        <f t="shared" si="4"/>
        <v>-1.3819999999999999E-2</v>
      </c>
      <c r="AM29" s="133">
        <f t="shared" si="4"/>
        <v>-1.3819999999999999E-2</v>
      </c>
      <c r="AN29" s="133">
        <f t="shared" si="4"/>
        <v>-1.3819999999999999E-2</v>
      </c>
      <c r="AO29" s="133">
        <f t="shared" si="4"/>
        <v>-1.3819999999999999E-2</v>
      </c>
      <c r="AP29" s="133">
        <f t="shared" si="4"/>
        <v>-1.3819999999999999E-2</v>
      </c>
      <c r="AQ29" s="133">
        <f t="shared" si="4"/>
        <v>-1.3819999999999999E-2</v>
      </c>
      <c r="AR29" s="133">
        <f t="shared" si="4"/>
        <v>-1.3819999999999999E-2</v>
      </c>
      <c r="AS29" s="133">
        <f t="shared" si="4"/>
        <v>-1.3819999999999999E-2</v>
      </c>
      <c r="AT29" s="133">
        <f t="shared" si="4"/>
        <v>-1.3819999999999999E-2</v>
      </c>
      <c r="AU29" s="133">
        <f t="shared" si="4"/>
        <v>-1.3819999999999999E-2</v>
      </c>
      <c r="AV29" s="133">
        <f t="shared" si="4"/>
        <v>-1.3819999999999999E-2</v>
      </c>
      <c r="AW29" s="133">
        <f t="shared" si="4"/>
        <v>-1.3819999999999999E-2</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-0.2013880608948391</v>
      </c>
      <c r="H31" s="33">
        <f>$F$28/'Fixed data'!$C$7</f>
        <v>-0.2013880608948391</v>
      </c>
      <c r="I31" s="33">
        <f>$F$28/'Fixed data'!$C$7</f>
        <v>-0.2013880608948391</v>
      </c>
      <c r="J31" s="33">
        <f>$F$28/'Fixed data'!$C$7</f>
        <v>-0.2013880608948391</v>
      </c>
      <c r="K31" s="33">
        <f>$F$28/'Fixed data'!$C$7</f>
        <v>-0.2013880608948391</v>
      </c>
      <c r="L31" s="33">
        <f>$F$28/'Fixed data'!$C$7</f>
        <v>-0.2013880608948391</v>
      </c>
      <c r="M31" s="33">
        <f>$F$28/'Fixed data'!$C$7</f>
        <v>-0.2013880608948391</v>
      </c>
      <c r="N31" s="33">
        <f>$F$28/'Fixed data'!$C$7</f>
        <v>-0.2013880608948391</v>
      </c>
      <c r="O31" s="33">
        <f>$F$28/'Fixed data'!$C$7</f>
        <v>-0.2013880608948391</v>
      </c>
      <c r="P31" s="33">
        <f>$F$28/'Fixed data'!$C$7</f>
        <v>-0.2013880608948391</v>
      </c>
      <c r="Q31" s="33">
        <f>$F$28/'Fixed data'!$C$7</f>
        <v>-0.2013880608948391</v>
      </c>
      <c r="R31" s="33">
        <f>$F$28/'Fixed data'!$C$7</f>
        <v>-0.2013880608948391</v>
      </c>
      <c r="S31" s="33">
        <f>$F$28/'Fixed data'!$C$7</f>
        <v>-0.2013880608948391</v>
      </c>
      <c r="T31" s="33">
        <f>$F$28/'Fixed data'!$C$7</f>
        <v>-0.2013880608948391</v>
      </c>
      <c r="U31" s="33">
        <f>$F$28/'Fixed data'!$C$7</f>
        <v>-0.2013880608948391</v>
      </c>
      <c r="V31" s="33">
        <f>$F$28/'Fixed data'!$C$7</f>
        <v>-0.2013880608948391</v>
      </c>
      <c r="W31" s="33">
        <f>$F$28/'Fixed data'!$C$7</f>
        <v>-0.2013880608948391</v>
      </c>
      <c r="X31" s="33">
        <f>$F$28/'Fixed data'!$C$7</f>
        <v>-0.2013880608948391</v>
      </c>
      <c r="Y31" s="33">
        <f>$F$28/'Fixed data'!$C$7</f>
        <v>-0.2013880608948391</v>
      </c>
      <c r="Z31" s="33">
        <f>$F$28/'Fixed data'!$C$7</f>
        <v>-0.2013880608948391</v>
      </c>
      <c r="AA31" s="33">
        <f>$F$28/'Fixed data'!$C$7</f>
        <v>-0.2013880608948391</v>
      </c>
      <c r="AB31" s="33">
        <f>$F$28/'Fixed data'!$C$7</f>
        <v>-0.2013880608948391</v>
      </c>
      <c r="AC31" s="33">
        <f>$F$28/'Fixed data'!$C$7</f>
        <v>-0.2013880608948391</v>
      </c>
      <c r="AD31" s="33">
        <f>$F$28/'Fixed data'!$C$7</f>
        <v>-0.2013880608948391</v>
      </c>
      <c r="AE31" s="33">
        <f>$F$28/'Fixed data'!$C$7</f>
        <v>-0.2013880608948391</v>
      </c>
      <c r="AF31" s="33">
        <f>$F$28/'Fixed data'!$C$7</f>
        <v>-0.2013880608948391</v>
      </c>
      <c r="AG31" s="33">
        <f>$F$28/'Fixed data'!$C$7</f>
        <v>-0.2013880608948391</v>
      </c>
      <c r="AH31" s="33">
        <f>$F$28/'Fixed data'!$C$7</f>
        <v>-0.2013880608948391</v>
      </c>
      <c r="AI31" s="33">
        <f>$F$28/'Fixed data'!$C$7</f>
        <v>-0.2013880608948391</v>
      </c>
      <c r="AJ31" s="33">
        <f>$F$28/'Fixed data'!$C$7</f>
        <v>-0.2013880608948391</v>
      </c>
      <c r="AK31" s="33">
        <f>$F$28/'Fixed data'!$C$7</f>
        <v>-0.2013880608948391</v>
      </c>
      <c r="AL31" s="33">
        <f>$F$28/'Fixed data'!$C$7</f>
        <v>-0.2013880608948391</v>
      </c>
      <c r="AM31" s="33">
        <f>$F$28/'Fixed data'!$C$7</f>
        <v>-0.2013880608948391</v>
      </c>
      <c r="AN31" s="33">
        <f>$F$28/'Fixed data'!$C$7</f>
        <v>-0.2013880608948391</v>
      </c>
      <c r="AO31" s="33">
        <f>$F$28/'Fixed data'!$C$7</f>
        <v>-0.2013880608948391</v>
      </c>
      <c r="AP31" s="33">
        <f>$F$28/'Fixed data'!$C$7</f>
        <v>-0.2013880608948391</v>
      </c>
      <c r="AQ31" s="33">
        <f>$F$28/'Fixed data'!$C$7</f>
        <v>-0.2013880608948391</v>
      </c>
      <c r="AR31" s="33">
        <f>$F$28/'Fixed data'!$C$7</f>
        <v>-0.2013880608948391</v>
      </c>
      <c r="AS31" s="33">
        <f>$F$28/'Fixed data'!$C$7</f>
        <v>-0.2013880608948391</v>
      </c>
      <c r="AT31" s="33">
        <f>$F$28/'Fixed data'!$C$7</f>
        <v>-0.2013880608948391</v>
      </c>
      <c r="AU31" s="33">
        <f>$F$28/'Fixed data'!$C$7</f>
        <v>-0.2013880608948391</v>
      </c>
      <c r="AV31" s="33">
        <f>$F$28/'Fixed data'!$C$7</f>
        <v>-0.2013880608948391</v>
      </c>
      <c r="AW31" s="33">
        <f>$F$28/'Fixed data'!$C$7</f>
        <v>-0.2013880608948391</v>
      </c>
      <c r="AX31" s="33">
        <f>$F$28/'Fixed data'!$C$7</f>
        <v>-0.2013880608948391</v>
      </c>
      <c r="AY31" s="33">
        <f>$F$28/'Fixed data'!$C$7</f>
        <v>-0.2013880608948391</v>
      </c>
      <c r="AZ31" s="33"/>
      <c r="BA31" s="33"/>
      <c r="BB31" s="33"/>
      <c r="BC31" s="33"/>
      <c r="BD31" s="33"/>
    </row>
    <row r="32" spans="1:56" ht="16.5" hidden="1" customHeight="1" outlineLevel="1">
      <c r="A32" s="113"/>
      <c r="B32" s="9" t="s">
        <v>3</v>
      </c>
      <c r="C32" s="11" t="s">
        <v>55</v>
      </c>
      <c r="D32" s="9" t="s">
        <v>40</v>
      </c>
      <c r="F32" s="33"/>
      <c r="G32" s="33"/>
      <c r="H32" s="33">
        <f>$G$28/'Fixed data'!$C$7</f>
        <v>-1.2326122332813542E-3</v>
      </c>
      <c r="I32" s="33">
        <f>$G$28/'Fixed data'!$C$7</f>
        <v>-1.2326122332813542E-3</v>
      </c>
      <c r="J32" s="33">
        <f>$G$28/'Fixed data'!$C$7</f>
        <v>-1.2326122332813542E-3</v>
      </c>
      <c r="K32" s="33">
        <f>$G$28/'Fixed data'!$C$7</f>
        <v>-1.2326122332813542E-3</v>
      </c>
      <c r="L32" s="33">
        <f>$G$28/'Fixed data'!$C$7</f>
        <v>-1.2326122332813542E-3</v>
      </c>
      <c r="M32" s="33">
        <f>$G$28/'Fixed data'!$C$7</f>
        <v>-1.2326122332813542E-3</v>
      </c>
      <c r="N32" s="33">
        <f>$G$28/'Fixed data'!$C$7</f>
        <v>-1.2326122332813542E-3</v>
      </c>
      <c r="O32" s="33">
        <f>$G$28/'Fixed data'!$C$7</f>
        <v>-1.2326122332813542E-3</v>
      </c>
      <c r="P32" s="33">
        <f>$G$28/'Fixed data'!$C$7</f>
        <v>-1.2326122332813542E-3</v>
      </c>
      <c r="Q32" s="33">
        <f>$G$28/'Fixed data'!$C$7</f>
        <v>-1.2326122332813542E-3</v>
      </c>
      <c r="R32" s="33">
        <f>$G$28/'Fixed data'!$C$7</f>
        <v>-1.2326122332813542E-3</v>
      </c>
      <c r="S32" s="33">
        <f>$G$28/'Fixed data'!$C$7</f>
        <v>-1.2326122332813542E-3</v>
      </c>
      <c r="T32" s="33">
        <f>$G$28/'Fixed data'!$C$7</f>
        <v>-1.2326122332813542E-3</v>
      </c>
      <c r="U32" s="33">
        <f>$G$28/'Fixed data'!$C$7</f>
        <v>-1.2326122332813542E-3</v>
      </c>
      <c r="V32" s="33">
        <f>$G$28/'Fixed data'!$C$7</f>
        <v>-1.2326122332813542E-3</v>
      </c>
      <c r="W32" s="33">
        <f>$G$28/'Fixed data'!$C$7</f>
        <v>-1.2326122332813542E-3</v>
      </c>
      <c r="X32" s="33">
        <f>$G$28/'Fixed data'!$C$7</f>
        <v>-1.2326122332813542E-3</v>
      </c>
      <c r="Y32" s="33">
        <f>$G$28/'Fixed data'!$C$7</f>
        <v>-1.2326122332813542E-3</v>
      </c>
      <c r="Z32" s="33">
        <f>$G$28/'Fixed data'!$C$7</f>
        <v>-1.2326122332813542E-3</v>
      </c>
      <c r="AA32" s="33">
        <f>$G$28/'Fixed data'!$C$7</f>
        <v>-1.2326122332813542E-3</v>
      </c>
      <c r="AB32" s="33">
        <f>$G$28/'Fixed data'!$C$7</f>
        <v>-1.2326122332813542E-3</v>
      </c>
      <c r="AC32" s="33">
        <f>$G$28/'Fixed data'!$C$7</f>
        <v>-1.2326122332813542E-3</v>
      </c>
      <c r="AD32" s="33">
        <f>$G$28/'Fixed data'!$C$7</f>
        <v>-1.2326122332813542E-3</v>
      </c>
      <c r="AE32" s="33">
        <f>$G$28/'Fixed data'!$C$7</f>
        <v>-1.2326122332813542E-3</v>
      </c>
      <c r="AF32" s="33">
        <f>$G$28/'Fixed data'!$C$7</f>
        <v>-1.2326122332813542E-3</v>
      </c>
      <c r="AG32" s="33">
        <f>$G$28/'Fixed data'!$C$7</f>
        <v>-1.2326122332813542E-3</v>
      </c>
      <c r="AH32" s="33">
        <f>$G$28/'Fixed data'!$C$7</f>
        <v>-1.2326122332813542E-3</v>
      </c>
      <c r="AI32" s="33">
        <f>$G$28/'Fixed data'!$C$7</f>
        <v>-1.2326122332813542E-3</v>
      </c>
      <c r="AJ32" s="33">
        <f>$G$28/'Fixed data'!$C$7</f>
        <v>-1.2326122332813542E-3</v>
      </c>
      <c r="AK32" s="33">
        <f>$G$28/'Fixed data'!$C$7</f>
        <v>-1.2326122332813542E-3</v>
      </c>
      <c r="AL32" s="33">
        <f>$G$28/'Fixed data'!$C$7</f>
        <v>-1.2326122332813542E-3</v>
      </c>
      <c r="AM32" s="33">
        <f>$G$28/'Fixed data'!$C$7</f>
        <v>-1.2326122332813542E-3</v>
      </c>
      <c r="AN32" s="33">
        <f>$G$28/'Fixed data'!$C$7</f>
        <v>-1.2326122332813542E-3</v>
      </c>
      <c r="AO32" s="33">
        <f>$G$28/'Fixed data'!$C$7</f>
        <v>-1.2326122332813542E-3</v>
      </c>
      <c r="AP32" s="33">
        <f>$G$28/'Fixed data'!$C$7</f>
        <v>-1.2326122332813542E-3</v>
      </c>
      <c r="AQ32" s="33">
        <f>$G$28/'Fixed data'!$C$7</f>
        <v>-1.2326122332813542E-3</v>
      </c>
      <c r="AR32" s="33">
        <f>$G$28/'Fixed data'!$C$7</f>
        <v>-1.2326122332813542E-3</v>
      </c>
      <c r="AS32" s="33">
        <f>$G$28/'Fixed data'!$C$7</f>
        <v>-1.2326122332813542E-3</v>
      </c>
      <c r="AT32" s="33">
        <f>$G$28/'Fixed data'!$C$7</f>
        <v>-1.2326122332813542E-3</v>
      </c>
      <c r="AU32" s="33">
        <f>$G$28/'Fixed data'!$C$7</f>
        <v>-1.2326122332813542E-3</v>
      </c>
      <c r="AV32" s="33">
        <f>$G$28/'Fixed data'!$C$7</f>
        <v>-1.2326122332813542E-3</v>
      </c>
      <c r="AW32" s="33">
        <f>$G$28/'Fixed data'!$C$7</f>
        <v>-1.2326122332813542E-3</v>
      </c>
      <c r="AX32" s="33">
        <f>$G$28/'Fixed data'!$C$7</f>
        <v>-1.2326122332813542E-3</v>
      </c>
      <c r="AY32" s="33">
        <f>$G$28/'Fixed data'!$C$7</f>
        <v>-1.2326122332813542E-3</v>
      </c>
      <c r="AZ32" s="33">
        <f>$G$28/'Fixed data'!$C$7</f>
        <v>-1.2326122332813542E-3</v>
      </c>
      <c r="BA32" s="33"/>
      <c r="BB32" s="33"/>
      <c r="BC32" s="33"/>
      <c r="BD32" s="33"/>
    </row>
    <row r="33" spans="1:57" ht="16.5" hidden="1" customHeight="1" outlineLevel="1">
      <c r="A33" s="113"/>
      <c r="B33" s="9" t="s">
        <v>4</v>
      </c>
      <c r="C33" s="11" t="s">
        <v>56</v>
      </c>
      <c r="D33" s="9" t="s">
        <v>40</v>
      </c>
      <c r="F33" s="33"/>
      <c r="G33" s="33"/>
      <c r="H33" s="33"/>
      <c r="I33" s="33">
        <f>$H$28/'Fixed data'!$C$7</f>
        <v>-1.2301404364160567E-3</v>
      </c>
      <c r="J33" s="33">
        <f>$H$28/'Fixed data'!$C$7</f>
        <v>-1.2301404364160567E-3</v>
      </c>
      <c r="K33" s="33">
        <f>$H$28/'Fixed data'!$C$7</f>
        <v>-1.2301404364160567E-3</v>
      </c>
      <c r="L33" s="33">
        <f>$H$28/'Fixed data'!$C$7</f>
        <v>-1.2301404364160567E-3</v>
      </c>
      <c r="M33" s="33">
        <f>$H$28/'Fixed data'!$C$7</f>
        <v>-1.2301404364160567E-3</v>
      </c>
      <c r="N33" s="33">
        <f>$H$28/'Fixed data'!$C$7</f>
        <v>-1.2301404364160567E-3</v>
      </c>
      <c r="O33" s="33">
        <f>$H$28/'Fixed data'!$C$7</f>
        <v>-1.2301404364160567E-3</v>
      </c>
      <c r="P33" s="33">
        <f>$H$28/'Fixed data'!$C$7</f>
        <v>-1.2301404364160567E-3</v>
      </c>
      <c r="Q33" s="33">
        <f>$H$28/'Fixed data'!$C$7</f>
        <v>-1.2301404364160567E-3</v>
      </c>
      <c r="R33" s="33">
        <f>$H$28/'Fixed data'!$C$7</f>
        <v>-1.2301404364160567E-3</v>
      </c>
      <c r="S33" s="33">
        <f>$H$28/'Fixed data'!$C$7</f>
        <v>-1.2301404364160567E-3</v>
      </c>
      <c r="T33" s="33">
        <f>$H$28/'Fixed data'!$C$7</f>
        <v>-1.2301404364160567E-3</v>
      </c>
      <c r="U33" s="33">
        <f>$H$28/'Fixed data'!$C$7</f>
        <v>-1.2301404364160567E-3</v>
      </c>
      <c r="V33" s="33">
        <f>$H$28/'Fixed data'!$C$7</f>
        <v>-1.2301404364160567E-3</v>
      </c>
      <c r="W33" s="33">
        <f>$H$28/'Fixed data'!$C$7</f>
        <v>-1.2301404364160567E-3</v>
      </c>
      <c r="X33" s="33">
        <f>$H$28/'Fixed data'!$C$7</f>
        <v>-1.2301404364160567E-3</v>
      </c>
      <c r="Y33" s="33">
        <f>$H$28/'Fixed data'!$C$7</f>
        <v>-1.2301404364160567E-3</v>
      </c>
      <c r="Z33" s="33">
        <f>$H$28/'Fixed data'!$C$7</f>
        <v>-1.2301404364160567E-3</v>
      </c>
      <c r="AA33" s="33">
        <f>$H$28/'Fixed data'!$C$7</f>
        <v>-1.2301404364160567E-3</v>
      </c>
      <c r="AB33" s="33">
        <f>$H$28/'Fixed data'!$C$7</f>
        <v>-1.2301404364160567E-3</v>
      </c>
      <c r="AC33" s="33">
        <f>$H$28/'Fixed data'!$C$7</f>
        <v>-1.2301404364160567E-3</v>
      </c>
      <c r="AD33" s="33">
        <f>$H$28/'Fixed data'!$C$7</f>
        <v>-1.2301404364160567E-3</v>
      </c>
      <c r="AE33" s="33">
        <f>$H$28/'Fixed data'!$C$7</f>
        <v>-1.2301404364160567E-3</v>
      </c>
      <c r="AF33" s="33">
        <f>$H$28/'Fixed data'!$C$7</f>
        <v>-1.2301404364160567E-3</v>
      </c>
      <c r="AG33" s="33">
        <f>$H$28/'Fixed data'!$C$7</f>
        <v>-1.2301404364160567E-3</v>
      </c>
      <c r="AH33" s="33">
        <f>$H$28/'Fixed data'!$C$7</f>
        <v>-1.2301404364160567E-3</v>
      </c>
      <c r="AI33" s="33">
        <f>$H$28/'Fixed data'!$C$7</f>
        <v>-1.2301404364160567E-3</v>
      </c>
      <c r="AJ33" s="33">
        <f>$H$28/'Fixed data'!$C$7</f>
        <v>-1.2301404364160567E-3</v>
      </c>
      <c r="AK33" s="33">
        <f>$H$28/'Fixed data'!$C$7</f>
        <v>-1.2301404364160567E-3</v>
      </c>
      <c r="AL33" s="33">
        <f>$H$28/'Fixed data'!$C$7</f>
        <v>-1.2301404364160567E-3</v>
      </c>
      <c r="AM33" s="33">
        <f>$H$28/'Fixed data'!$C$7</f>
        <v>-1.2301404364160567E-3</v>
      </c>
      <c r="AN33" s="33">
        <f>$H$28/'Fixed data'!$C$7</f>
        <v>-1.2301404364160567E-3</v>
      </c>
      <c r="AO33" s="33">
        <f>$H$28/'Fixed data'!$C$7</f>
        <v>-1.2301404364160567E-3</v>
      </c>
      <c r="AP33" s="33">
        <f>$H$28/'Fixed data'!$C$7</f>
        <v>-1.2301404364160567E-3</v>
      </c>
      <c r="AQ33" s="33">
        <f>$H$28/'Fixed data'!$C$7</f>
        <v>-1.2301404364160567E-3</v>
      </c>
      <c r="AR33" s="33">
        <f>$H$28/'Fixed data'!$C$7</f>
        <v>-1.2301404364160567E-3</v>
      </c>
      <c r="AS33" s="33">
        <f>$H$28/'Fixed data'!$C$7</f>
        <v>-1.2301404364160567E-3</v>
      </c>
      <c r="AT33" s="33">
        <f>$H$28/'Fixed data'!$C$7</f>
        <v>-1.2301404364160567E-3</v>
      </c>
      <c r="AU33" s="33">
        <f>$H$28/'Fixed data'!$C$7</f>
        <v>-1.2301404364160567E-3</v>
      </c>
      <c r="AV33" s="33">
        <f>$H$28/'Fixed data'!$C$7</f>
        <v>-1.2301404364160567E-3</v>
      </c>
      <c r="AW33" s="33">
        <f>$H$28/'Fixed data'!$C$7</f>
        <v>-1.2301404364160567E-3</v>
      </c>
      <c r="AX33" s="33">
        <f>$H$28/'Fixed data'!$C$7</f>
        <v>-1.2301404364160567E-3</v>
      </c>
      <c r="AY33" s="33">
        <f>$H$28/'Fixed data'!$C$7</f>
        <v>-1.2301404364160567E-3</v>
      </c>
      <c r="AZ33" s="33">
        <f>$H$28/'Fixed data'!$C$7</f>
        <v>-1.2301404364160567E-3</v>
      </c>
      <c r="BA33" s="33">
        <f>$H$28/'Fixed data'!$C$7</f>
        <v>-1.2301404364160567E-3</v>
      </c>
      <c r="BB33" s="33"/>
      <c r="BC33" s="33"/>
      <c r="BD33" s="33"/>
    </row>
    <row r="34" spans="1:57" ht="16.5" hidden="1" customHeight="1" outlineLevel="1">
      <c r="A34" s="113"/>
      <c r="B34" s="9" t="s">
        <v>5</v>
      </c>
      <c r="C34" s="11" t="s">
        <v>57</v>
      </c>
      <c r="D34" s="9" t="s">
        <v>40</v>
      </c>
      <c r="F34" s="33"/>
      <c r="G34" s="33"/>
      <c r="H34" s="33"/>
      <c r="I34" s="33"/>
      <c r="J34" s="33">
        <f>$I$28/'Fixed data'!$C$7</f>
        <v>-1.2283386611710201E-3</v>
      </c>
      <c r="K34" s="33">
        <f>$I$28/'Fixed data'!$C$7</f>
        <v>-1.2283386611710201E-3</v>
      </c>
      <c r="L34" s="33">
        <f>$I$28/'Fixed data'!$C$7</f>
        <v>-1.2283386611710201E-3</v>
      </c>
      <c r="M34" s="33">
        <f>$I$28/'Fixed data'!$C$7</f>
        <v>-1.2283386611710201E-3</v>
      </c>
      <c r="N34" s="33">
        <f>$I$28/'Fixed data'!$C$7</f>
        <v>-1.2283386611710201E-3</v>
      </c>
      <c r="O34" s="33">
        <f>$I$28/'Fixed data'!$C$7</f>
        <v>-1.2283386611710201E-3</v>
      </c>
      <c r="P34" s="33">
        <f>$I$28/'Fixed data'!$C$7</f>
        <v>-1.2283386611710201E-3</v>
      </c>
      <c r="Q34" s="33">
        <f>$I$28/'Fixed data'!$C$7</f>
        <v>-1.2283386611710201E-3</v>
      </c>
      <c r="R34" s="33">
        <f>$I$28/'Fixed data'!$C$7</f>
        <v>-1.2283386611710201E-3</v>
      </c>
      <c r="S34" s="33">
        <f>$I$28/'Fixed data'!$C$7</f>
        <v>-1.2283386611710201E-3</v>
      </c>
      <c r="T34" s="33">
        <f>$I$28/'Fixed data'!$C$7</f>
        <v>-1.2283386611710201E-3</v>
      </c>
      <c r="U34" s="33">
        <f>$I$28/'Fixed data'!$C$7</f>
        <v>-1.2283386611710201E-3</v>
      </c>
      <c r="V34" s="33">
        <f>$I$28/'Fixed data'!$C$7</f>
        <v>-1.2283386611710201E-3</v>
      </c>
      <c r="W34" s="33">
        <f>$I$28/'Fixed data'!$C$7</f>
        <v>-1.2283386611710201E-3</v>
      </c>
      <c r="X34" s="33">
        <f>$I$28/'Fixed data'!$C$7</f>
        <v>-1.2283386611710201E-3</v>
      </c>
      <c r="Y34" s="33">
        <f>$I$28/'Fixed data'!$C$7</f>
        <v>-1.2283386611710201E-3</v>
      </c>
      <c r="Z34" s="33">
        <f>$I$28/'Fixed data'!$C$7</f>
        <v>-1.2283386611710201E-3</v>
      </c>
      <c r="AA34" s="33">
        <f>$I$28/'Fixed data'!$C$7</f>
        <v>-1.2283386611710201E-3</v>
      </c>
      <c r="AB34" s="33">
        <f>$I$28/'Fixed data'!$C$7</f>
        <v>-1.2283386611710201E-3</v>
      </c>
      <c r="AC34" s="33">
        <f>$I$28/'Fixed data'!$C$7</f>
        <v>-1.2283386611710201E-3</v>
      </c>
      <c r="AD34" s="33">
        <f>$I$28/'Fixed data'!$C$7</f>
        <v>-1.2283386611710201E-3</v>
      </c>
      <c r="AE34" s="33">
        <f>$I$28/'Fixed data'!$C$7</f>
        <v>-1.2283386611710201E-3</v>
      </c>
      <c r="AF34" s="33">
        <f>$I$28/'Fixed data'!$C$7</f>
        <v>-1.2283386611710201E-3</v>
      </c>
      <c r="AG34" s="33">
        <f>$I$28/'Fixed data'!$C$7</f>
        <v>-1.2283386611710201E-3</v>
      </c>
      <c r="AH34" s="33">
        <f>$I$28/'Fixed data'!$C$7</f>
        <v>-1.2283386611710201E-3</v>
      </c>
      <c r="AI34" s="33">
        <f>$I$28/'Fixed data'!$C$7</f>
        <v>-1.2283386611710201E-3</v>
      </c>
      <c r="AJ34" s="33">
        <f>$I$28/'Fixed data'!$C$7</f>
        <v>-1.2283386611710201E-3</v>
      </c>
      <c r="AK34" s="33">
        <f>$I$28/'Fixed data'!$C$7</f>
        <v>-1.2283386611710201E-3</v>
      </c>
      <c r="AL34" s="33">
        <f>$I$28/'Fixed data'!$C$7</f>
        <v>-1.2283386611710201E-3</v>
      </c>
      <c r="AM34" s="33">
        <f>$I$28/'Fixed data'!$C$7</f>
        <v>-1.2283386611710201E-3</v>
      </c>
      <c r="AN34" s="33">
        <f>$I$28/'Fixed data'!$C$7</f>
        <v>-1.2283386611710201E-3</v>
      </c>
      <c r="AO34" s="33">
        <f>$I$28/'Fixed data'!$C$7</f>
        <v>-1.2283386611710201E-3</v>
      </c>
      <c r="AP34" s="33">
        <f>$I$28/'Fixed data'!$C$7</f>
        <v>-1.2283386611710201E-3</v>
      </c>
      <c r="AQ34" s="33">
        <f>$I$28/'Fixed data'!$C$7</f>
        <v>-1.2283386611710201E-3</v>
      </c>
      <c r="AR34" s="33">
        <f>$I$28/'Fixed data'!$C$7</f>
        <v>-1.2283386611710201E-3</v>
      </c>
      <c r="AS34" s="33">
        <f>$I$28/'Fixed data'!$C$7</f>
        <v>-1.2283386611710201E-3</v>
      </c>
      <c r="AT34" s="33">
        <f>$I$28/'Fixed data'!$C$7</f>
        <v>-1.2283386611710201E-3</v>
      </c>
      <c r="AU34" s="33">
        <f>$I$28/'Fixed data'!$C$7</f>
        <v>-1.2283386611710201E-3</v>
      </c>
      <c r="AV34" s="33">
        <f>$I$28/'Fixed data'!$C$7</f>
        <v>-1.2283386611710201E-3</v>
      </c>
      <c r="AW34" s="33">
        <f>$I$28/'Fixed data'!$C$7</f>
        <v>-1.2283386611710201E-3</v>
      </c>
      <c r="AX34" s="33">
        <f>$I$28/'Fixed data'!$C$7</f>
        <v>-1.2283386611710201E-3</v>
      </c>
      <c r="AY34" s="33">
        <f>$I$28/'Fixed data'!$C$7</f>
        <v>-1.2283386611710201E-3</v>
      </c>
      <c r="AZ34" s="33">
        <f>$I$28/'Fixed data'!$C$7</f>
        <v>-1.2283386611710201E-3</v>
      </c>
      <c r="BA34" s="33">
        <f>$I$28/'Fixed data'!$C$7</f>
        <v>-1.2283386611710201E-3</v>
      </c>
      <c r="BB34" s="33">
        <f>$I$28/'Fixed data'!$C$7</f>
        <v>-1.2283386611710201E-3</v>
      </c>
      <c r="BC34" s="33"/>
      <c r="BD34" s="33"/>
    </row>
    <row r="35" spans="1:57" ht="16.5" hidden="1" customHeight="1" outlineLevel="1">
      <c r="A35" s="113"/>
      <c r="B35" s="9" t="s">
        <v>6</v>
      </c>
      <c r="C35" s="11" t="s">
        <v>58</v>
      </c>
      <c r="D35" s="9" t="s">
        <v>40</v>
      </c>
      <c r="F35" s="33"/>
      <c r="G35" s="33"/>
      <c r="H35" s="33"/>
      <c r="I35" s="33"/>
      <c r="J35" s="33"/>
      <c r="K35" s="33">
        <f>$J$28/'Fixed data'!$C$7</f>
        <v>-1.2271768758847039E-3</v>
      </c>
      <c r="L35" s="33">
        <f>$J$28/'Fixed data'!$C$7</f>
        <v>-1.2271768758847039E-3</v>
      </c>
      <c r="M35" s="33">
        <f>$J$28/'Fixed data'!$C$7</f>
        <v>-1.2271768758847039E-3</v>
      </c>
      <c r="N35" s="33">
        <f>$J$28/'Fixed data'!$C$7</f>
        <v>-1.2271768758847039E-3</v>
      </c>
      <c r="O35" s="33">
        <f>$J$28/'Fixed data'!$C$7</f>
        <v>-1.2271768758847039E-3</v>
      </c>
      <c r="P35" s="33">
        <f>$J$28/'Fixed data'!$C$7</f>
        <v>-1.2271768758847039E-3</v>
      </c>
      <c r="Q35" s="33">
        <f>$J$28/'Fixed data'!$C$7</f>
        <v>-1.2271768758847039E-3</v>
      </c>
      <c r="R35" s="33">
        <f>$J$28/'Fixed data'!$C$7</f>
        <v>-1.2271768758847039E-3</v>
      </c>
      <c r="S35" s="33">
        <f>$J$28/'Fixed data'!$C$7</f>
        <v>-1.2271768758847039E-3</v>
      </c>
      <c r="T35" s="33">
        <f>$J$28/'Fixed data'!$C$7</f>
        <v>-1.2271768758847039E-3</v>
      </c>
      <c r="U35" s="33">
        <f>$J$28/'Fixed data'!$C$7</f>
        <v>-1.2271768758847039E-3</v>
      </c>
      <c r="V35" s="33">
        <f>$J$28/'Fixed data'!$C$7</f>
        <v>-1.2271768758847039E-3</v>
      </c>
      <c r="W35" s="33">
        <f>$J$28/'Fixed data'!$C$7</f>
        <v>-1.2271768758847039E-3</v>
      </c>
      <c r="X35" s="33">
        <f>$J$28/'Fixed data'!$C$7</f>
        <v>-1.2271768758847039E-3</v>
      </c>
      <c r="Y35" s="33">
        <f>$J$28/'Fixed data'!$C$7</f>
        <v>-1.2271768758847039E-3</v>
      </c>
      <c r="Z35" s="33">
        <f>$J$28/'Fixed data'!$C$7</f>
        <v>-1.2271768758847039E-3</v>
      </c>
      <c r="AA35" s="33">
        <f>$J$28/'Fixed data'!$C$7</f>
        <v>-1.2271768758847039E-3</v>
      </c>
      <c r="AB35" s="33">
        <f>$J$28/'Fixed data'!$C$7</f>
        <v>-1.2271768758847039E-3</v>
      </c>
      <c r="AC35" s="33">
        <f>$J$28/'Fixed data'!$C$7</f>
        <v>-1.2271768758847039E-3</v>
      </c>
      <c r="AD35" s="33">
        <f>$J$28/'Fixed data'!$C$7</f>
        <v>-1.2271768758847039E-3</v>
      </c>
      <c r="AE35" s="33">
        <f>$J$28/'Fixed data'!$C$7</f>
        <v>-1.2271768758847039E-3</v>
      </c>
      <c r="AF35" s="33">
        <f>$J$28/'Fixed data'!$C$7</f>
        <v>-1.2271768758847039E-3</v>
      </c>
      <c r="AG35" s="33">
        <f>$J$28/'Fixed data'!$C$7</f>
        <v>-1.2271768758847039E-3</v>
      </c>
      <c r="AH35" s="33">
        <f>$J$28/'Fixed data'!$C$7</f>
        <v>-1.2271768758847039E-3</v>
      </c>
      <c r="AI35" s="33">
        <f>$J$28/'Fixed data'!$C$7</f>
        <v>-1.2271768758847039E-3</v>
      </c>
      <c r="AJ35" s="33">
        <f>$J$28/'Fixed data'!$C$7</f>
        <v>-1.2271768758847039E-3</v>
      </c>
      <c r="AK35" s="33">
        <f>$J$28/'Fixed data'!$C$7</f>
        <v>-1.2271768758847039E-3</v>
      </c>
      <c r="AL35" s="33">
        <f>$J$28/'Fixed data'!$C$7</f>
        <v>-1.2271768758847039E-3</v>
      </c>
      <c r="AM35" s="33">
        <f>$J$28/'Fixed data'!$C$7</f>
        <v>-1.2271768758847039E-3</v>
      </c>
      <c r="AN35" s="33">
        <f>$J$28/'Fixed data'!$C$7</f>
        <v>-1.2271768758847039E-3</v>
      </c>
      <c r="AO35" s="33">
        <f>$J$28/'Fixed data'!$C$7</f>
        <v>-1.2271768758847039E-3</v>
      </c>
      <c r="AP35" s="33">
        <f>$J$28/'Fixed data'!$C$7</f>
        <v>-1.2271768758847039E-3</v>
      </c>
      <c r="AQ35" s="33">
        <f>$J$28/'Fixed data'!$C$7</f>
        <v>-1.2271768758847039E-3</v>
      </c>
      <c r="AR35" s="33">
        <f>$J$28/'Fixed data'!$C$7</f>
        <v>-1.2271768758847039E-3</v>
      </c>
      <c r="AS35" s="33">
        <f>$J$28/'Fixed data'!$C$7</f>
        <v>-1.2271768758847039E-3</v>
      </c>
      <c r="AT35" s="33">
        <f>$J$28/'Fixed data'!$C$7</f>
        <v>-1.2271768758847039E-3</v>
      </c>
      <c r="AU35" s="33">
        <f>$J$28/'Fixed data'!$C$7</f>
        <v>-1.2271768758847039E-3</v>
      </c>
      <c r="AV35" s="33">
        <f>$J$28/'Fixed data'!$C$7</f>
        <v>-1.2271768758847039E-3</v>
      </c>
      <c r="AW35" s="33">
        <f>$J$28/'Fixed data'!$C$7</f>
        <v>-1.2271768758847039E-3</v>
      </c>
      <c r="AX35" s="33">
        <f>$J$28/'Fixed data'!$C$7</f>
        <v>-1.2271768758847039E-3</v>
      </c>
      <c r="AY35" s="33">
        <f>$J$28/'Fixed data'!$C$7</f>
        <v>-1.2271768758847039E-3</v>
      </c>
      <c r="AZ35" s="33">
        <f>$J$28/'Fixed data'!$C$7</f>
        <v>-1.2271768758847039E-3</v>
      </c>
      <c r="BA35" s="33">
        <f>$J$28/'Fixed data'!$C$7</f>
        <v>-1.2271768758847039E-3</v>
      </c>
      <c r="BB35" s="33">
        <f>$J$28/'Fixed data'!$C$7</f>
        <v>-1.2271768758847039E-3</v>
      </c>
      <c r="BC35" s="33">
        <f>$J$28/'Fixed data'!$C$7</f>
        <v>-1.2271768758847039E-3</v>
      </c>
      <c r="BD35" s="33"/>
    </row>
    <row r="36" spans="1:57" ht="16.5" hidden="1" customHeight="1" outlineLevel="1">
      <c r="A36" s="113"/>
      <c r="B36" s="9" t="s">
        <v>32</v>
      </c>
      <c r="C36" s="11" t="s">
        <v>59</v>
      </c>
      <c r="D36" s="9" t="s">
        <v>40</v>
      </c>
      <c r="F36" s="33"/>
      <c r="G36" s="33"/>
      <c r="H36" s="33"/>
      <c r="I36" s="33"/>
      <c r="J36" s="33"/>
      <c r="K36" s="33"/>
      <c r="L36" s="33">
        <f>$K$28/'Fixed data'!$C$7</f>
        <v>-1.2261107171881334E-3</v>
      </c>
      <c r="M36" s="33">
        <f>$K$28/'Fixed data'!$C$7</f>
        <v>-1.2261107171881334E-3</v>
      </c>
      <c r="N36" s="33">
        <f>$K$28/'Fixed data'!$C$7</f>
        <v>-1.2261107171881334E-3</v>
      </c>
      <c r="O36" s="33">
        <f>$K$28/'Fixed data'!$C$7</f>
        <v>-1.2261107171881334E-3</v>
      </c>
      <c r="P36" s="33">
        <f>$K$28/'Fixed data'!$C$7</f>
        <v>-1.2261107171881334E-3</v>
      </c>
      <c r="Q36" s="33">
        <f>$K$28/'Fixed data'!$C$7</f>
        <v>-1.2261107171881334E-3</v>
      </c>
      <c r="R36" s="33">
        <f>$K$28/'Fixed data'!$C$7</f>
        <v>-1.2261107171881334E-3</v>
      </c>
      <c r="S36" s="33">
        <f>$K$28/'Fixed data'!$C$7</f>
        <v>-1.2261107171881334E-3</v>
      </c>
      <c r="T36" s="33">
        <f>$K$28/'Fixed data'!$C$7</f>
        <v>-1.2261107171881334E-3</v>
      </c>
      <c r="U36" s="33">
        <f>$K$28/'Fixed data'!$C$7</f>
        <v>-1.2261107171881334E-3</v>
      </c>
      <c r="V36" s="33">
        <f>$K$28/'Fixed data'!$C$7</f>
        <v>-1.2261107171881334E-3</v>
      </c>
      <c r="W36" s="33">
        <f>$K$28/'Fixed data'!$C$7</f>
        <v>-1.2261107171881334E-3</v>
      </c>
      <c r="X36" s="33">
        <f>$K$28/'Fixed data'!$C$7</f>
        <v>-1.2261107171881334E-3</v>
      </c>
      <c r="Y36" s="33">
        <f>$K$28/'Fixed data'!$C$7</f>
        <v>-1.2261107171881334E-3</v>
      </c>
      <c r="Z36" s="33">
        <f>$K$28/'Fixed data'!$C$7</f>
        <v>-1.2261107171881334E-3</v>
      </c>
      <c r="AA36" s="33">
        <f>$K$28/'Fixed data'!$C$7</f>
        <v>-1.2261107171881334E-3</v>
      </c>
      <c r="AB36" s="33">
        <f>$K$28/'Fixed data'!$C$7</f>
        <v>-1.2261107171881334E-3</v>
      </c>
      <c r="AC36" s="33">
        <f>$K$28/'Fixed data'!$C$7</f>
        <v>-1.2261107171881334E-3</v>
      </c>
      <c r="AD36" s="33">
        <f>$K$28/'Fixed data'!$C$7</f>
        <v>-1.2261107171881334E-3</v>
      </c>
      <c r="AE36" s="33">
        <f>$K$28/'Fixed data'!$C$7</f>
        <v>-1.2261107171881334E-3</v>
      </c>
      <c r="AF36" s="33">
        <f>$K$28/'Fixed data'!$C$7</f>
        <v>-1.2261107171881334E-3</v>
      </c>
      <c r="AG36" s="33">
        <f>$K$28/'Fixed data'!$C$7</f>
        <v>-1.2261107171881334E-3</v>
      </c>
      <c r="AH36" s="33">
        <f>$K$28/'Fixed data'!$C$7</f>
        <v>-1.2261107171881334E-3</v>
      </c>
      <c r="AI36" s="33">
        <f>$K$28/'Fixed data'!$C$7</f>
        <v>-1.2261107171881334E-3</v>
      </c>
      <c r="AJ36" s="33">
        <f>$K$28/'Fixed data'!$C$7</f>
        <v>-1.2261107171881334E-3</v>
      </c>
      <c r="AK36" s="33">
        <f>$K$28/'Fixed data'!$C$7</f>
        <v>-1.2261107171881334E-3</v>
      </c>
      <c r="AL36" s="33">
        <f>$K$28/'Fixed data'!$C$7</f>
        <v>-1.2261107171881334E-3</v>
      </c>
      <c r="AM36" s="33">
        <f>$K$28/'Fixed data'!$C$7</f>
        <v>-1.2261107171881334E-3</v>
      </c>
      <c r="AN36" s="33">
        <f>$K$28/'Fixed data'!$C$7</f>
        <v>-1.2261107171881334E-3</v>
      </c>
      <c r="AO36" s="33">
        <f>$K$28/'Fixed data'!$C$7</f>
        <v>-1.2261107171881334E-3</v>
      </c>
      <c r="AP36" s="33">
        <f>$K$28/'Fixed data'!$C$7</f>
        <v>-1.2261107171881334E-3</v>
      </c>
      <c r="AQ36" s="33">
        <f>$K$28/'Fixed data'!$C$7</f>
        <v>-1.2261107171881334E-3</v>
      </c>
      <c r="AR36" s="33">
        <f>$K$28/'Fixed data'!$C$7</f>
        <v>-1.2261107171881334E-3</v>
      </c>
      <c r="AS36" s="33">
        <f>$K$28/'Fixed data'!$C$7</f>
        <v>-1.2261107171881334E-3</v>
      </c>
      <c r="AT36" s="33">
        <f>$K$28/'Fixed data'!$C$7</f>
        <v>-1.2261107171881334E-3</v>
      </c>
      <c r="AU36" s="33">
        <f>$K$28/'Fixed data'!$C$7</f>
        <v>-1.2261107171881334E-3</v>
      </c>
      <c r="AV36" s="33">
        <f>$K$28/'Fixed data'!$C$7</f>
        <v>-1.2261107171881334E-3</v>
      </c>
      <c r="AW36" s="33">
        <f>$K$28/'Fixed data'!$C$7</f>
        <v>-1.2261107171881334E-3</v>
      </c>
      <c r="AX36" s="33">
        <f>$K$28/'Fixed data'!$C$7</f>
        <v>-1.2261107171881334E-3</v>
      </c>
      <c r="AY36" s="33">
        <f>$K$28/'Fixed data'!$C$7</f>
        <v>-1.2261107171881334E-3</v>
      </c>
      <c r="AZ36" s="33">
        <f>$K$28/'Fixed data'!$C$7</f>
        <v>-1.2261107171881334E-3</v>
      </c>
      <c r="BA36" s="33">
        <f>$K$28/'Fixed data'!$C$7</f>
        <v>-1.2261107171881334E-3</v>
      </c>
      <c r="BB36" s="33">
        <f>$K$28/'Fixed data'!$C$7</f>
        <v>-1.2261107171881334E-3</v>
      </c>
      <c r="BC36" s="33">
        <f>$K$28/'Fixed data'!$C$7</f>
        <v>-1.2261107171881334E-3</v>
      </c>
      <c r="BD36" s="33">
        <f>$K$28/'Fixed data'!$C$7</f>
        <v>-1.2261107171881334E-3</v>
      </c>
    </row>
    <row r="37" spans="1:57" ht="16.5" hidden="1" customHeight="1" outlineLevel="1">
      <c r="A37" s="113"/>
      <c r="B37" s="9" t="s">
        <v>33</v>
      </c>
      <c r="C37" s="11" t="s">
        <v>60</v>
      </c>
      <c r="D37" s="9" t="s">
        <v>40</v>
      </c>
      <c r="F37" s="33"/>
      <c r="G37" s="33"/>
      <c r="H37" s="33"/>
      <c r="I37" s="33"/>
      <c r="J37" s="33"/>
      <c r="K37" s="33"/>
      <c r="L37" s="33"/>
      <c r="M37" s="33">
        <f>$L$28/'Fixed data'!$C$7</f>
        <v>-1.2241221035662248E-3</v>
      </c>
      <c r="N37" s="33">
        <f>$L$28/'Fixed data'!$C$7</f>
        <v>-1.2241221035662248E-3</v>
      </c>
      <c r="O37" s="33">
        <f>$L$28/'Fixed data'!$C$7</f>
        <v>-1.2241221035662248E-3</v>
      </c>
      <c r="P37" s="33">
        <f>$L$28/'Fixed data'!$C$7</f>
        <v>-1.2241221035662248E-3</v>
      </c>
      <c r="Q37" s="33">
        <f>$L$28/'Fixed data'!$C$7</f>
        <v>-1.2241221035662248E-3</v>
      </c>
      <c r="R37" s="33">
        <f>$L$28/'Fixed data'!$C$7</f>
        <v>-1.2241221035662248E-3</v>
      </c>
      <c r="S37" s="33">
        <f>$L$28/'Fixed data'!$C$7</f>
        <v>-1.2241221035662248E-3</v>
      </c>
      <c r="T37" s="33">
        <f>$L$28/'Fixed data'!$C$7</f>
        <v>-1.2241221035662248E-3</v>
      </c>
      <c r="U37" s="33">
        <f>$L$28/'Fixed data'!$C$7</f>
        <v>-1.2241221035662248E-3</v>
      </c>
      <c r="V37" s="33">
        <f>$L$28/'Fixed data'!$C$7</f>
        <v>-1.2241221035662248E-3</v>
      </c>
      <c r="W37" s="33">
        <f>$L$28/'Fixed data'!$C$7</f>
        <v>-1.2241221035662248E-3</v>
      </c>
      <c r="X37" s="33">
        <f>$L$28/'Fixed data'!$C$7</f>
        <v>-1.2241221035662248E-3</v>
      </c>
      <c r="Y37" s="33">
        <f>$L$28/'Fixed data'!$C$7</f>
        <v>-1.2241221035662248E-3</v>
      </c>
      <c r="Z37" s="33">
        <f>$L$28/'Fixed data'!$C$7</f>
        <v>-1.2241221035662248E-3</v>
      </c>
      <c r="AA37" s="33">
        <f>$L$28/'Fixed data'!$C$7</f>
        <v>-1.2241221035662248E-3</v>
      </c>
      <c r="AB37" s="33">
        <f>$L$28/'Fixed data'!$C$7</f>
        <v>-1.2241221035662248E-3</v>
      </c>
      <c r="AC37" s="33">
        <f>$L$28/'Fixed data'!$C$7</f>
        <v>-1.2241221035662248E-3</v>
      </c>
      <c r="AD37" s="33">
        <f>$L$28/'Fixed data'!$C$7</f>
        <v>-1.2241221035662248E-3</v>
      </c>
      <c r="AE37" s="33">
        <f>$L$28/'Fixed data'!$C$7</f>
        <v>-1.2241221035662248E-3</v>
      </c>
      <c r="AF37" s="33">
        <f>$L$28/'Fixed data'!$C$7</f>
        <v>-1.2241221035662248E-3</v>
      </c>
      <c r="AG37" s="33">
        <f>$L$28/'Fixed data'!$C$7</f>
        <v>-1.2241221035662248E-3</v>
      </c>
      <c r="AH37" s="33">
        <f>$L$28/'Fixed data'!$C$7</f>
        <v>-1.2241221035662248E-3</v>
      </c>
      <c r="AI37" s="33">
        <f>$L$28/'Fixed data'!$C$7</f>
        <v>-1.2241221035662248E-3</v>
      </c>
      <c r="AJ37" s="33">
        <f>$L$28/'Fixed data'!$C$7</f>
        <v>-1.2241221035662248E-3</v>
      </c>
      <c r="AK37" s="33">
        <f>$L$28/'Fixed data'!$C$7</f>
        <v>-1.2241221035662248E-3</v>
      </c>
      <c r="AL37" s="33">
        <f>$L$28/'Fixed data'!$C$7</f>
        <v>-1.2241221035662248E-3</v>
      </c>
      <c r="AM37" s="33">
        <f>$L$28/'Fixed data'!$C$7</f>
        <v>-1.2241221035662248E-3</v>
      </c>
      <c r="AN37" s="33">
        <f>$L$28/'Fixed data'!$C$7</f>
        <v>-1.2241221035662248E-3</v>
      </c>
      <c r="AO37" s="33">
        <f>$L$28/'Fixed data'!$C$7</f>
        <v>-1.2241221035662248E-3</v>
      </c>
      <c r="AP37" s="33">
        <f>$L$28/'Fixed data'!$C$7</f>
        <v>-1.2241221035662248E-3</v>
      </c>
      <c r="AQ37" s="33">
        <f>$L$28/'Fixed data'!$C$7</f>
        <v>-1.2241221035662248E-3</v>
      </c>
      <c r="AR37" s="33">
        <f>$L$28/'Fixed data'!$C$7</f>
        <v>-1.2241221035662248E-3</v>
      </c>
      <c r="AS37" s="33">
        <f>$L$28/'Fixed data'!$C$7</f>
        <v>-1.2241221035662248E-3</v>
      </c>
      <c r="AT37" s="33">
        <f>$L$28/'Fixed data'!$C$7</f>
        <v>-1.2241221035662248E-3</v>
      </c>
      <c r="AU37" s="33">
        <f>$L$28/'Fixed data'!$C$7</f>
        <v>-1.2241221035662248E-3</v>
      </c>
      <c r="AV37" s="33">
        <f>$L$28/'Fixed data'!$C$7</f>
        <v>-1.2241221035662248E-3</v>
      </c>
      <c r="AW37" s="33">
        <f>$L$28/'Fixed data'!$C$7</f>
        <v>-1.2241221035662248E-3</v>
      </c>
      <c r="AX37" s="33">
        <f>$L$28/'Fixed data'!$C$7</f>
        <v>-1.2241221035662248E-3</v>
      </c>
      <c r="AY37" s="33">
        <f>$L$28/'Fixed data'!$C$7</f>
        <v>-1.2241221035662248E-3</v>
      </c>
      <c r="AZ37" s="33">
        <f>$L$28/'Fixed data'!$C$7</f>
        <v>-1.2241221035662248E-3</v>
      </c>
      <c r="BA37" s="33">
        <f>$L$28/'Fixed data'!$C$7</f>
        <v>-1.2241221035662248E-3</v>
      </c>
      <c r="BB37" s="33">
        <f>$L$28/'Fixed data'!$C$7</f>
        <v>-1.2241221035662248E-3</v>
      </c>
      <c r="BC37" s="33">
        <f>$L$28/'Fixed data'!$C$7</f>
        <v>-1.2241221035662248E-3</v>
      </c>
      <c r="BD37" s="33">
        <f>$L$28/'Fixed data'!$C$7</f>
        <v>-1.2241221035662248E-3</v>
      </c>
    </row>
    <row r="38" spans="1:57" ht="16.5" hidden="1" customHeight="1" outlineLevel="1">
      <c r="A38" s="113"/>
      <c r="B38" s="9" t="s">
        <v>110</v>
      </c>
      <c r="C38" s="11" t="s">
        <v>132</v>
      </c>
      <c r="D38" s="9" t="s">
        <v>40</v>
      </c>
      <c r="F38" s="33"/>
      <c r="G38" s="33"/>
      <c r="H38" s="33"/>
      <c r="I38" s="33"/>
      <c r="J38" s="33"/>
      <c r="K38" s="33"/>
      <c r="L38" s="33"/>
      <c r="M38" s="33"/>
      <c r="N38" s="33">
        <f>$M$28/'Fixed data'!$C$7</f>
        <v>-1.2284444444444448E-3</v>
      </c>
      <c r="O38" s="33">
        <f>$M$28/'Fixed data'!$C$7</f>
        <v>-1.2284444444444448E-3</v>
      </c>
      <c r="P38" s="33">
        <f>$M$28/'Fixed data'!$C$7</f>
        <v>-1.2284444444444448E-3</v>
      </c>
      <c r="Q38" s="33">
        <f>$M$28/'Fixed data'!$C$7</f>
        <v>-1.2284444444444448E-3</v>
      </c>
      <c r="R38" s="33">
        <f>$M$28/'Fixed data'!$C$7</f>
        <v>-1.2284444444444448E-3</v>
      </c>
      <c r="S38" s="33">
        <f>$M$28/'Fixed data'!$C$7</f>
        <v>-1.2284444444444448E-3</v>
      </c>
      <c r="T38" s="33">
        <f>$M$28/'Fixed data'!$C$7</f>
        <v>-1.2284444444444448E-3</v>
      </c>
      <c r="U38" s="33">
        <f>$M$28/'Fixed data'!$C$7</f>
        <v>-1.2284444444444448E-3</v>
      </c>
      <c r="V38" s="33">
        <f>$M$28/'Fixed data'!$C$7</f>
        <v>-1.2284444444444448E-3</v>
      </c>
      <c r="W38" s="33">
        <f>$M$28/'Fixed data'!$C$7</f>
        <v>-1.2284444444444448E-3</v>
      </c>
      <c r="X38" s="33">
        <f>$M$28/'Fixed data'!$C$7</f>
        <v>-1.2284444444444448E-3</v>
      </c>
      <c r="Y38" s="33">
        <f>$M$28/'Fixed data'!$C$7</f>
        <v>-1.2284444444444448E-3</v>
      </c>
      <c r="Z38" s="33">
        <f>$M$28/'Fixed data'!$C$7</f>
        <v>-1.2284444444444448E-3</v>
      </c>
      <c r="AA38" s="33">
        <f>$M$28/'Fixed data'!$C$7</f>
        <v>-1.2284444444444448E-3</v>
      </c>
      <c r="AB38" s="33">
        <f>$M$28/'Fixed data'!$C$7</f>
        <v>-1.2284444444444448E-3</v>
      </c>
      <c r="AC38" s="33">
        <f>$M$28/'Fixed data'!$C$7</f>
        <v>-1.2284444444444448E-3</v>
      </c>
      <c r="AD38" s="33">
        <f>$M$28/'Fixed data'!$C$7</f>
        <v>-1.2284444444444448E-3</v>
      </c>
      <c r="AE38" s="33">
        <f>$M$28/'Fixed data'!$C$7</f>
        <v>-1.2284444444444448E-3</v>
      </c>
      <c r="AF38" s="33">
        <f>$M$28/'Fixed data'!$C$7</f>
        <v>-1.2284444444444448E-3</v>
      </c>
      <c r="AG38" s="33">
        <f>$M$28/'Fixed data'!$C$7</f>
        <v>-1.2284444444444448E-3</v>
      </c>
      <c r="AH38" s="33">
        <f>$M$28/'Fixed data'!$C$7</f>
        <v>-1.2284444444444448E-3</v>
      </c>
      <c r="AI38" s="33">
        <f>$M$28/'Fixed data'!$C$7</f>
        <v>-1.2284444444444448E-3</v>
      </c>
      <c r="AJ38" s="33">
        <f>$M$28/'Fixed data'!$C$7</f>
        <v>-1.2284444444444448E-3</v>
      </c>
      <c r="AK38" s="33">
        <f>$M$28/'Fixed data'!$C$7</f>
        <v>-1.2284444444444448E-3</v>
      </c>
      <c r="AL38" s="33">
        <f>$M$28/'Fixed data'!$C$7</f>
        <v>-1.2284444444444448E-3</v>
      </c>
      <c r="AM38" s="33">
        <f>$M$28/'Fixed data'!$C$7</f>
        <v>-1.2284444444444448E-3</v>
      </c>
      <c r="AN38" s="33">
        <f>$M$28/'Fixed data'!$C$7</f>
        <v>-1.2284444444444448E-3</v>
      </c>
      <c r="AO38" s="33">
        <f>$M$28/'Fixed data'!$C$7</f>
        <v>-1.2284444444444448E-3</v>
      </c>
      <c r="AP38" s="33">
        <f>$M$28/'Fixed data'!$C$7</f>
        <v>-1.2284444444444448E-3</v>
      </c>
      <c r="AQ38" s="33">
        <f>$M$28/'Fixed data'!$C$7</f>
        <v>-1.2284444444444448E-3</v>
      </c>
      <c r="AR38" s="33">
        <f>$M$28/'Fixed data'!$C$7</f>
        <v>-1.2284444444444448E-3</v>
      </c>
      <c r="AS38" s="33">
        <f>$M$28/'Fixed data'!$C$7</f>
        <v>-1.2284444444444448E-3</v>
      </c>
      <c r="AT38" s="33">
        <f>$M$28/'Fixed data'!$C$7</f>
        <v>-1.2284444444444448E-3</v>
      </c>
      <c r="AU38" s="33">
        <f>$M$28/'Fixed data'!$C$7</f>
        <v>-1.2284444444444448E-3</v>
      </c>
      <c r="AV38" s="33">
        <f>$M$28/'Fixed data'!$C$7</f>
        <v>-1.2284444444444448E-3</v>
      </c>
      <c r="AW38" s="33">
        <f>$M$28/'Fixed data'!$C$7</f>
        <v>-1.2284444444444448E-3</v>
      </c>
      <c r="AX38" s="33">
        <f>$M$28/'Fixed data'!$C$7</f>
        <v>-1.2284444444444448E-3</v>
      </c>
      <c r="AY38" s="33">
        <f>$M$28/'Fixed data'!$C$7</f>
        <v>-1.2284444444444448E-3</v>
      </c>
      <c r="AZ38" s="33">
        <f>$M$28/'Fixed data'!$C$7</f>
        <v>-1.2284444444444448E-3</v>
      </c>
      <c r="BA38" s="33">
        <f>$M$28/'Fixed data'!$C$7</f>
        <v>-1.2284444444444448E-3</v>
      </c>
      <c r="BB38" s="33">
        <f>$M$28/'Fixed data'!$C$7</f>
        <v>-1.2284444444444448E-3</v>
      </c>
      <c r="BC38" s="33">
        <f>$M$28/'Fixed data'!$C$7</f>
        <v>-1.2284444444444448E-3</v>
      </c>
      <c r="BD38" s="33">
        <f>$M$28/'Fixed data'!$C$7</f>
        <v>-1.2284444444444448E-3</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-1.2284444444444448E-3</v>
      </c>
      <c r="P39" s="33">
        <f>$N$28/'Fixed data'!$C$7</f>
        <v>-1.2284444444444448E-3</v>
      </c>
      <c r="Q39" s="33">
        <f>$N$28/'Fixed data'!$C$7</f>
        <v>-1.2284444444444448E-3</v>
      </c>
      <c r="R39" s="33">
        <f>$N$28/'Fixed data'!$C$7</f>
        <v>-1.2284444444444448E-3</v>
      </c>
      <c r="S39" s="33">
        <f>$N$28/'Fixed data'!$C$7</f>
        <v>-1.2284444444444448E-3</v>
      </c>
      <c r="T39" s="33">
        <f>$N$28/'Fixed data'!$C$7</f>
        <v>-1.2284444444444448E-3</v>
      </c>
      <c r="U39" s="33">
        <f>$N$28/'Fixed data'!$C$7</f>
        <v>-1.2284444444444448E-3</v>
      </c>
      <c r="V39" s="33">
        <f>$N$28/'Fixed data'!$C$7</f>
        <v>-1.2284444444444448E-3</v>
      </c>
      <c r="W39" s="33">
        <f>$N$28/'Fixed data'!$C$7</f>
        <v>-1.2284444444444448E-3</v>
      </c>
      <c r="X39" s="33">
        <f>$N$28/'Fixed data'!$C$7</f>
        <v>-1.2284444444444448E-3</v>
      </c>
      <c r="Y39" s="33">
        <f>$N$28/'Fixed data'!$C$7</f>
        <v>-1.2284444444444448E-3</v>
      </c>
      <c r="Z39" s="33">
        <f>$N$28/'Fixed data'!$C$7</f>
        <v>-1.2284444444444448E-3</v>
      </c>
      <c r="AA39" s="33">
        <f>$N$28/'Fixed data'!$C$7</f>
        <v>-1.2284444444444448E-3</v>
      </c>
      <c r="AB39" s="33">
        <f>$N$28/'Fixed data'!$C$7</f>
        <v>-1.2284444444444448E-3</v>
      </c>
      <c r="AC39" s="33">
        <f>$N$28/'Fixed data'!$C$7</f>
        <v>-1.2284444444444448E-3</v>
      </c>
      <c r="AD39" s="33">
        <f>$N$28/'Fixed data'!$C$7</f>
        <v>-1.2284444444444448E-3</v>
      </c>
      <c r="AE39" s="33">
        <f>$N$28/'Fixed data'!$C$7</f>
        <v>-1.2284444444444448E-3</v>
      </c>
      <c r="AF39" s="33">
        <f>$N$28/'Fixed data'!$C$7</f>
        <v>-1.2284444444444448E-3</v>
      </c>
      <c r="AG39" s="33">
        <f>$N$28/'Fixed data'!$C$7</f>
        <v>-1.2284444444444448E-3</v>
      </c>
      <c r="AH39" s="33">
        <f>$N$28/'Fixed data'!$C$7</f>
        <v>-1.2284444444444448E-3</v>
      </c>
      <c r="AI39" s="33">
        <f>$N$28/'Fixed data'!$C$7</f>
        <v>-1.2284444444444448E-3</v>
      </c>
      <c r="AJ39" s="33">
        <f>$N$28/'Fixed data'!$C$7</f>
        <v>-1.2284444444444448E-3</v>
      </c>
      <c r="AK39" s="33">
        <f>$N$28/'Fixed data'!$C$7</f>
        <v>-1.2284444444444448E-3</v>
      </c>
      <c r="AL39" s="33">
        <f>$N$28/'Fixed data'!$C$7</f>
        <v>-1.2284444444444448E-3</v>
      </c>
      <c r="AM39" s="33">
        <f>$N$28/'Fixed data'!$C$7</f>
        <v>-1.2284444444444448E-3</v>
      </c>
      <c r="AN39" s="33">
        <f>$N$28/'Fixed data'!$C$7</f>
        <v>-1.2284444444444448E-3</v>
      </c>
      <c r="AO39" s="33">
        <f>$N$28/'Fixed data'!$C$7</f>
        <v>-1.2284444444444448E-3</v>
      </c>
      <c r="AP39" s="33">
        <f>$N$28/'Fixed data'!$C$7</f>
        <v>-1.2284444444444448E-3</v>
      </c>
      <c r="AQ39" s="33">
        <f>$N$28/'Fixed data'!$C$7</f>
        <v>-1.2284444444444448E-3</v>
      </c>
      <c r="AR39" s="33">
        <f>$N$28/'Fixed data'!$C$7</f>
        <v>-1.2284444444444448E-3</v>
      </c>
      <c r="AS39" s="33">
        <f>$N$28/'Fixed data'!$C$7</f>
        <v>-1.2284444444444448E-3</v>
      </c>
      <c r="AT39" s="33">
        <f>$N$28/'Fixed data'!$C$7</f>
        <v>-1.2284444444444448E-3</v>
      </c>
      <c r="AU39" s="33">
        <f>$N$28/'Fixed data'!$C$7</f>
        <v>-1.2284444444444448E-3</v>
      </c>
      <c r="AV39" s="33">
        <f>$N$28/'Fixed data'!$C$7</f>
        <v>-1.2284444444444448E-3</v>
      </c>
      <c r="AW39" s="33">
        <f>$N$28/'Fixed data'!$C$7</f>
        <v>-1.2284444444444448E-3</v>
      </c>
      <c r="AX39" s="33">
        <f>$N$28/'Fixed data'!$C$7</f>
        <v>-1.2284444444444448E-3</v>
      </c>
      <c r="AY39" s="33">
        <f>$N$28/'Fixed data'!$C$7</f>
        <v>-1.2284444444444448E-3</v>
      </c>
      <c r="AZ39" s="33">
        <f>$N$28/'Fixed data'!$C$7</f>
        <v>-1.2284444444444448E-3</v>
      </c>
      <c r="BA39" s="33">
        <f>$N$28/'Fixed data'!$C$7</f>
        <v>-1.2284444444444448E-3</v>
      </c>
      <c r="BB39" s="33">
        <f>$N$28/'Fixed data'!$C$7</f>
        <v>-1.2284444444444448E-3</v>
      </c>
      <c r="BC39" s="33">
        <f>$N$28/'Fixed data'!$C$7</f>
        <v>-1.2284444444444448E-3</v>
      </c>
      <c r="BD39" s="33">
        <f>$N$28/'Fixed data'!$C$7</f>
        <v>-1.2284444444444448E-3</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-1.2284444444444448E-3</v>
      </c>
      <c r="Q40" s="33">
        <f>$O$28/'Fixed data'!$C$7</f>
        <v>-1.2284444444444448E-3</v>
      </c>
      <c r="R40" s="33">
        <f>$O$28/'Fixed data'!$C$7</f>
        <v>-1.2284444444444448E-3</v>
      </c>
      <c r="S40" s="33">
        <f>$O$28/'Fixed data'!$C$7</f>
        <v>-1.2284444444444448E-3</v>
      </c>
      <c r="T40" s="33">
        <f>$O$28/'Fixed data'!$C$7</f>
        <v>-1.2284444444444448E-3</v>
      </c>
      <c r="U40" s="33">
        <f>$O$28/'Fixed data'!$C$7</f>
        <v>-1.2284444444444448E-3</v>
      </c>
      <c r="V40" s="33">
        <f>$O$28/'Fixed data'!$C$7</f>
        <v>-1.2284444444444448E-3</v>
      </c>
      <c r="W40" s="33">
        <f>$O$28/'Fixed data'!$C$7</f>
        <v>-1.2284444444444448E-3</v>
      </c>
      <c r="X40" s="33">
        <f>$O$28/'Fixed data'!$C$7</f>
        <v>-1.2284444444444448E-3</v>
      </c>
      <c r="Y40" s="33">
        <f>$O$28/'Fixed data'!$C$7</f>
        <v>-1.2284444444444448E-3</v>
      </c>
      <c r="Z40" s="33">
        <f>$O$28/'Fixed data'!$C$7</f>
        <v>-1.2284444444444448E-3</v>
      </c>
      <c r="AA40" s="33">
        <f>$O$28/'Fixed data'!$C$7</f>
        <v>-1.2284444444444448E-3</v>
      </c>
      <c r="AB40" s="33">
        <f>$O$28/'Fixed data'!$C$7</f>
        <v>-1.2284444444444448E-3</v>
      </c>
      <c r="AC40" s="33">
        <f>$O$28/'Fixed data'!$C$7</f>
        <v>-1.2284444444444448E-3</v>
      </c>
      <c r="AD40" s="33">
        <f>$O$28/'Fixed data'!$C$7</f>
        <v>-1.2284444444444448E-3</v>
      </c>
      <c r="AE40" s="33">
        <f>$O$28/'Fixed data'!$C$7</f>
        <v>-1.2284444444444448E-3</v>
      </c>
      <c r="AF40" s="33">
        <f>$O$28/'Fixed data'!$C$7</f>
        <v>-1.2284444444444448E-3</v>
      </c>
      <c r="AG40" s="33">
        <f>$O$28/'Fixed data'!$C$7</f>
        <v>-1.2284444444444448E-3</v>
      </c>
      <c r="AH40" s="33">
        <f>$O$28/'Fixed data'!$C$7</f>
        <v>-1.2284444444444448E-3</v>
      </c>
      <c r="AI40" s="33">
        <f>$O$28/'Fixed data'!$C$7</f>
        <v>-1.2284444444444448E-3</v>
      </c>
      <c r="AJ40" s="33">
        <f>$O$28/'Fixed data'!$C$7</f>
        <v>-1.2284444444444448E-3</v>
      </c>
      <c r="AK40" s="33">
        <f>$O$28/'Fixed data'!$C$7</f>
        <v>-1.2284444444444448E-3</v>
      </c>
      <c r="AL40" s="33">
        <f>$O$28/'Fixed data'!$C$7</f>
        <v>-1.2284444444444448E-3</v>
      </c>
      <c r="AM40" s="33">
        <f>$O$28/'Fixed data'!$C$7</f>
        <v>-1.2284444444444448E-3</v>
      </c>
      <c r="AN40" s="33">
        <f>$O$28/'Fixed data'!$C$7</f>
        <v>-1.2284444444444448E-3</v>
      </c>
      <c r="AO40" s="33">
        <f>$O$28/'Fixed data'!$C$7</f>
        <v>-1.2284444444444448E-3</v>
      </c>
      <c r="AP40" s="33">
        <f>$O$28/'Fixed data'!$C$7</f>
        <v>-1.2284444444444448E-3</v>
      </c>
      <c r="AQ40" s="33">
        <f>$O$28/'Fixed data'!$C$7</f>
        <v>-1.2284444444444448E-3</v>
      </c>
      <c r="AR40" s="33">
        <f>$O$28/'Fixed data'!$C$7</f>
        <v>-1.2284444444444448E-3</v>
      </c>
      <c r="AS40" s="33">
        <f>$O$28/'Fixed data'!$C$7</f>
        <v>-1.2284444444444448E-3</v>
      </c>
      <c r="AT40" s="33">
        <f>$O$28/'Fixed data'!$C$7</f>
        <v>-1.2284444444444448E-3</v>
      </c>
      <c r="AU40" s="33">
        <f>$O$28/'Fixed data'!$C$7</f>
        <v>-1.2284444444444448E-3</v>
      </c>
      <c r="AV40" s="33">
        <f>$O$28/'Fixed data'!$C$7</f>
        <v>-1.2284444444444448E-3</v>
      </c>
      <c r="AW40" s="33">
        <f>$O$28/'Fixed data'!$C$7</f>
        <v>-1.2284444444444448E-3</v>
      </c>
      <c r="AX40" s="33">
        <f>$O$28/'Fixed data'!$C$7</f>
        <v>-1.2284444444444448E-3</v>
      </c>
      <c r="AY40" s="33">
        <f>$O$28/'Fixed data'!$C$7</f>
        <v>-1.2284444444444448E-3</v>
      </c>
      <c r="AZ40" s="33">
        <f>$O$28/'Fixed data'!$C$7</f>
        <v>-1.2284444444444448E-3</v>
      </c>
      <c r="BA40" s="33">
        <f>$O$28/'Fixed data'!$C$7</f>
        <v>-1.2284444444444448E-3</v>
      </c>
      <c r="BB40" s="33">
        <f>$O$28/'Fixed data'!$C$7</f>
        <v>-1.2284444444444448E-3</v>
      </c>
      <c r="BC40" s="33">
        <f>$O$28/'Fixed data'!$C$7</f>
        <v>-1.2284444444444448E-3</v>
      </c>
      <c r="BD40" s="33">
        <f>$O$28/'Fixed data'!$C$7</f>
        <v>-1.2284444444444448E-3</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-1.2284444444444448E-3</v>
      </c>
      <c r="R41" s="33">
        <f>$P$28/'Fixed data'!$C$7</f>
        <v>-1.2284444444444448E-3</v>
      </c>
      <c r="S41" s="33">
        <f>$P$28/'Fixed data'!$C$7</f>
        <v>-1.2284444444444448E-3</v>
      </c>
      <c r="T41" s="33">
        <f>$P$28/'Fixed data'!$C$7</f>
        <v>-1.2284444444444448E-3</v>
      </c>
      <c r="U41" s="33">
        <f>$P$28/'Fixed data'!$C$7</f>
        <v>-1.2284444444444448E-3</v>
      </c>
      <c r="V41" s="33">
        <f>$P$28/'Fixed data'!$C$7</f>
        <v>-1.2284444444444448E-3</v>
      </c>
      <c r="W41" s="33">
        <f>$P$28/'Fixed data'!$C$7</f>
        <v>-1.2284444444444448E-3</v>
      </c>
      <c r="X41" s="33">
        <f>$P$28/'Fixed data'!$C$7</f>
        <v>-1.2284444444444448E-3</v>
      </c>
      <c r="Y41" s="33">
        <f>$P$28/'Fixed data'!$C$7</f>
        <v>-1.2284444444444448E-3</v>
      </c>
      <c r="Z41" s="33">
        <f>$P$28/'Fixed data'!$C$7</f>
        <v>-1.2284444444444448E-3</v>
      </c>
      <c r="AA41" s="33">
        <f>$P$28/'Fixed data'!$C$7</f>
        <v>-1.2284444444444448E-3</v>
      </c>
      <c r="AB41" s="33">
        <f>$P$28/'Fixed data'!$C$7</f>
        <v>-1.2284444444444448E-3</v>
      </c>
      <c r="AC41" s="33">
        <f>$P$28/'Fixed data'!$C$7</f>
        <v>-1.2284444444444448E-3</v>
      </c>
      <c r="AD41" s="33">
        <f>$P$28/'Fixed data'!$C$7</f>
        <v>-1.2284444444444448E-3</v>
      </c>
      <c r="AE41" s="33">
        <f>$P$28/'Fixed data'!$C$7</f>
        <v>-1.2284444444444448E-3</v>
      </c>
      <c r="AF41" s="33">
        <f>$P$28/'Fixed data'!$C$7</f>
        <v>-1.2284444444444448E-3</v>
      </c>
      <c r="AG41" s="33">
        <f>$P$28/'Fixed data'!$C$7</f>
        <v>-1.2284444444444448E-3</v>
      </c>
      <c r="AH41" s="33">
        <f>$P$28/'Fixed data'!$C$7</f>
        <v>-1.2284444444444448E-3</v>
      </c>
      <c r="AI41" s="33">
        <f>$P$28/'Fixed data'!$C$7</f>
        <v>-1.2284444444444448E-3</v>
      </c>
      <c r="AJ41" s="33">
        <f>$P$28/'Fixed data'!$C$7</f>
        <v>-1.2284444444444448E-3</v>
      </c>
      <c r="AK41" s="33">
        <f>$P$28/'Fixed data'!$C$7</f>
        <v>-1.2284444444444448E-3</v>
      </c>
      <c r="AL41" s="33">
        <f>$P$28/'Fixed data'!$C$7</f>
        <v>-1.2284444444444448E-3</v>
      </c>
      <c r="AM41" s="33">
        <f>$P$28/'Fixed data'!$C$7</f>
        <v>-1.2284444444444448E-3</v>
      </c>
      <c r="AN41" s="33">
        <f>$P$28/'Fixed data'!$C$7</f>
        <v>-1.2284444444444448E-3</v>
      </c>
      <c r="AO41" s="33">
        <f>$P$28/'Fixed data'!$C$7</f>
        <v>-1.2284444444444448E-3</v>
      </c>
      <c r="AP41" s="33">
        <f>$P$28/'Fixed data'!$C$7</f>
        <v>-1.2284444444444448E-3</v>
      </c>
      <c r="AQ41" s="33">
        <f>$P$28/'Fixed data'!$C$7</f>
        <v>-1.2284444444444448E-3</v>
      </c>
      <c r="AR41" s="33">
        <f>$P$28/'Fixed data'!$C$7</f>
        <v>-1.2284444444444448E-3</v>
      </c>
      <c r="AS41" s="33">
        <f>$P$28/'Fixed data'!$C$7</f>
        <v>-1.2284444444444448E-3</v>
      </c>
      <c r="AT41" s="33">
        <f>$P$28/'Fixed data'!$C$7</f>
        <v>-1.2284444444444448E-3</v>
      </c>
      <c r="AU41" s="33">
        <f>$P$28/'Fixed data'!$C$7</f>
        <v>-1.2284444444444448E-3</v>
      </c>
      <c r="AV41" s="33">
        <f>$P$28/'Fixed data'!$C$7</f>
        <v>-1.2284444444444448E-3</v>
      </c>
      <c r="AW41" s="33">
        <f>$P$28/'Fixed data'!$C$7</f>
        <v>-1.2284444444444448E-3</v>
      </c>
      <c r="AX41" s="33">
        <f>$P$28/'Fixed data'!$C$7</f>
        <v>-1.2284444444444448E-3</v>
      </c>
      <c r="AY41" s="33">
        <f>$P$28/'Fixed data'!$C$7</f>
        <v>-1.2284444444444448E-3</v>
      </c>
      <c r="AZ41" s="33">
        <f>$P$28/'Fixed data'!$C$7</f>
        <v>-1.2284444444444448E-3</v>
      </c>
      <c r="BA41" s="33">
        <f>$P$28/'Fixed data'!$C$7</f>
        <v>-1.2284444444444448E-3</v>
      </c>
      <c r="BB41" s="33">
        <f>$P$28/'Fixed data'!$C$7</f>
        <v>-1.2284444444444448E-3</v>
      </c>
      <c r="BC41" s="33">
        <f>$P$28/'Fixed data'!$C$7</f>
        <v>-1.2284444444444448E-3</v>
      </c>
      <c r="BD41" s="33">
        <f>$P$28/'Fixed data'!$C$7</f>
        <v>-1.2284444444444448E-3</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-1.2284444444444448E-3</v>
      </c>
      <c r="S42" s="33">
        <f>$Q$28/'Fixed data'!$C$7</f>
        <v>-1.2284444444444448E-3</v>
      </c>
      <c r="T42" s="33">
        <f>$Q$28/'Fixed data'!$C$7</f>
        <v>-1.2284444444444448E-3</v>
      </c>
      <c r="U42" s="33">
        <f>$Q$28/'Fixed data'!$C$7</f>
        <v>-1.2284444444444448E-3</v>
      </c>
      <c r="V42" s="33">
        <f>$Q$28/'Fixed data'!$C$7</f>
        <v>-1.2284444444444448E-3</v>
      </c>
      <c r="W42" s="33">
        <f>$Q$28/'Fixed data'!$C$7</f>
        <v>-1.2284444444444448E-3</v>
      </c>
      <c r="X42" s="33">
        <f>$Q$28/'Fixed data'!$C$7</f>
        <v>-1.2284444444444448E-3</v>
      </c>
      <c r="Y42" s="33">
        <f>$Q$28/'Fixed data'!$C$7</f>
        <v>-1.2284444444444448E-3</v>
      </c>
      <c r="Z42" s="33">
        <f>$Q$28/'Fixed data'!$C$7</f>
        <v>-1.2284444444444448E-3</v>
      </c>
      <c r="AA42" s="33">
        <f>$Q$28/'Fixed data'!$C$7</f>
        <v>-1.2284444444444448E-3</v>
      </c>
      <c r="AB42" s="33">
        <f>$Q$28/'Fixed data'!$C$7</f>
        <v>-1.2284444444444448E-3</v>
      </c>
      <c r="AC42" s="33">
        <f>$Q$28/'Fixed data'!$C$7</f>
        <v>-1.2284444444444448E-3</v>
      </c>
      <c r="AD42" s="33">
        <f>$Q$28/'Fixed data'!$C$7</f>
        <v>-1.2284444444444448E-3</v>
      </c>
      <c r="AE42" s="33">
        <f>$Q$28/'Fixed data'!$C$7</f>
        <v>-1.2284444444444448E-3</v>
      </c>
      <c r="AF42" s="33">
        <f>$Q$28/'Fixed data'!$C$7</f>
        <v>-1.2284444444444448E-3</v>
      </c>
      <c r="AG42" s="33">
        <f>$Q$28/'Fixed data'!$C$7</f>
        <v>-1.2284444444444448E-3</v>
      </c>
      <c r="AH42" s="33">
        <f>$Q$28/'Fixed data'!$C$7</f>
        <v>-1.2284444444444448E-3</v>
      </c>
      <c r="AI42" s="33">
        <f>$Q$28/'Fixed data'!$C$7</f>
        <v>-1.2284444444444448E-3</v>
      </c>
      <c r="AJ42" s="33">
        <f>$Q$28/'Fixed data'!$C$7</f>
        <v>-1.2284444444444448E-3</v>
      </c>
      <c r="AK42" s="33">
        <f>$Q$28/'Fixed data'!$C$7</f>
        <v>-1.2284444444444448E-3</v>
      </c>
      <c r="AL42" s="33">
        <f>$Q$28/'Fixed data'!$C$7</f>
        <v>-1.2284444444444448E-3</v>
      </c>
      <c r="AM42" s="33">
        <f>$Q$28/'Fixed data'!$C$7</f>
        <v>-1.2284444444444448E-3</v>
      </c>
      <c r="AN42" s="33">
        <f>$Q$28/'Fixed data'!$C$7</f>
        <v>-1.2284444444444448E-3</v>
      </c>
      <c r="AO42" s="33">
        <f>$Q$28/'Fixed data'!$C$7</f>
        <v>-1.2284444444444448E-3</v>
      </c>
      <c r="AP42" s="33">
        <f>$Q$28/'Fixed data'!$C$7</f>
        <v>-1.2284444444444448E-3</v>
      </c>
      <c r="AQ42" s="33">
        <f>$Q$28/'Fixed data'!$C$7</f>
        <v>-1.2284444444444448E-3</v>
      </c>
      <c r="AR42" s="33">
        <f>$Q$28/'Fixed data'!$C$7</f>
        <v>-1.2284444444444448E-3</v>
      </c>
      <c r="AS42" s="33">
        <f>$Q$28/'Fixed data'!$C$7</f>
        <v>-1.2284444444444448E-3</v>
      </c>
      <c r="AT42" s="33">
        <f>$Q$28/'Fixed data'!$C$7</f>
        <v>-1.2284444444444448E-3</v>
      </c>
      <c r="AU42" s="33">
        <f>$Q$28/'Fixed data'!$C$7</f>
        <v>-1.2284444444444448E-3</v>
      </c>
      <c r="AV42" s="33">
        <f>$Q$28/'Fixed data'!$C$7</f>
        <v>-1.2284444444444448E-3</v>
      </c>
      <c r="AW42" s="33">
        <f>$Q$28/'Fixed data'!$C$7</f>
        <v>-1.2284444444444448E-3</v>
      </c>
      <c r="AX42" s="33">
        <f>$Q$28/'Fixed data'!$C$7</f>
        <v>-1.2284444444444448E-3</v>
      </c>
      <c r="AY42" s="33">
        <f>$Q$28/'Fixed data'!$C$7</f>
        <v>-1.2284444444444448E-3</v>
      </c>
      <c r="AZ42" s="33">
        <f>$Q$28/'Fixed data'!$C$7</f>
        <v>-1.2284444444444448E-3</v>
      </c>
      <c r="BA42" s="33">
        <f>$Q$28/'Fixed data'!$C$7</f>
        <v>-1.2284444444444448E-3</v>
      </c>
      <c r="BB42" s="33">
        <f>$Q$28/'Fixed data'!$C$7</f>
        <v>-1.2284444444444448E-3</v>
      </c>
      <c r="BC42" s="33">
        <f>$Q$28/'Fixed data'!$C$7</f>
        <v>-1.2284444444444448E-3</v>
      </c>
      <c r="BD42" s="33">
        <f>$Q$28/'Fixed data'!$C$7</f>
        <v>-1.2284444444444448E-3</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-1.2284444444444448E-3</v>
      </c>
      <c r="T43" s="33">
        <f>$R$28/'Fixed data'!$C$7</f>
        <v>-1.2284444444444448E-3</v>
      </c>
      <c r="U43" s="33">
        <f>$R$28/'Fixed data'!$C$7</f>
        <v>-1.2284444444444448E-3</v>
      </c>
      <c r="V43" s="33">
        <f>$R$28/'Fixed data'!$C$7</f>
        <v>-1.2284444444444448E-3</v>
      </c>
      <c r="W43" s="33">
        <f>$R$28/'Fixed data'!$C$7</f>
        <v>-1.2284444444444448E-3</v>
      </c>
      <c r="X43" s="33">
        <f>$R$28/'Fixed data'!$C$7</f>
        <v>-1.2284444444444448E-3</v>
      </c>
      <c r="Y43" s="33">
        <f>$R$28/'Fixed data'!$C$7</f>
        <v>-1.2284444444444448E-3</v>
      </c>
      <c r="Z43" s="33">
        <f>$R$28/'Fixed data'!$C$7</f>
        <v>-1.2284444444444448E-3</v>
      </c>
      <c r="AA43" s="33">
        <f>$R$28/'Fixed data'!$C$7</f>
        <v>-1.2284444444444448E-3</v>
      </c>
      <c r="AB43" s="33">
        <f>$R$28/'Fixed data'!$C$7</f>
        <v>-1.2284444444444448E-3</v>
      </c>
      <c r="AC43" s="33">
        <f>$R$28/'Fixed data'!$C$7</f>
        <v>-1.2284444444444448E-3</v>
      </c>
      <c r="AD43" s="33">
        <f>$R$28/'Fixed data'!$C$7</f>
        <v>-1.2284444444444448E-3</v>
      </c>
      <c r="AE43" s="33">
        <f>$R$28/'Fixed data'!$C$7</f>
        <v>-1.2284444444444448E-3</v>
      </c>
      <c r="AF43" s="33">
        <f>$R$28/'Fixed data'!$C$7</f>
        <v>-1.2284444444444448E-3</v>
      </c>
      <c r="AG43" s="33">
        <f>$R$28/'Fixed data'!$C$7</f>
        <v>-1.2284444444444448E-3</v>
      </c>
      <c r="AH43" s="33">
        <f>$R$28/'Fixed data'!$C$7</f>
        <v>-1.2284444444444448E-3</v>
      </c>
      <c r="AI43" s="33">
        <f>$R$28/'Fixed data'!$C$7</f>
        <v>-1.2284444444444448E-3</v>
      </c>
      <c r="AJ43" s="33">
        <f>$R$28/'Fixed data'!$C$7</f>
        <v>-1.2284444444444448E-3</v>
      </c>
      <c r="AK43" s="33">
        <f>$R$28/'Fixed data'!$C$7</f>
        <v>-1.2284444444444448E-3</v>
      </c>
      <c r="AL43" s="33">
        <f>$R$28/'Fixed data'!$C$7</f>
        <v>-1.2284444444444448E-3</v>
      </c>
      <c r="AM43" s="33">
        <f>$R$28/'Fixed data'!$C$7</f>
        <v>-1.2284444444444448E-3</v>
      </c>
      <c r="AN43" s="33">
        <f>$R$28/'Fixed data'!$C$7</f>
        <v>-1.2284444444444448E-3</v>
      </c>
      <c r="AO43" s="33">
        <f>$R$28/'Fixed data'!$C$7</f>
        <v>-1.2284444444444448E-3</v>
      </c>
      <c r="AP43" s="33">
        <f>$R$28/'Fixed data'!$C$7</f>
        <v>-1.2284444444444448E-3</v>
      </c>
      <c r="AQ43" s="33">
        <f>$R$28/'Fixed data'!$C$7</f>
        <v>-1.2284444444444448E-3</v>
      </c>
      <c r="AR43" s="33">
        <f>$R$28/'Fixed data'!$C$7</f>
        <v>-1.2284444444444448E-3</v>
      </c>
      <c r="AS43" s="33">
        <f>$R$28/'Fixed data'!$C$7</f>
        <v>-1.2284444444444448E-3</v>
      </c>
      <c r="AT43" s="33">
        <f>$R$28/'Fixed data'!$C$7</f>
        <v>-1.2284444444444448E-3</v>
      </c>
      <c r="AU43" s="33">
        <f>$R$28/'Fixed data'!$C$7</f>
        <v>-1.2284444444444448E-3</v>
      </c>
      <c r="AV43" s="33">
        <f>$R$28/'Fixed data'!$C$7</f>
        <v>-1.2284444444444448E-3</v>
      </c>
      <c r="AW43" s="33">
        <f>$R$28/'Fixed data'!$C$7</f>
        <v>-1.2284444444444448E-3</v>
      </c>
      <c r="AX43" s="33">
        <f>$R$28/'Fixed data'!$C$7</f>
        <v>-1.2284444444444448E-3</v>
      </c>
      <c r="AY43" s="33">
        <f>$R$28/'Fixed data'!$C$7</f>
        <v>-1.2284444444444448E-3</v>
      </c>
      <c r="AZ43" s="33">
        <f>$R$28/'Fixed data'!$C$7</f>
        <v>-1.2284444444444448E-3</v>
      </c>
      <c r="BA43" s="33">
        <f>$R$28/'Fixed data'!$C$7</f>
        <v>-1.2284444444444448E-3</v>
      </c>
      <c r="BB43" s="33">
        <f>$R$28/'Fixed data'!$C$7</f>
        <v>-1.2284444444444448E-3</v>
      </c>
      <c r="BC43" s="33">
        <f>$R$28/'Fixed data'!$C$7</f>
        <v>-1.2284444444444448E-3</v>
      </c>
      <c r="BD43" s="33">
        <f>$R$28/'Fixed data'!$C$7</f>
        <v>-1.2284444444444448E-3</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-1.2284444444444448E-3</v>
      </c>
      <c r="U44" s="33">
        <f>$S$28/'Fixed data'!$C$7</f>
        <v>-1.2284444444444448E-3</v>
      </c>
      <c r="V44" s="33">
        <f>$S$28/'Fixed data'!$C$7</f>
        <v>-1.2284444444444448E-3</v>
      </c>
      <c r="W44" s="33">
        <f>$S$28/'Fixed data'!$C$7</f>
        <v>-1.2284444444444448E-3</v>
      </c>
      <c r="X44" s="33">
        <f>$S$28/'Fixed data'!$C$7</f>
        <v>-1.2284444444444448E-3</v>
      </c>
      <c r="Y44" s="33">
        <f>$S$28/'Fixed data'!$C$7</f>
        <v>-1.2284444444444448E-3</v>
      </c>
      <c r="Z44" s="33">
        <f>$S$28/'Fixed data'!$C$7</f>
        <v>-1.2284444444444448E-3</v>
      </c>
      <c r="AA44" s="33">
        <f>$S$28/'Fixed data'!$C$7</f>
        <v>-1.2284444444444448E-3</v>
      </c>
      <c r="AB44" s="33">
        <f>$S$28/'Fixed data'!$C$7</f>
        <v>-1.2284444444444448E-3</v>
      </c>
      <c r="AC44" s="33">
        <f>$S$28/'Fixed data'!$C$7</f>
        <v>-1.2284444444444448E-3</v>
      </c>
      <c r="AD44" s="33">
        <f>$S$28/'Fixed data'!$C$7</f>
        <v>-1.2284444444444448E-3</v>
      </c>
      <c r="AE44" s="33">
        <f>$S$28/'Fixed data'!$C$7</f>
        <v>-1.2284444444444448E-3</v>
      </c>
      <c r="AF44" s="33">
        <f>$S$28/'Fixed data'!$C$7</f>
        <v>-1.2284444444444448E-3</v>
      </c>
      <c r="AG44" s="33">
        <f>$S$28/'Fixed data'!$C$7</f>
        <v>-1.2284444444444448E-3</v>
      </c>
      <c r="AH44" s="33">
        <f>$S$28/'Fixed data'!$C$7</f>
        <v>-1.2284444444444448E-3</v>
      </c>
      <c r="AI44" s="33">
        <f>$S$28/'Fixed data'!$C$7</f>
        <v>-1.2284444444444448E-3</v>
      </c>
      <c r="AJ44" s="33">
        <f>$S$28/'Fixed data'!$C$7</f>
        <v>-1.2284444444444448E-3</v>
      </c>
      <c r="AK44" s="33">
        <f>$S$28/'Fixed data'!$C$7</f>
        <v>-1.2284444444444448E-3</v>
      </c>
      <c r="AL44" s="33">
        <f>$S$28/'Fixed data'!$C$7</f>
        <v>-1.2284444444444448E-3</v>
      </c>
      <c r="AM44" s="33">
        <f>$S$28/'Fixed data'!$C$7</f>
        <v>-1.2284444444444448E-3</v>
      </c>
      <c r="AN44" s="33">
        <f>$S$28/'Fixed data'!$C$7</f>
        <v>-1.2284444444444448E-3</v>
      </c>
      <c r="AO44" s="33">
        <f>$S$28/'Fixed data'!$C$7</f>
        <v>-1.2284444444444448E-3</v>
      </c>
      <c r="AP44" s="33">
        <f>$S$28/'Fixed data'!$C$7</f>
        <v>-1.2284444444444448E-3</v>
      </c>
      <c r="AQ44" s="33">
        <f>$S$28/'Fixed data'!$C$7</f>
        <v>-1.2284444444444448E-3</v>
      </c>
      <c r="AR44" s="33">
        <f>$S$28/'Fixed data'!$C$7</f>
        <v>-1.2284444444444448E-3</v>
      </c>
      <c r="AS44" s="33">
        <f>$S$28/'Fixed data'!$C$7</f>
        <v>-1.2284444444444448E-3</v>
      </c>
      <c r="AT44" s="33">
        <f>$S$28/'Fixed data'!$C$7</f>
        <v>-1.2284444444444448E-3</v>
      </c>
      <c r="AU44" s="33">
        <f>$S$28/'Fixed data'!$C$7</f>
        <v>-1.2284444444444448E-3</v>
      </c>
      <c r="AV44" s="33">
        <f>$S$28/'Fixed data'!$C$7</f>
        <v>-1.2284444444444448E-3</v>
      </c>
      <c r="AW44" s="33">
        <f>$S$28/'Fixed data'!$C$7</f>
        <v>-1.2284444444444448E-3</v>
      </c>
      <c r="AX44" s="33">
        <f>$S$28/'Fixed data'!$C$7</f>
        <v>-1.2284444444444448E-3</v>
      </c>
      <c r="AY44" s="33">
        <f>$S$28/'Fixed data'!$C$7</f>
        <v>-1.2284444444444448E-3</v>
      </c>
      <c r="AZ44" s="33">
        <f>$S$28/'Fixed data'!$C$7</f>
        <v>-1.2284444444444448E-3</v>
      </c>
      <c r="BA44" s="33">
        <f>$S$28/'Fixed data'!$C$7</f>
        <v>-1.2284444444444448E-3</v>
      </c>
      <c r="BB44" s="33">
        <f>$S$28/'Fixed data'!$C$7</f>
        <v>-1.2284444444444448E-3</v>
      </c>
      <c r="BC44" s="33">
        <f>$S$28/'Fixed data'!$C$7</f>
        <v>-1.2284444444444448E-3</v>
      </c>
      <c r="BD44" s="33">
        <f>$S$28/'Fixed data'!$C$7</f>
        <v>-1.2284444444444448E-3</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-1.2284444444444448E-3</v>
      </c>
      <c r="V45" s="33">
        <f>$T$28/'Fixed data'!$C$7</f>
        <v>-1.2284444444444448E-3</v>
      </c>
      <c r="W45" s="33">
        <f>$T$28/'Fixed data'!$C$7</f>
        <v>-1.2284444444444448E-3</v>
      </c>
      <c r="X45" s="33">
        <f>$T$28/'Fixed data'!$C$7</f>
        <v>-1.2284444444444448E-3</v>
      </c>
      <c r="Y45" s="33">
        <f>$T$28/'Fixed data'!$C$7</f>
        <v>-1.2284444444444448E-3</v>
      </c>
      <c r="Z45" s="33">
        <f>$T$28/'Fixed data'!$C$7</f>
        <v>-1.2284444444444448E-3</v>
      </c>
      <c r="AA45" s="33">
        <f>$T$28/'Fixed data'!$C$7</f>
        <v>-1.2284444444444448E-3</v>
      </c>
      <c r="AB45" s="33">
        <f>$T$28/'Fixed data'!$C$7</f>
        <v>-1.2284444444444448E-3</v>
      </c>
      <c r="AC45" s="33">
        <f>$T$28/'Fixed data'!$C$7</f>
        <v>-1.2284444444444448E-3</v>
      </c>
      <c r="AD45" s="33">
        <f>$T$28/'Fixed data'!$C$7</f>
        <v>-1.2284444444444448E-3</v>
      </c>
      <c r="AE45" s="33">
        <f>$T$28/'Fixed data'!$C$7</f>
        <v>-1.2284444444444448E-3</v>
      </c>
      <c r="AF45" s="33">
        <f>$T$28/'Fixed data'!$C$7</f>
        <v>-1.2284444444444448E-3</v>
      </c>
      <c r="AG45" s="33">
        <f>$T$28/'Fixed data'!$C$7</f>
        <v>-1.2284444444444448E-3</v>
      </c>
      <c r="AH45" s="33">
        <f>$T$28/'Fixed data'!$C$7</f>
        <v>-1.2284444444444448E-3</v>
      </c>
      <c r="AI45" s="33">
        <f>$T$28/'Fixed data'!$C$7</f>
        <v>-1.2284444444444448E-3</v>
      </c>
      <c r="AJ45" s="33">
        <f>$T$28/'Fixed data'!$C$7</f>
        <v>-1.2284444444444448E-3</v>
      </c>
      <c r="AK45" s="33">
        <f>$T$28/'Fixed data'!$C$7</f>
        <v>-1.2284444444444448E-3</v>
      </c>
      <c r="AL45" s="33">
        <f>$T$28/'Fixed data'!$C$7</f>
        <v>-1.2284444444444448E-3</v>
      </c>
      <c r="AM45" s="33">
        <f>$T$28/'Fixed data'!$C$7</f>
        <v>-1.2284444444444448E-3</v>
      </c>
      <c r="AN45" s="33">
        <f>$T$28/'Fixed data'!$C$7</f>
        <v>-1.2284444444444448E-3</v>
      </c>
      <c r="AO45" s="33">
        <f>$T$28/'Fixed data'!$C$7</f>
        <v>-1.2284444444444448E-3</v>
      </c>
      <c r="AP45" s="33">
        <f>$T$28/'Fixed data'!$C$7</f>
        <v>-1.2284444444444448E-3</v>
      </c>
      <c r="AQ45" s="33">
        <f>$T$28/'Fixed data'!$C$7</f>
        <v>-1.2284444444444448E-3</v>
      </c>
      <c r="AR45" s="33">
        <f>$T$28/'Fixed data'!$C$7</f>
        <v>-1.2284444444444448E-3</v>
      </c>
      <c r="AS45" s="33">
        <f>$T$28/'Fixed data'!$C$7</f>
        <v>-1.2284444444444448E-3</v>
      </c>
      <c r="AT45" s="33">
        <f>$T$28/'Fixed data'!$C$7</f>
        <v>-1.2284444444444448E-3</v>
      </c>
      <c r="AU45" s="33">
        <f>$T$28/'Fixed data'!$C$7</f>
        <v>-1.2284444444444448E-3</v>
      </c>
      <c r="AV45" s="33">
        <f>$T$28/'Fixed data'!$C$7</f>
        <v>-1.2284444444444448E-3</v>
      </c>
      <c r="AW45" s="33">
        <f>$T$28/'Fixed data'!$C$7</f>
        <v>-1.2284444444444448E-3</v>
      </c>
      <c r="AX45" s="33">
        <f>$T$28/'Fixed data'!$C$7</f>
        <v>-1.2284444444444448E-3</v>
      </c>
      <c r="AY45" s="33">
        <f>$T$28/'Fixed data'!$C$7</f>
        <v>-1.2284444444444448E-3</v>
      </c>
      <c r="AZ45" s="33">
        <f>$T$28/'Fixed data'!$C$7</f>
        <v>-1.2284444444444448E-3</v>
      </c>
      <c r="BA45" s="33">
        <f>$T$28/'Fixed data'!$C$7</f>
        <v>-1.2284444444444448E-3</v>
      </c>
      <c r="BB45" s="33">
        <f>$T$28/'Fixed data'!$C$7</f>
        <v>-1.2284444444444448E-3</v>
      </c>
      <c r="BC45" s="33">
        <f>$T$28/'Fixed data'!$C$7</f>
        <v>-1.2284444444444448E-3</v>
      </c>
      <c r="BD45" s="33">
        <f>$T$28/'Fixed data'!$C$7</f>
        <v>-1.2284444444444448E-3</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-1.2284444444444448E-3</v>
      </c>
      <c r="W46" s="33">
        <f>$U$28/'Fixed data'!$C$7</f>
        <v>-1.2284444444444448E-3</v>
      </c>
      <c r="X46" s="33">
        <f>$U$28/'Fixed data'!$C$7</f>
        <v>-1.2284444444444448E-3</v>
      </c>
      <c r="Y46" s="33">
        <f>$U$28/'Fixed data'!$C$7</f>
        <v>-1.2284444444444448E-3</v>
      </c>
      <c r="Z46" s="33">
        <f>$U$28/'Fixed data'!$C$7</f>
        <v>-1.2284444444444448E-3</v>
      </c>
      <c r="AA46" s="33">
        <f>$U$28/'Fixed data'!$C$7</f>
        <v>-1.2284444444444448E-3</v>
      </c>
      <c r="AB46" s="33">
        <f>$U$28/'Fixed data'!$C$7</f>
        <v>-1.2284444444444448E-3</v>
      </c>
      <c r="AC46" s="33">
        <f>$U$28/'Fixed data'!$C$7</f>
        <v>-1.2284444444444448E-3</v>
      </c>
      <c r="AD46" s="33">
        <f>$U$28/'Fixed data'!$C$7</f>
        <v>-1.2284444444444448E-3</v>
      </c>
      <c r="AE46" s="33">
        <f>$U$28/'Fixed data'!$C$7</f>
        <v>-1.2284444444444448E-3</v>
      </c>
      <c r="AF46" s="33">
        <f>$U$28/'Fixed data'!$C$7</f>
        <v>-1.2284444444444448E-3</v>
      </c>
      <c r="AG46" s="33">
        <f>$U$28/'Fixed data'!$C$7</f>
        <v>-1.2284444444444448E-3</v>
      </c>
      <c r="AH46" s="33">
        <f>$U$28/'Fixed data'!$C$7</f>
        <v>-1.2284444444444448E-3</v>
      </c>
      <c r="AI46" s="33">
        <f>$U$28/'Fixed data'!$C$7</f>
        <v>-1.2284444444444448E-3</v>
      </c>
      <c r="AJ46" s="33">
        <f>$U$28/'Fixed data'!$C$7</f>
        <v>-1.2284444444444448E-3</v>
      </c>
      <c r="AK46" s="33">
        <f>$U$28/'Fixed data'!$C$7</f>
        <v>-1.2284444444444448E-3</v>
      </c>
      <c r="AL46" s="33">
        <f>$U$28/'Fixed data'!$C$7</f>
        <v>-1.2284444444444448E-3</v>
      </c>
      <c r="AM46" s="33">
        <f>$U$28/'Fixed data'!$C$7</f>
        <v>-1.2284444444444448E-3</v>
      </c>
      <c r="AN46" s="33">
        <f>$U$28/'Fixed data'!$C$7</f>
        <v>-1.2284444444444448E-3</v>
      </c>
      <c r="AO46" s="33">
        <f>$U$28/'Fixed data'!$C$7</f>
        <v>-1.2284444444444448E-3</v>
      </c>
      <c r="AP46" s="33">
        <f>$U$28/'Fixed data'!$C$7</f>
        <v>-1.2284444444444448E-3</v>
      </c>
      <c r="AQ46" s="33">
        <f>$U$28/'Fixed data'!$C$7</f>
        <v>-1.2284444444444448E-3</v>
      </c>
      <c r="AR46" s="33">
        <f>$U$28/'Fixed data'!$C$7</f>
        <v>-1.2284444444444448E-3</v>
      </c>
      <c r="AS46" s="33">
        <f>$U$28/'Fixed data'!$C$7</f>
        <v>-1.2284444444444448E-3</v>
      </c>
      <c r="AT46" s="33">
        <f>$U$28/'Fixed data'!$C$7</f>
        <v>-1.2284444444444448E-3</v>
      </c>
      <c r="AU46" s="33">
        <f>$U$28/'Fixed data'!$C$7</f>
        <v>-1.2284444444444448E-3</v>
      </c>
      <c r="AV46" s="33">
        <f>$U$28/'Fixed data'!$C$7</f>
        <v>-1.2284444444444448E-3</v>
      </c>
      <c r="AW46" s="33">
        <f>$U$28/'Fixed data'!$C$7</f>
        <v>-1.2284444444444448E-3</v>
      </c>
      <c r="AX46" s="33">
        <f>$U$28/'Fixed data'!$C$7</f>
        <v>-1.2284444444444448E-3</v>
      </c>
      <c r="AY46" s="33">
        <f>$U$28/'Fixed data'!$C$7</f>
        <v>-1.2284444444444448E-3</v>
      </c>
      <c r="AZ46" s="33">
        <f>$U$28/'Fixed data'!$C$7</f>
        <v>-1.2284444444444448E-3</v>
      </c>
      <c r="BA46" s="33">
        <f>$U$28/'Fixed data'!$C$7</f>
        <v>-1.2284444444444448E-3</v>
      </c>
      <c r="BB46" s="33">
        <f>$U$28/'Fixed data'!$C$7</f>
        <v>-1.2284444444444448E-3</v>
      </c>
      <c r="BC46" s="33">
        <f>$U$28/'Fixed data'!$C$7</f>
        <v>-1.2284444444444448E-3</v>
      </c>
      <c r="BD46" s="33">
        <f>$U$28/'Fixed data'!$C$7</f>
        <v>-1.2284444444444448E-3</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-1.2284444444444448E-3</v>
      </c>
      <c r="X47" s="33">
        <f>$V$28/'Fixed data'!$C$7</f>
        <v>-1.2284444444444448E-3</v>
      </c>
      <c r="Y47" s="33">
        <f>$V$28/'Fixed data'!$C$7</f>
        <v>-1.2284444444444448E-3</v>
      </c>
      <c r="Z47" s="33">
        <f>$V$28/'Fixed data'!$C$7</f>
        <v>-1.2284444444444448E-3</v>
      </c>
      <c r="AA47" s="33">
        <f>$V$28/'Fixed data'!$C$7</f>
        <v>-1.2284444444444448E-3</v>
      </c>
      <c r="AB47" s="33">
        <f>$V$28/'Fixed data'!$C$7</f>
        <v>-1.2284444444444448E-3</v>
      </c>
      <c r="AC47" s="33">
        <f>$V$28/'Fixed data'!$C$7</f>
        <v>-1.2284444444444448E-3</v>
      </c>
      <c r="AD47" s="33">
        <f>$V$28/'Fixed data'!$C$7</f>
        <v>-1.2284444444444448E-3</v>
      </c>
      <c r="AE47" s="33">
        <f>$V$28/'Fixed data'!$C$7</f>
        <v>-1.2284444444444448E-3</v>
      </c>
      <c r="AF47" s="33">
        <f>$V$28/'Fixed data'!$C$7</f>
        <v>-1.2284444444444448E-3</v>
      </c>
      <c r="AG47" s="33">
        <f>$V$28/'Fixed data'!$C$7</f>
        <v>-1.2284444444444448E-3</v>
      </c>
      <c r="AH47" s="33">
        <f>$V$28/'Fixed data'!$C$7</f>
        <v>-1.2284444444444448E-3</v>
      </c>
      <c r="AI47" s="33">
        <f>$V$28/'Fixed data'!$C$7</f>
        <v>-1.2284444444444448E-3</v>
      </c>
      <c r="AJ47" s="33">
        <f>$V$28/'Fixed data'!$C$7</f>
        <v>-1.2284444444444448E-3</v>
      </c>
      <c r="AK47" s="33">
        <f>$V$28/'Fixed data'!$C$7</f>
        <v>-1.2284444444444448E-3</v>
      </c>
      <c r="AL47" s="33">
        <f>$V$28/'Fixed data'!$C$7</f>
        <v>-1.2284444444444448E-3</v>
      </c>
      <c r="AM47" s="33">
        <f>$V$28/'Fixed data'!$C$7</f>
        <v>-1.2284444444444448E-3</v>
      </c>
      <c r="AN47" s="33">
        <f>$V$28/'Fixed data'!$C$7</f>
        <v>-1.2284444444444448E-3</v>
      </c>
      <c r="AO47" s="33">
        <f>$V$28/'Fixed data'!$C$7</f>
        <v>-1.2284444444444448E-3</v>
      </c>
      <c r="AP47" s="33">
        <f>$V$28/'Fixed data'!$C$7</f>
        <v>-1.2284444444444448E-3</v>
      </c>
      <c r="AQ47" s="33">
        <f>$V$28/'Fixed data'!$C$7</f>
        <v>-1.2284444444444448E-3</v>
      </c>
      <c r="AR47" s="33">
        <f>$V$28/'Fixed data'!$C$7</f>
        <v>-1.2284444444444448E-3</v>
      </c>
      <c r="AS47" s="33">
        <f>$V$28/'Fixed data'!$C$7</f>
        <v>-1.2284444444444448E-3</v>
      </c>
      <c r="AT47" s="33">
        <f>$V$28/'Fixed data'!$C$7</f>
        <v>-1.2284444444444448E-3</v>
      </c>
      <c r="AU47" s="33">
        <f>$V$28/'Fixed data'!$C$7</f>
        <v>-1.2284444444444448E-3</v>
      </c>
      <c r="AV47" s="33">
        <f>$V$28/'Fixed data'!$C$7</f>
        <v>-1.2284444444444448E-3</v>
      </c>
      <c r="AW47" s="33">
        <f>$V$28/'Fixed data'!$C$7</f>
        <v>-1.2284444444444448E-3</v>
      </c>
      <c r="AX47" s="33">
        <f>$V$28/'Fixed data'!$C$7</f>
        <v>-1.2284444444444448E-3</v>
      </c>
      <c r="AY47" s="33">
        <f>$V$28/'Fixed data'!$C$7</f>
        <v>-1.2284444444444448E-3</v>
      </c>
      <c r="AZ47" s="33">
        <f>$V$28/'Fixed data'!$C$7</f>
        <v>-1.2284444444444448E-3</v>
      </c>
      <c r="BA47" s="33">
        <f>$V$28/'Fixed data'!$C$7</f>
        <v>-1.2284444444444448E-3</v>
      </c>
      <c r="BB47" s="33">
        <f>$V$28/'Fixed data'!$C$7</f>
        <v>-1.2284444444444448E-3</v>
      </c>
      <c r="BC47" s="33">
        <f>$V$28/'Fixed data'!$C$7</f>
        <v>-1.2284444444444448E-3</v>
      </c>
      <c r="BD47" s="33">
        <f>$V$28/'Fixed data'!$C$7</f>
        <v>-1.2284444444444448E-3</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-1.2284444444444448E-3</v>
      </c>
      <c r="Y48" s="33">
        <f>$W$28/'Fixed data'!$C$7</f>
        <v>-1.2284444444444448E-3</v>
      </c>
      <c r="Z48" s="33">
        <f>$W$28/'Fixed data'!$C$7</f>
        <v>-1.2284444444444448E-3</v>
      </c>
      <c r="AA48" s="33">
        <f>$W$28/'Fixed data'!$C$7</f>
        <v>-1.2284444444444448E-3</v>
      </c>
      <c r="AB48" s="33">
        <f>$W$28/'Fixed data'!$C$7</f>
        <v>-1.2284444444444448E-3</v>
      </c>
      <c r="AC48" s="33">
        <f>$W$28/'Fixed data'!$C$7</f>
        <v>-1.2284444444444448E-3</v>
      </c>
      <c r="AD48" s="33">
        <f>$W$28/'Fixed data'!$C$7</f>
        <v>-1.2284444444444448E-3</v>
      </c>
      <c r="AE48" s="33">
        <f>$W$28/'Fixed data'!$C$7</f>
        <v>-1.2284444444444448E-3</v>
      </c>
      <c r="AF48" s="33">
        <f>$W$28/'Fixed data'!$C$7</f>
        <v>-1.2284444444444448E-3</v>
      </c>
      <c r="AG48" s="33">
        <f>$W$28/'Fixed data'!$C$7</f>
        <v>-1.2284444444444448E-3</v>
      </c>
      <c r="AH48" s="33">
        <f>$W$28/'Fixed data'!$C$7</f>
        <v>-1.2284444444444448E-3</v>
      </c>
      <c r="AI48" s="33">
        <f>$W$28/'Fixed data'!$C$7</f>
        <v>-1.2284444444444448E-3</v>
      </c>
      <c r="AJ48" s="33">
        <f>$W$28/'Fixed data'!$C$7</f>
        <v>-1.2284444444444448E-3</v>
      </c>
      <c r="AK48" s="33">
        <f>$W$28/'Fixed data'!$C$7</f>
        <v>-1.2284444444444448E-3</v>
      </c>
      <c r="AL48" s="33">
        <f>$W$28/'Fixed data'!$C$7</f>
        <v>-1.2284444444444448E-3</v>
      </c>
      <c r="AM48" s="33">
        <f>$W$28/'Fixed data'!$C$7</f>
        <v>-1.2284444444444448E-3</v>
      </c>
      <c r="AN48" s="33">
        <f>$W$28/'Fixed data'!$C$7</f>
        <v>-1.2284444444444448E-3</v>
      </c>
      <c r="AO48" s="33">
        <f>$W$28/'Fixed data'!$C$7</f>
        <v>-1.2284444444444448E-3</v>
      </c>
      <c r="AP48" s="33">
        <f>$W$28/'Fixed data'!$C$7</f>
        <v>-1.2284444444444448E-3</v>
      </c>
      <c r="AQ48" s="33">
        <f>$W$28/'Fixed data'!$C$7</f>
        <v>-1.2284444444444448E-3</v>
      </c>
      <c r="AR48" s="33">
        <f>$W$28/'Fixed data'!$C$7</f>
        <v>-1.2284444444444448E-3</v>
      </c>
      <c r="AS48" s="33">
        <f>$W$28/'Fixed data'!$C$7</f>
        <v>-1.2284444444444448E-3</v>
      </c>
      <c r="AT48" s="33">
        <f>$W$28/'Fixed data'!$C$7</f>
        <v>-1.2284444444444448E-3</v>
      </c>
      <c r="AU48" s="33">
        <f>$W$28/'Fixed data'!$C$7</f>
        <v>-1.2284444444444448E-3</v>
      </c>
      <c r="AV48" s="33">
        <f>$W$28/'Fixed data'!$C$7</f>
        <v>-1.2284444444444448E-3</v>
      </c>
      <c r="AW48" s="33">
        <f>$W$28/'Fixed data'!$C$7</f>
        <v>-1.2284444444444448E-3</v>
      </c>
      <c r="AX48" s="33">
        <f>$W$28/'Fixed data'!$C$7</f>
        <v>-1.2284444444444448E-3</v>
      </c>
      <c r="AY48" s="33">
        <f>$W$28/'Fixed data'!$C$7</f>
        <v>-1.2284444444444448E-3</v>
      </c>
      <c r="AZ48" s="33">
        <f>$W$28/'Fixed data'!$C$7</f>
        <v>-1.2284444444444448E-3</v>
      </c>
      <c r="BA48" s="33">
        <f>$W$28/'Fixed data'!$C$7</f>
        <v>-1.2284444444444448E-3</v>
      </c>
      <c r="BB48" s="33">
        <f>$W$28/'Fixed data'!$C$7</f>
        <v>-1.2284444444444448E-3</v>
      </c>
      <c r="BC48" s="33">
        <f>$W$28/'Fixed data'!$C$7</f>
        <v>-1.2284444444444448E-3</v>
      </c>
      <c r="BD48" s="33">
        <f>$W$28/'Fixed data'!$C$7</f>
        <v>-1.2284444444444448E-3</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-1.2284444444444448E-3</v>
      </c>
      <c r="Z49" s="33">
        <f>$X$28/'Fixed data'!$C$7</f>
        <v>-1.2284444444444448E-3</v>
      </c>
      <c r="AA49" s="33">
        <f>$X$28/'Fixed data'!$C$7</f>
        <v>-1.2284444444444448E-3</v>
      </c>
      <c r="AB49" s="33">
        <f>$X$28/'Fixed data'!$C$7</f>
        <v>-1.2284444444444448E-3</v>
      </c>
      <c r="AC49" s="33">
        <f>$X$28/'Fixed data'!$C$7</f>
        <v>-1.2284444444444448E-3</v>
      </c>
      <c r="AD49" s="33">
        <f>$X$28/'Fixed data'!$C$7</f>
        <v>-1.2284444444444448E-3</v>
      </c>
      <c r="AE49" s="33">
        <f>$X$28/'Fixed data'!$C$7</f>
        <v>-1.2284444444444448E-3</v>
      </c>
      <c r="AF49" s="33">
        <f>$X$28/'Fixed data'!$C$7</f>
        <v>-1.2284444444444448E-3</v>
      </c>
      <c r="AG49" s="33">
        <f>$X$28/'Fixed data'!$C$7</f>
        <v>-1.2284444444444448E-3</v>
      </c>
      <c r="AH49" s="33">
        <f>$X$28/'Fixed data'!$C$7</f>
        <v>-1.2284444444444448E-3</v>
      </c>
      <c r="AI49" s="33">
        <f>$X$28/'Fixed data'!$C$7</f>
        <v>-1.2284444444444448E-3</v>
      </c>
      <c r="AJ49" s="33">
        <f>$X$28/'Fixed data'!$C$7</f>
        <v>-1.2284444444444448E-3</v>
      </c>
      <c r="AK49" s="33">
        <f>$X$28/'Fixed data'!$C$7</f>
        <v>-1.2284444444444448E-3</v>
      </c>
      <c r="AL49" s="33">
        <f>$X$28/'Fixed data'!$C$7</f>
        <v>-1.2284444444444448E-3</v>
      </c>
      <c r="AM49" s="33">
        <f>$X$28/'Fixed data'!$C$7</f>
        <v>-1.2284444444444448E-3</v>
      </c>
      <c r="AN49" s="33">
        <f>$X$28/'Fixed data'!$C$7</f>
        <v>-1.2284444444444448E-3</v>
      </c>
      <c r="AO49" s="33">
        <f>$X$28/'Fixed data'!$C$7</f>
        <v>-1.2284444444444448E-3</v>
      </c>
      <c r="AP49" s="33">
        <f>$X$28/'Fixed data'!$C$7</f>
        <v>-1.2284444444444448E-3</v>
      </c>
      <c r="AQ49" s="33">
        <f>$X$28/'Fixed data'!$C$7</f>
        <v>-1.2284444444444448E-3</v>
      </c>
      <c r="AR49" s="33">
        <f>$X$28/'Fixed data'!$C$7</f>
        <v>-1.2284444444444448E-3</v>
      </c>
      <c r="AS49" s="33">
        <f>$X$28/'Fixed data'!$C$7</f>
        <v>-1.2284444444444448E-3</v>
      </c>
      <c r="AT49" s="33">
        <f>$X$28/'Fixed data'!$C$7</f>
        <v>-1.2284444444444448E-3</v>
      </c>
      <c r="AU49" s="33">
        <f>$X$28/'Fixed data'!$C$7</f>
        <v>-1.2284444444444448E-3</v>
      </c>
      <c r="AV49" s="33">
        <f>$X$28/'Fixed data'!$C$7</f>
        <v>-1.2284444444444448E-3</v>
      </c>
      <c r="AW49" s="33">
        <f>$X$28/'Fixed data'!$C$7</f>
        <v>-1.2284444444444448E-3</v>
      </c>
      <c r="AX49" s="33">
        <f>$X$28/'Fixed data'!$C$7</f>
        <v>-1.2284444444444448E-3</v>
      </c>
      <c r="AY49" s="33">
        <f>$X$28/'Fixed data'!$C$7</f>
        <v>-1.2284444444444448E-3</v>
      </c>
      <c r="AZ49" s="33">
        <f>$X$28/'Fixed data'!$C$7</f>
        <v>-1.2284444444444448E-3</v>
      </c>
      <c r="BA49" s="33">
        <f>$X$28/'Fixed data'!$C$7</f>
        <v>-1.2284444444444448E-3</v>
      </c>
      <c r="BB49" s="33">
        <f>$X$28/'Fixed data'!$C$7</f>
        <v>-1.2284444444444448E-3</v>
      </c>
      <c r="BC49" s="33">
        <f>$X$28/'Fixed data'!$C$7</f>
        <v>-1.2284444444444448E-3</v>
      </c>
      <c r="BD49" s="33">
        <f>$X$28/'Fixed data'!$C$7</f>
        <v>-1.2284444444444448E-3</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-1.2284444444444448E-3</v>
      </c>
      <c r="AA50" s="33">
        <f>$Y$28/'Fixed data'!$C$7</f>
        <v>-1.2284444444444448E-3</v>
      </c>
      <c r="AB50" s="33">
        <f>$Y$28/'Fixed data'!$C$7</f>
        <v>-1.2284444444444448E-3</v>
      </c>
      <c r="AC50" s="33">
        <f>$Y$28/'Fixed data'!$C$7</f>
        <v>-1.2284444444444448E-3</v>
      </c>
      <c r="AD50" s="33">
        <f>$Y$28/'Fixed data'!$C$7</f>
        <v>-1.2284444444444448E-3</v>
      </c>
      <c r="AE50" s="33">
        <f>$Y$28/'Fixed data'!$C$7</f>
        <v>-1.2284444444444448E-3</v>
      </c>
      <c r="AF50" s="33">
        <f>$Y$28/'Fixed data'!$C$7</f>
        <v>-1.2284444444444448E-3</v>
      </c>
      <c r="AG50" s="33">
        <f>$Y$28/'Fixed data'!$C$7</f>
        <v>-1.2284444444444448E-3</v>
      </c>
      <c r="AH50" s="33">
        <f>$Y$28/'Fixed data'!$C$7</f>
        <v>-1.2284444444444448E-3</v>
      </c>
      <c r="AI50" s="33">
        <f>$Y$28/'Fixed data'!$C$7</f>
        <v>-1.2284444444444448E-3</v>
      </c>
      <c r="AJ50" s="33">
        <f>$Y$28/'Fixed data'!$C$7</f>
        <v>-1.2284444444444448E-3</v>
      </c>
      <c r="AK50" s="33">
        <f>$Y$28/'Fixed data'!$C$7</f>
        <v>-1.2284444444444448E-3</v>
      </c>
      <c r="AL50" s="33">
        <f>$Y$28/'Fixed data'!$C$7</f>
        <v>-1.2284444444444448E-3</v>
      </c>
      <c r="AM50" s="33">
        <f>$Y$28/'Fixed data'!$C$7</f>
        <v>-1.2284444444444448E-3</v>
      </c>
      <c r="AN50" s="33">
        <f>$Y$28/'Fixed data'!$C$7</f>
        <v>-1.2284444444444448E-3</v>
      </c>
      <c r="AO50" s="33">
        <f>$Y$28/'Fixed data'!$C$7</f>
        <v>-1.2284444444444448E-3</v>
      </c>
      <c r="AP50" s="33">
        <f>$Y$28/'Fixed data'!$C$7</f>
        <v>-1.2284444444444448E-3</v>
      </c>
      <c r="AQ50" s="33">
        <f>$Y$28/'Fixed data'!$C$7</f>
        <v>-1.2284444444444448E-3</v>
      </c>
      <c r="AR50" s="33">
        <f>$Y$28/'Fixed data'!$C$7</f>
        <v>-1.2284444444444448E-3</v>
      </c>
      <c r="AS50" s="33">
        <f>$Y$28/'Fixed data'!$C$7</f>
        <v>-1.2284444444444448E-3</v>
      </c>
      <c r="AT50" s="33">
        <f>$Y$28/'Fixed data'!$C$7</f>
        <v>-1.2284444444444448E-3</v>
      </c>
      <c r="AU50" s="33">
        <f>$Y$28/'Fixed data'!$C$7</f>
        <v>-1.2284444444444448E-3</v>
      </c>
      <c r="AV50" s="33">
        <f>$Y$28/'Fixed data'!$C$7</f>
        <v>-1.2284444444444448E-3</v>
      </c>
      <c r="AW50" s="33">
        <f>$Y$28/'Fixed data'!$C$7</f>
        <v>-1.2284444444444448E-3</v>
      </c>
      <c r="AX50" s="33">
        <f>$Y$28/'Fixed data'!$C$7</f>
        <v>-1.2284444444444448E-3</v>
      </c>
      <c r="AY50" s="33">
        <f>$Y$28/'Fixed data'!$C$7</f>
        <v>-1.2284444444444448E-3</v>
      </c>
      <c r="AZ50" s="33">
        <f>$Y$28/'Fixed data'!$C$7</f>
        <v>-1.2284444444444448E-3</v>
      </c>
      <c r="BA50" s="33">
        <f>$Y$28/'Fixed data'!$C$7</f>
        <v>-1.2284444444444448E-3</v>
      </c>
      <c r="BB50" s="33">
        <f>$Y$28/'Fixed data'!$C$7</f>
        <v>-1.2284444444444448E-3</v>
      </c>
      <c r="BC50" s="33">
        <f>$Y$28/'Fixed data'!$C$7</f>
        <v>-1.2284444444444448E-3</v>
      </c>
      <c r="BD50" s="33">
        <f>$Y$28/'Fixed data'!$C$7</f>
        <v>-1.2284444444444448E-3</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-1.2284444444444448E-3</v>
      </c>
      <c r="AB51" s="33">
        <f>$Z$28/'Fixed data'!$C$7</f>
        <v>-1.2284444444444448E-3</v>
      </c>
      <c r="AC51" s="33">
        <f>$Z$28/'Fixed data'!$C$7</f>
        <v>-1.2284444444444448E-3</v>
      </c>
      <c r="AD51" s="33">
        <f>$Z$28/'Fixed data'!$C$7</f>
        <v>-1.2284444444444448E-3</v>
      </c>
      <c r="AE51" s="33">
        <f>$Z$28/'Fixed data'!$C$7</f>
        <v>-1.2284444444444448E-3</v>
      </c>
      <c r="AF51" s="33">
        <f>$Z$28/'Fixed data'!$C$7</f>
        <v>-1.2284444444444448E-3</v>
      </c>
      <c r="AG51" s="33">
        <f>$Z$28/'Fixed data'!$C$7</f>
        <v>-1.2284444444444448E-3</v>
      </c>
      <c r="AH51" s="33">
        <f>$Z$28/'Fixed data'!$C$7</f>
        <v>-1.2284444444444448E-3</v>
      </c>
      <c r="AI51" s="33">
        <f>$Z$28/'Fixed data'!$C$7</f>
        <v>-1.2284444444444448E-3</v>
      </c>
      <c r="AJ51" s="33">
        <f>$Z$28/'Fixed data'!$C$7</f>
        <v>-1.2284444444444448E-3</v>
      </c>
      <c r="AK51" s="33">
        <f>$Z$28/'Fixed data'!$C$7</f>
        <v>-1.2284444444444448E-3</v>
      </c>
      <c r="AL51" s="33">
        <f>$Z$28/'Fixed data'!$C$7</f>
        <v>-1.2284444444444448E-3</v>
      </c>
      <c r="AM51" s="33">
        <f>$Z$28/'Fixed data'!$C$7</f>
        <v>-1.2284444444444448E-3</v>
      </c>
      <c r="AN51" s="33">
        <f>$Z$28/'Fixed data'!$C$7</f>
        <v>-1.2284444444444448E-3</v>
      </c>
      <c r="AO51" s="33">
        <f>$Z$28/'Fixed data'!$C$7</f>
        <v>-1.2284444444444448E-3</v>
      </c>
      <c r="AP51" s="33">
        <f>$Z$28/'Fixed data'!$C$7</f>
        <v>-1.2284444444444448E-3</v>
      </c>
      <c r="AQ51" s="33">
        <f>$Z$28/'Fixed data'!$C$7</f>
        <v>-1.2284444444444448E-3</v>
      </c>
      <c r="AR51" s="33">
        <f>$Z$28/'Fixed data'!$C$7</f>
        <v>-1.2284444444444448E-3</v>
      </c>
      <c r="AS51" s="33">
        <f>$Z$28/'Fixed data'!$C$7</f>
        <v>-1.2284444444444448E-3</v>
      </c>
      <c r="AT51" s="33">
        <f>$Z$28/'Fixed data'!$C$7</f>
        <v>-1.2284444444444448E-3</v>
      </c>
      <c r="AU51" s="33">
        <f>$Z$28/'Fixed data'!$C$7</f>
        <v>-1.2284444444444448E-3</v>
      </c>
      <c r="AV51" s="33">
        <f>$Z$28/'Fixed data'!$C$7</f>
        <v>-1.2284444444444448E-3</v>
      </c>
      <c r="AW51" s="33">
        <f>$Z$28/'Fixed data'!$C$7</f>
        <v>-1.2284444444444448E-3</v>
      </c>
      <c r="AX51" s="33">
        <f>$Z$28/'Fixed data'!$C$7</f>
        <v>-1.2284444444444448E-3</v>
      </c>
      <c r="AY51" s="33">
        <f>$Z$28/'Fixed data'!$C$7</f>
        <v>-1.2284444444444448E-3</v>
      </c>
      <c r="AZ51" s="33">
        <f>$Z$28/'Fixed data'!$C$7</f>
        <v>-1.2284444444444448E-3</v>
      </c>
      <c r="BA51" s="33">
        <f>$Z$28/'Fixed data'!$C$7</f>
        <v>-1.2284444444444448E-3</v>
      </c>
      <c r="BB51" s="33">
        <f>$Z$28/'Fixed data'!$C$7</f>
        <v>-1.2284444444444448E-3</v>
      </c>
      <c r="BC51" s="33">
        <f>$Z$28/'Fixed data'!$C$7</f>
        <v>-1.2284444444444448E-3</v>
      </c>
      <c r="BD51" s="33">
        <f>$Z$28/'Fixed data'!$C$7</f>
        <v>-1.2284444444444448E-3</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-1.2284444444444448E-3</v>
      </c>
      <c r="AC52" s="33">
        <f>$AA$28/'Fixed data'!$C$7</f>
        <v>-1.2284444444444448E-3</v>
      </c>
      <c r="AD52" s="33">
        <f>$AA$28/'Fixed data'!$C$7</f>
        <v>-1.2284444444444448E-3</v>
      </c>
      <c r="AE52" s="33">
        <f>$AA$28/'Fixed data'!$C$7</f>
        <v>-1.2284444444444448E-3</v>
      </c>
      <c r="AF52" s="33">
        <f>$AA$28/'Fixed data'!$C$7</f>
        <v>-1.2284444444444448E-3</v>
      </c>
      <c r="AG52" s="33">
        <f>$AA$28/'Fixed data'!$C$7</f>
        <v>-1.2284444444444448E-3</v>
      </c>
      <c r="AH52" s="33">
        <f>$AA$28/'Fixed data'!$C$7</f>
        <v>-1.2284444444444448E-3</v>
      </c>
      <c r="AI52" s="33">
        <f>$AA$28/'Fixed data'!$C$7</f>
        <v>-1.2284444444444448E-3</v>
      </c>
      <c r="AJ52" s="33">
        <f>$AA$28/'Fixed data'!$C$7</f>
        <v>-1.2284444444444448E-3</v>
      </c>
      <c r="AK52" s="33">
        <f>$AA$28/'Fixed data'!$C$7</f>
        <v>-1.2284444444444448E-3</v>
      </c>
      <c r="AL52" s="33">
        <f>$AA$28/'Fixed data'!$C$7</f>
        <v>-1.2284444444444448E-3</v>
      </c>
      <c r="AM52" s="33">
        <f>$AA$28/'Fixed data'!$C$7</f>
        <v>-1.2284444444444448E-3</v>
      </c>
      <c r="AN52" s="33">
        <f>$AA$28/'Fixed data'!$C$7</f>
        <v>-1.2284444444444448E-3</v>
      </c>
      <c r="AO52" s="33">
        <f>$AA$28/'Fixed data'!$C$7</f>
        <v>-1.2284444444444448E-3</v>
      </c>
      <c r="AP52" s="33">
        <f>$AA$28/'Fixed data'!$C$7</f>
        <v>-1.2284444444444448E-3</v>
      </c>
      <c r="AQ52" s="33">
        <f>$AA$28/'Fixed data'!$C$7</f>
        <v>-1.2284444444444448E-3</v>
      </c>
      <c r="AR52" s="33">
        <f>$AA$28/'Fixed data'!$C$7</f>
        <v>-1.2284444444444448E-3</v>
      </c>
      <c r="AS52" s="33">
        <f>$AA$28/'Fixed data'!$C$7</f>
        <v>-1.2284444444444448E-3</v>
      </c>
      <c r="AT52" s="33">
        <f>$AA$28/'Fixed data'!$C$7</f>
        <v>-1.2284444444444448E-3</v>
      </c>
      <c r="AU52" s="33">
        <f>$AA$28/'Fixed data'!$C$7</f>
        <v>-1.2284444444444448E-3</v>
      </c>
      <c r="AV52" s="33">
        <f>$AA$28/'Fixed data'!$C$7</f>
        <v>-1.2284444444444448E-3</v>
      </c>
      <c r="AW52" s="33">
        <f>$AA$28/'Fixed data'!$C$7</f>
        <v>-1.2284444444444448E-3</v>
      </c>
      <c r="AX52" s="33">
        <f>$AA$28/'Fixed data'!$C$7</f>
        <v>-1.2284444444444448E-3</v>
      </c>
      <c r="AY52" s="33">
        <f>$AA$28/'Fixed data'!$C$7</f>
        <v>-1.2284444444444448E-3</v>
      </c>
      <c r="AZ52" s="33">
        <f>$AA$28/'Fixed data'!$C$7</f>
        <v>-1.2284444444444448E-3</v>
      </c>
      <c r="BA52" s="33">
        <f>$AA$28/'Fixed data'!$C$7</f>
        <v>-1.2284444444444448E-3</v>
      </c>
      <c r="BB52" s="33">
        <f>$AA$28/'Fixed data'!$C$7</f>
        <v>-1.2284444444444448E-3</v>
      </c>
      <c r="BC52" s="33">
        <f>$AA$28/'Fixed data'!$C$7</f>
        <v>-1.2284444444444448E-3</v>
      </c>
      <c r="BD52" s="33">
        <f>$AA$28/'Fixed data'!$C$7</f>
        <v>-1.2284444444444448E-3</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-1.2284444444444448E-3</v>
      </c>
      <c r="AD53" s="33">
        <f>$AB$28/'Fixed data'!$C$7</f>
        <v>-1.2284444444444448E-3</v>
      </c>
      <c r="AE53" s="33">
        <f>$AB$28/'Fixed data'!$C$7</f>
        <v>-1.2284444444444448E-3</v>
      </c>
      <c r="AF53" s="33">
        <f>$AB$28/'Fixed data'!$C$7</f>
        <v>-1.2284444444444448E-3</v>
      </c>
      <c r="AG53" s="33">
        <f>$AB$28/'Fixed data'!$C$7</f>
        <v>-1.2284444444444448E-3</v>
      </c>
      <c r="AH53" s="33">
        <f>$AB$28/'Fixed data'!$C$7</f>
        <v>-1.2284444444444448E-3</v>
      </c>
      <c r="AI53" s="33">
        <f>$AB$28/'Fixed data'!$C$7</f>
        <v>-1.2284444444444448E-3</v>
      </c>
      <c r="AJ53" s="33">
        <f>$AB$28/'Fixed data'!$C$7</f>
        <v>-1.2284444444444448E-3</v>
      </c>
      <c r="AK53" s="33">
        <f>$AB$28/'Fixed data'!$C$7</f>
        <v>-1.2284444444444448E-3</v>
      </c>
      <c r="AL53" s="33">
        <f>$AB$28/'Fixed data'!$C$7</f>
        <v>-1.2284444444444448E-3</v>
      </c>
      <c r="AM53" s="33">
        <f>$AB$28/'Fixed data'!$C$7</f>
        <v>-1.2284444444444448E-3</v>
      </c>
      <c r="AN53" s="33">
        <f>$AB$28/'Fixed data'!$C$7</f>
        <v>-1.2284444444444448E-3</v>
      </c>
      <c r="AO53" s="33">
        <f>$AB$28/'Fixed data'!$C$7</f>
        <v>-1.2284444444444448E-3</v>
      </c>
      <c r="AP53" s="33">
        <f>$AB$28/'Fixed data'!$C$7</f>
        <v>-1.2284444444444448E-3</v>
      </c>
      <c r="AQ53" s="33">
        <f>$AB$28/'Fixed data'!$C$7</f>
        <v>-1.2284444444444448E-3</v>
      </c>
      <c r="AR53" s="33">
        <f>$AB$28/'Fixed data'!$C$7</f>
        <v>-1.2284444444444448E-3</v>
      </c>
      <c r="AS53" s="33">
        <f>$AB$28/'Fixed data'!$C$7</f>
        <v>-1.2284444444444448E-3</v>
      </c>
      <c r="AT53" s="33">
        <f>$AB$28/'Fixed data'!$C$7</f>
        <v>-1.2284444444444448E-3</v>
      </c>
      <c r="AU53" s="33">
        <f>$AB$28/'Fixed data'!$C$7</f>
        <v>-1.2284444444444448E-3</v>
      </c>
      <c r="AV53" s="33">
        <f>$AB$28/'Fixed data'!$C$7</f>
        <v>-1.2284444444444448E-3</v>
      </c>
      <c r="AW53" s="33">
        <f>$AB$28/'Fixed data'!$C$7</f>
        <v>-1.2284444444444448E-3</v>
      </c>
      <c r="AX53" s="33">
        <f>$AB$28/'Fixed data'!$C$7</f>
        <v>-1.2284444444444448E-3</v>
      </c>
      <c r="AY53" s="33">
        <f>$AB$28/'Fixed data'!$C$7</f>
        <v>-1.2284444444444448E-3</v>
      </c>
      <c r="AZ53" s="33">
        <f>$AB$28/'Fixed data'!$C$7</f>
        <v>-1.2284444444444448E-3</v>
      </c>
      <c r="BA53" s="33">
        <f>$AB$28/'Fixed data'!$C$7</f>
        <v>-1.2284444444444448E-3</v>
      </c>
      <c r="BB53" s="33">
        <f>$AB$28/'Fixed data'!$C$7</f>
        <v>-1.2284444444444448E-3</v>
      </c>
      <c r="BC53" s="33">
        <f>$AB$28/'Fixed data'!$C$7</f>
        <v>-1.2284444444444448E-3</v>
      </c>
      <c r="BD53" s="33">
        <f>$AB$28/'Fixed data'!$C$7</f>
        <v>-1.2284444444444448E-3</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-1.2284444444444448E-3</v>
      </c>
      <c r="AE54" s="33">
        <f>$AC$28/'Fixed data'!$C$7</f>
        <v>-1.2284444444444448E-3</v>
      </c>
      <c r="AF54" s="33">
        <f>$AC$28/'Fixed data'!$C$7</f>
        <v>-1.2284444444444448E-3</v>
      </c>
      <c r="AG54" s="33">
        <f>$AC$28/'Fixed data'!$C$7</f>
        <v>-1.2284444444444448E-3</v>
      </c>
      <c r="AH54" s="33">
        <f>$AC$28/'Fixed data'!$C$7</f>
        <v>-1.2284444444444448E-3</v>
      </c>
      <c r="AI54" s="33">
        <f>$AC$28/'Fixed data'!$C$7</f>
        <v>-1.2284444444444448E-3</v>
      </c>
      <c r="AJ54" s="33">
        <f>$AC$28/'Fixed data'!$C$7</f>
        <v>-1.2284444444444448E-3</v>
      </c>
      <c r="AK54" s="33">
        <f>$AC$28/'Fixed data'!$C$7</f>
        <v>-1.2284444444444448E-3</v>
      </c>
      <c r="AL54" s="33">
        <f>$AC$28/'Fixed data'!$C$7</f>
        <v>-1.2284444444444448E-3</v>
      </c>
      <c r="AM54" s="33">
        <f>$AC$28/'Fixed data'!$C$7</f>
        <v>-1.2284444444444448E-3</v>
      </c>
      <c r="AN54" s="33">
        <f>$AC$28/'Fixed data'!$C$7</f>
        <v>-1.2284444444444448E-3</v>
      </c>
      <c r="AO54" s="33">
        <f>$AC$28/'Fixed data'!$C$7</f>
        <v>-1.2284444444444448E-3</v>
      </c>
      <c r="AP54" s="33">
        <f>$AC$28/'Fixed data'!$C$7</f>
        <v>-1.2284444444444448E-3</v>
      </c>
      <c r="AQ54" s="33">
        <f>$AC$28/'Fixed data'!$C$7</f>
        <v>-1.2284444444444448E-3</v>
      </c>
      <c r="AR54" s="33">
        <f>$AC$28/'Fixed data'!$C$7</f>
        <v>-1.2284444444444448E-3</v>
      </c>
      <c r="AS54" s="33">
        <f>$AC$28/'Fixed data'!$C$7</f>
        <v>-1.2284444444444448E-3</v>
      </c>
      <c r="AT54" s="33">
        <f>$AC$28/'Fixed data'!$C$7</f>
        <v>-1.2284444444444448E-3</v>
      </c>
      <c r="AU54" s="33">
        <f>$AC$28/'Fixed data'!$C$7</f>
        <v>-1.2284444444444448E-3</v>
      </c>
      <c r="AV54" s="33">
        <f>$AC$28/'Fixed data'!$C$7</f>
        <v>-1.2284444444444448E-3</v>
      </c>
      <c r="AW54" s="33">
        <f>$AC$28/'Fixed data'!$C$7</f>
        <v>-1.2284444444444448E-3</v>
      </c>
      <c r="AX54" s="33">
        <f>$AC$28/'Fixed data'!$C$7</f>
        <v>-1.2284444444444448E-3</v>
      </c>
      <c r="AY54" s="33">
        <f>$AC$28/'Fixed data'!$C$7</f>
        <v>-1.2284444444444448E-3</v>
      </c>
      <c r="AZ54" s="33">
        <f>$AC$28/'Fixed data'!$C$7</f>
        <v>-1.2284444444444448E-3</v>
      </c>
      <c r="BA54" s="33">
        <f>$AC$28/'Fixed data'!$C$7</f>
        <v>-1.2284444444444448E-3</v>
      </c>
      <c r="BB54" s="33">
        <f>$AC$28/'Fixed data'!$C$7</f>
        <v>-1.2284444444444448E-3</v>
      </c>
      <c r="BC54" s="33">
        <f>$AC$28/'Fixed data'!$C$7</f>
        <v>-1.2284444444444448E-3</v>
      </c>
      <c r="BD54" s="33">
        <f>$AC$28/'Fixed data'!$C$7</f>
        <v>-1.2284444444444448E-3</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-1.2284444444444448E-3</v>
      </c>
      <c r="AF55" s="33">
        <f>$AD$28/'Fixed data'!$C$7</f>
        <v>-1.2284444444444448E-3</v>
      </c>
      <c r="AG55" s="33">
        <f>$AD$28/'Fixed data'!$C$7</f>
        <v>-1.2284444444444448E-3</v>
      </c>
      <c r="AH55" s="33">
        <f>$AD$28/'Fixed data'!$C$7</f>
        <v>-1.2284444444444448E-3</v>
      </c>
      <c r="AI55" s="33">
        <f>$AD$28/'Fixed data'!$C$7</f>
        <v>-1.2284444444444448E-3</v>
      </c>
      <c r="AJ55" s="33">
        <f>$AD$28/'Fixed data'!$C$7</f>
        <v>-1.2284444444444448E-3</v>
      </c>
      <c r="AK55" s="33">
        <f>$AD$28/'Fixed data'!$C$7</f>
        <v>-1.2284444444444448E-3</v>
      </c>
      <c r="AL55" s="33">
        <f>$AD$28/'Fixed data'!$C$7</f>
        <v>-1.2284444444444448E-3</v>
      </c>
      <c r="AM55" s="33">
        <f>$AD$28/'Fixed data'!$C$7</f>
        <v>-1.2284444444444448E-3</v>
      </c>
      <c r="AN55" s="33">
        <f>$AD$28/'Fixed data'!$C$7</f>
        <v>-1.2284444444444448E-3</v>
      </c>
      <c r="AO55" s="33">
        <f>$AD$28/'Fixed data'!$C$7</f>
        <v>-1.2284444444444448E-3</v>
      </c>
      <c r="AP55" s="33">
        <f>$AD$28/'Fixed data'!$C$7</f>
        <v>-1.2284444444444448E-3</v>
      </c>
      <c r="AQ55" s="33">
        <f>$AD$28/'Fixed data'!$C$7</f>
        <v>-1.2284444444444448E-3</v>
      </c>
      <c r="AR55" s="33">
        <f>$AD$28/'Fixed data'!$C$7</f>
        <v>-1.2284444444444448E-3</v>
      </c>
      <c r="AS55" s="33">
        <f>$AD$28/'Fixed data'!$C$7</f>
        <v>-1.2284444444444448E-3</v>
      </c>
      <c r="AT55" s="33">
        <f>$AD$28/'Fixed data'!$C$7</f>
        <v>-1.2284444444444448E-3</v>
      </c>
      <c r="AU55" s="33">
        <f>$AD$28/'Fixed data'!$C$7</f>
        <v>-1.2284444444444448E-3</v>
      </c>
      <c r="AV55" s="33">
        <f>$AD$28/'Fixed data'!$C$7</f>
        <v>-1.2284444444444448E-3</v>
      </c>
      <c r="AW55" s="33">
        <f>$AD$28/'Fixed data'!$C$7</f>
        <v>-1.2284444444444448E-3</v>
      </c>
      <c r="AX55" s="33">
        <f>$AD$28/'Fixed data'!$C$7</f>
        <v>-1.2284444444444448E-3</v>
      </c>
      <c r="AY55" s="33">
        <f>$AD$28/'Fixed data'!$C$7</f>
        <v>-1.2284444444444448E-3</v>
      </c>
      <c r="AZ55" s="33">
        <f>$AD$28/'Fixed data'!$C$7</f>
        <v>-1.2284444444444448E-3</v>
      </c>
      <c r="BA55" s="33">
        <f>$AD$28/'Fixed data'!$C$7</f>
        <v>-1.2284444444444448E-3</v>
      </c>
      <c r="BB55" s="33">
        <f>$AD$28/'Fixed data'!$C$7</f>
        <v>-1.2284444444444448E-3</v>
      </c>
      <c r="BC55" s="33">
        <f>$AD$28/'Fixed data'!$C$7</f>
        <v>-1.2284444444444448E-3</v>
      </c>
      <c r="BD55" s="33">
        <f>$AD$28/'Fixed data'!$C$7</f>
        <v>-1.2284444444444448E-3</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-1.2284444444444448E-3</v>
      </c>
      <c r="AG56" s="33">
        <f>$AE$28/'Fixed data'!$C$7</f>
        <v>-1.2284444444444448E-3</v>
      </c>
      <c r="AH56" s="33">
        <f>$AE$28/'Fixed data'!$C$7</f>
        <v>-1.2284444444444448E-3</v>
      </c>
      <c r="AI56" s="33">
        <f>$AE$28/'Fixed data'!$C$7</f>
        <v>-1.2284444444444448E-3</v>
      </c>
      <c r="AJ56" s="33">
        <f>$AE$28/'Fixed data'!$C$7</f>
        <v>-1.2284444444444448E-3</v>
      </c>
      <c r="AK56" s="33">
        <f>$AE$28/'Fixed data'!$C$7</f>
        <v>-1.2284444444444448E-3</v>
      </c>
      <c r="AL56" s="33">
        <f>$AE$28/'Fixed data'!$C$7</f>
        <v>-1.2284444444444448E-3</v>
      </c>
      <c r="AM56" s="33">
        <f>$AE$28/'Fixed data'!$C$7</f>
        <v>-1.2284444444444448E-3</v>
      </c>
      <c r="AN56" s="33">
        <f>$AE$28/'Fixed data'!$C$7</f>
        <v>-1.2284444444444448E-3</v>
      </c>
      <c r="AO56" s="33">
        <f>$AE$28/'Fixed data'!$C$7</f>
        <v>-1.2284444444444448E-3</v>
      </c>
      <c r="AP56" s="33">
        <f>$AE$28/'Fixed data'!$C$7</f>
        <v>-1.2284444444444448E-3</v>
      </c>
      <c r="AQ56" s="33">
        <f>$AE$28/'Fixed data'!$C$7</f>
        <v>-1.2284444444444448E-3</v>
      </c>
      <c r="AR56" s="33">
        <f>$AE$28/'Fixed data'!$C$7</f>
        <v>-1.2284444444444448E-3</v>
      </c>
      <c r="AS56" s="33">
        <f>$AE$28/'Fixed data'!$C$7</f>
        <v>-1.2284444444444448E-3</v>
      </c>
      <c r="AT56" s="33">
        <f>$AE$28/'Fixed data'!$C$7</f>
        <v>-1.2284444444444448E-3</v>
      </c>
      <c r="AU56" s="33">
        <f>$AE$28/'Fixed data'!$C$7</f>
        <v>-1.2284444444444448E-3</v>
      </c>
      <c r="AV56" s="33">
        <f>$AE$28/'Fixed data'!$C$7</f>
        <v>-1.2284444444444448E-3</v>
      </c>
      <c r="AW56" s="33">
        <f>$AE$28/'Fixed data'!$C$7</f>
        <v>-1.2284444444444448E-3</v>
      </c>
      <c r="AX56" s="33">
        <f>$AE$28/'Fixed data'!$C$7</f>
        <v>-1.2284444444444448E-3</v>
      </c>
      <c r="AY56" s="33">
        <f>$AE$28/'Fixed data'!$C$7</f>
        <v>-1.2284444444444448E-3</v>
      </c>
      <c r="AZ56" s="33">
        <f>$AE$28/'Fixed data'!$C$7</f>
        <v>-1.2284444444444448E-3</v>
      </c>
      <c r="BA56" s="33">
        <f>$AE$28/'Fixed data'!$C$7</f>
        <v>-1.2284444444444448E-3</v>
      </c>
      <c r="BB56" s="33">
        <f>$AE$28/'Fixed data'!$C$7</f>
        <v>-1.2284444444444448E-3</v>
      </c>
      <c r="BC56" s="33">
        <f>$AE$28/'Fixed data'!$C$7</f>
        <v>-1.2284444444444448E-3</v>
      </c>
      <c r="BD56" s="33">
        <f>$AE$28/'Fixed data'!$C$7</f>
        <v>-1.2284444444444448E-3</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-1.2284444444444448E-3</v>
      </c>
      <c r="AH57" s="33">
        <f>$AF$28/'Fixed data'!$C$7</f>
        <v>-1.2284444444444448E-3</v>
      </c>
      <c r="AI57" s="33">
        <f>$AF$28/'Fixed data'!$C$7</f>
        <v>-1.2284444444444448E-3</v>
      </c>
      <c r="AJ57" s="33">
        <f>$AF$28/'Fixed data'!$C$7</f>
        <v>-1.2284444444444448E-3</v>
      </c>
      <c r="AK57" s="33">
        <f>$AF$28/'Fixed data'!$C$7</f>
        <v>-1.2284444444444448E-3</v>
      </c>
      <c r="AL57" s="33">
        <f>$AF$28/'Fixed data'!$C$7</f>
        <v>-1.2284444444444448E-3</v>
      </c>
      <c r="AM57" s="33">
        <f>$AF$28/'Fixed data'!$C$7</f>
        <v>-1.2284444444444448E-3</v>
      </c>
      <c r="AN57" s="33">
        <f>$AF$28/'Fixed data'!$C$7</f>
        <v>-1.2284444444444448E-3</v>
      </c>
      <c r="AO57" s="33">
        <f>$AF$28/'Fixed data'!$C$7</f>
        <v>-1.2284444444444448E-3</v>
      </c>
      <c r="AP57" s="33">
        <f>$AF$28/'Fixed data'!$C$7</f>
        <v>-1.2284444444444448E-3</v>
      </c>
      <c r="AQ57" s="33">
        <f>$AF$28/'Fixed data'!$C$7</f>
        <v>-1.2284444444444448E-3</v>
      </c>
      <c r="AR57" s="33">
        <f>$AF$28/'Fixed data'!$C$7</f>
        <v>-1.2284444444444448E-3</v>
      </c>
      <c r="AS57" s="33">
        <f>$AF$28/'Fixed data'!$C$7</f>
        <v>-1.2284444444444448E-3</v>
      </c>
      <c r="AT57" s="33">
        <f>$AF$28/'Fixed data'!$C$7</f>
        <v>-1.2284444444444448E-3</v>
      </c>
      <c r="AU57" s="33">
        <f>$AF$28/'Fixed data'!$C$7</f>
        <v>-1.2284444444444448E-3</v>
      </c>
      <c r="AV57" s="33">
        <f>$AF$28/'Fixed data'!$C$7</f>
        <v>-1.2284444444444448E-3</v>
      </c>
      <c r="AW57" s="33">
        <f>$AF$28/'Fixed data'!$C$7</f>
        <v>-1.2284444444444448E-3</v>
      </c>
      <c r="AX57" s="33">
        <f>$AF$28/'Fixed data'!$C$7</f>
        <v>-1.2284444444444448E-3</v>
      </c>
      <c r="AY57" s="33">
        <f>$AF$28/'Fixed data'!$C$7</f>
        <v>-1.2284444444444448E-3</v>
      </c>
      <c r="AZ57" s="33">
        <f>$AF$28/'Fixed data'!$C$7</f>
        <v>-1.2284444444444448E-3</v>
      </c>
      <c r="BA57" s="33">
        <f>$AF$28/'Fixed data'!$C$7</f>
        <v>-1.2284444444444448E-3</v>
      </c>
      <c r="BB57" s="33">
        <f>$AF$28/'Fixed data'!$C$7</f>
        <v>-1.2284444444444448E-3</v>
      </c>
      <c r="BC57" s="33">
        <f>$AF$28/'Fixed data'!$C$7</f>
        <v>-1.2284444444444448E-3</v>
      </c>
      <c r="BD57" s="33">
        <f>$AF$28/'Fixed data'!$C$7</f>
        <v>-1.2284444444444448E-3</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-1.2284444444444448E-3</v>
      </c>
      <c r="AI58" s="33">
        <f>$AG$28/'Fixed data'!$C$7</f>
        <v>-1.2284444444444448E-3</v>
      </c>
      <c r="AJ58" s="33">
        <f>$AG$28/'Fixed data'!$C$7</f>
        <v>-1.2284444444444448E-3</v>
      </c>
      <c r="AK58" s="33">
        <f>$AG$28/'Fixed data'!$C$7</f>
        <v>-1.2284444444444448E-3</v>
      </c>
      <c r="AL58" s="33">
        <f>$AG$28/'Fixed data'!$C$7</f>
        <v>-1.2284444444444448E-3</v>
      </c>
      <c r="AM58" s="33">
        <f>$AG$28/'Fixed data'!$C$7</f>
        <v>-1.2284444444444448E-3</v>
      </c>
      <c r="AN58" s="33">
        <f>$AG$28/'Fixed data'!$C$7</f>
        <v>-1.2284444444444448E-3</v>
      </c>
      <c r="AO58" s="33">
        <f>$AG$28/'Fixed data'!$C$7</f>
        <v>-1.2284444444444448E-3</v>
      </c>
      <c r="AP58" s="33">
        <f>$AG$28/'Fixed data'!$C$7</f>
        <v>-1.2284444444444448E-3</v>
      </c>
      <c r="AQ58" s="33">
        <f>$AG$28/'Fixed data'!$C$7</f>
        <v>-1.2284444444444448E-3</v>
      </c>
      <c r="AR58" s="33">
        <f>$AG$28/'Fixed data'!$C$7</f>
        <v>-1.2284444444444448E-3</v>
      </c>
      <c r="AS58" s="33">
        <f>$AG$28/'Fixed data'!$C$7</f>
        <v>-1.2284444444444448E-3</v>
      </c>
      <c r="AT58" s="33">
        <f>$AG$28/'Fixed data'!$C$7</f>
        <v>-1.2284444444444448E-3</v>
      </c>
      <c r="AU58" s="33">
        <f>$AG$28/'Fixed data'!$C$7</f>
        <v>-1.2284444444444448E-3</v>
      </c>
      <c r="AV58" s="33">
        <f>$AG$28/'Fixed data'!$C$7</f>
        <v>-1.2284444444444448E-3</v>
      </c>
      <c r="AW58" s="33">
        <f>$AG$28/'Fixed data'!$C$7</f>
        <v>-1.2284444444444448E-3</v>
      </c>
      <c r="AX58" s="33">
        <f>$AG$28/'Fixed data'!$C$7</f>
        <v>-1.2284444444444448E-3</v>
      </c>
      <c r="AY58" s="33">
        <f>$AG$28/'Fixed data'!$C$7</f>
        <v>-1.2284444444444448E-3</v>
      </c>
      <c r="AZ58" s="33">
        <f>$AG$28/'Fixed data'!$C$7</f>
        <v>-1.2284444444444448E-3</v>
      </c>
      <c r="BA58" s="33">
        <f>$AG$28/'Fixed data'!$C$7</f>
        <v>-1.2284444444444448E-3</v>
      </c>
      <c r="BB58" s="33">
        <f>$AG$28/'Fixed data'!$C$7</f>
        <v>-1.2284444444444448E-3</v>
      </c>
      <c r="BC58" s="33">
        <f>$AG$28/'Fixed data'!$C$7</f>
        <v>-1.2284444444444448E-3</v>
      </c>
      <c r="BD58" s="33">
        <f>$AG$28/'Fixed data'!$C$7</f>
        <v>-1.2284444444444448E-3</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-1.2284444444444448E-3</v>
      </c>
      <c r="AJ59" s="33">
        <f>$AH$28/'Fixed data'!$C$7</f>
        <v>-1.2284444444444448E-3</v>
      </c>
      <c r="AK59" s="33">
        <f>$AH$28/'Fixed data'!$C$7</f>
        <v>-1.2284444444444448E-3</v>
      </c>
      <c r="AL59" s="33">
        <f>$AH$28/'Fixed data'!$C$7</f>
        <v>-1.2284444444444448E-3</v>
      </c>
      <c r="AM59" s="33">
        <f>$AH$28/'Fixed data'!$C$7</f>
        <v>-1.2284444444444448E-3</v>
      </c>
      <c r="AN59" s="33">
        <f>$AH$28/'Fixed data'!$C$7</f>
        <v>-1.2284444444444448E-3</v>
      </c>
      <c r="AO59" s="33">
        <f>$AH$28/'Fixed data'!$C$7</f>
        <v>-1.2284444444444448E-3</v>
      </c>
      <c r="AP59" s="33">
        <f>$AH$28/'Fixed data'!$C$7</f>
        <v>-1.2284444444444448E-3</v>
      </c>
      <c r="AQ59" s="33">
        <f>$AH$28/'Fixed data'!$C$7</f>
        <v>-1.2284444444444448E-3</v>
      </c>
      <c r="AR59" s="33">
        <f>$AH$28/'Fixed data'!$C$7</f>
        <v>-1.2284444444444448E-3</v>
      </c>
      <c r="AS59" s="33">
        <f>$AH$28/'Fixed data'!$C$7</f>
        <v>-1.2284444444444448E-3</v>
      </c>
      <c r="AT59" s="33">
        <f>$AH$28/'Fixed data'!$C$7</f>
        <v>-1.2284444444444448E-3</v>
      </c>
      <c r="AU59" s="33">
        <f>$AH$28/'Fixed data'!$C$7</f>
        <v>-1.2284444444444448E-3</v>
      </c>
      <c r="AV59" s="33">
        <f>$AH$28/'Fixed data'!$C$7</f>
        <v>-1.2284444444444448E-3</v>
      </c>
      <c r="AW59" s="33">
        <f>$AH$28/'Fixed data'!$C$7</f>
        <v>-1.2284444444444448E-3</v>
      </c>
      <c r="AX59" s="33">
        <f>$AH$28/'Fixed data'!$C$7</f>
        <v>-1.2284444444444448E-3</v>
      </c>
      <c r="AY59" s="33">
        <f>$AH$28/'Fixed data'!$C$7</f>
        <v>-1.2284444444444448E-3</v>
      </c>
      <c r="AZ59" s="33">
        <f>$AH$28/'Fixed data'!$C$7</f>
        <v>-1.2284444444444448E-3</v>
      </c>
      <c r="BA59" s="33">
        <f>$AH$28/'Fixed data'!$C$7</f>
        <v>-1.2284444444444448E-3</v>
      </c>
      <c r="BB59" s="33">
        <f>$AH$28/'Fixed data'!$C$7</f>
        <v>-1.2284444444444448E-3</v>
      </c>
      <c r="BC59" s="33">
        <f>$AH$28/'Fixed data'!$C$7</f>
        <v>-1.2284444444444448E-3</v>
      </c>
      <c r="BD59" s="33">
        <f>$AH$28/'Fixed data'!$C$7</f>
        <v>-1.2284444444444448E-3</v>
      </c>
    </row>
    <row r="60" spans="1:56" ht="16.5" collapsed="1">
      <c r="A60" s="113"/>
      <c r="B60" s="9" t="s">
        <v>7</v>
      </c>
      <c r="C60" s="9" t="s">
        <v>61</v>
      </c>
      <c r="D60" s="9" t="s">
        <v>40</v>
      </c>
      <c r="E60" s="133">
        <f>SUM(E30:E59)</f>
        <v>0</v>
      </c>
      <c r="F60" s="133">
        <f t="shared" ref="F60:BD60" si="5">SUM(F30:F59)</f>
        <v>0</v>
      </c>
      <c r="G60" s="133">
        <f t="shared" si="5"/>
        <v>-0.2013880608948391</v>
      </c>
      <c r="H60" s="133">
        <f t="shared" si="5"/>
        <v>-0.20262067312812046</v>
      </c>
      <c r="I60" s="133">
        <f t="shared" si="5"/>
        <v>-0.20385081356453652</v>
      </c>
      <c r="J60" s="133">
        <f t="shared" si="5"/>
        <v>-0.20507915222570755</v>
      </c>
      <c r="K60" s="133">
        <f t="shared" si="5"/>
        <v>-0.20630632910159225</v>
      </c>
      <c r="L60" s="133">
        <f t="shared" si="5"/>
        <v>-0.20753243981878039</v>
      </c>
      <c r="M60" s="133">
        <f t="shared" si="5"/>
        <v>-0.20875656192234662</v>
      </c>
      <c r="N60" s="133">
        <f t="shared" si="5"/>
        <v>-0.20998500636679107</v>
      </c>
      <c r="O60" s="133">
        <f t="shared" si="5"/>
        <v>-0.21121345081123552</v>
      </c>
      <c r="P60" s="133">
        <f t="shared" si="5"/>
        <v>-0.21244189525567997</v>
      </c>
      <c r="Q60" s="133">
        <f t="shared" si="5"/>
        <v>-0.21367033970012442</v>
      </c>
      <c r="R60" s="133">
        <f t="shared" si="5"/>
        <v>-0.21489878414456887</v>
      </c>
      <c r="S60" s="133">
        <f t="shared" si="5"/>
        <v>-0.21612722858901331</v>
      </c>
      <c r="T60" s="133">
        <f t="shared" si="5"/>
        <v>-0.21735567303345776</v>
      </c>
      <c r="U60" s="133">
        <f t="shared" si="5"/>
        <v>-0.21858411747790221</v>
      </c>
      <c r="V60" s="133">
        <f t="shared" si="5"/>
        <v>-0.21981256192234666</v>
      </c>
      <c r="W60" s="133">
        <f t="shared" si="5"/>
        <v>-0.22104100636679111</v>
      </c>
      <c r="X60" s="133">
        <f t="shared" si="5"/>
        <v>-0.22226945081123556</v>
      </c>
      <c r="Y60" s="133">
        <f t="shared" si="5"/>
        <v>-0.22349789525568001</v>
      </c>
      <c r="Z60" s="133">
        <f t="shared" si="5"/>
        <v>-0.22472633970012446</v>
      </c>
      <c r="AA60" s="133">
        <f t="shared" si="5"/>
        <v>-0.2259547841445689</v>
      </c>
      <c r="AB60" s="133">
        <f t="shared" si="5"/>
        <v>-0.22718322858901335</v>
      </c>
      <c r="AC60" s="133">
        <f t="shared" si="5"/>
        <v>-0.2284116730334578</v>
      </c>
      <c r="AD60" s="133">
        <f t="shared" si="5"/>
        <v>-0.22964011747790225</v>
      </c>
      <c r="AE60" s="133">
        <f t="shared" si="5"/>
        <v>-0.2308685619223467</v>
      </c>
      <c r="AF60" s="133">
        <f t="shared" si="5"/>
        <v>-0.23209700636679115</v>
      </c>
      <c r="AG60" s="133">
        <f t="shared" si="5"/>
        <v>-0.2333254508112356</v>
      </c>
      <c r="AH60" s="133">
        <f t="shared" si="5"/>
        <v>-0.23455389525568004</v>
      </c>
      <c r="AI60" s="133">
        <f t="shared" si="5"/>
        <v>-0.23578233970012449</v>
      </c>
      <c r="AJ60" s="133">
        <f t="shared" si="5"/>
        <v>-0.23578233970012449</v>
      </c>
      <c r="AK60" s="133">
        <f t="shared" si="5"/>
        <v>-0.23578233970012449</v>
      </c>
      <c r="AL60" s="133">
        <f t="shared" si="5"/>
        <v>-0.23578233970012449</v>
      </c>
      <c r="AM60" s="133">
        <f t="shared" si="5"/>
        <v>-0.23578233970012449</v>
      </c>
      <c r="AN60" s="133">
        <f t="shared" si="5"/>
        <v>-0.23578233970012449</v>
      </c>
      <c r="AO60" s="133">
        <f t="shared" si="5"/>
        <v>-0.23578233970012449</v>
      </c>
      <c r="AP60" s="133">
        <f t="shared" si="5"/>
        <v>-0.23578233970012449</v>
      </c>
      <c r="AQ60" s="133">
        <f t="shared" si="5"/>
        <v>-0.23578233970012449</v>
      </c>
      <c r="AR60" s="133">
        <f t="shared" si="5"/>
        <v>-0.23578233970012449</v>
      </c>
      <c r="AS60" s="133">
        <f t="shared" si="5"/>
        <v>-0.23578233970012449</v>
      </c>
      <c r="AT60" s="133">
        <f t="shared" si="5"/>
        <v>-0.23578233970012449</v>
      </c>
      <c r="AU60" s="133">
        <f t="shared" si="5"/>
        <v>-0.23578233970012449</v>
      </c>
      <c r="AV60" s="133">
        <f t="shared" si="5"/>
        <v>-0.23578233970012449</v>
      </c>
      <c r="AW60" s="133">
        <f t="shared" si="5"/>
        <v>-0.23578233970012449</v>
      </c>
      <c r="AX60" s="133">
        <f t="shared" si="5"/>
        <v>-0.23578233970012449</v>
      </c>
      <c r="AY60" s="133">
        <f t="shared" si="5"/>
        <v>-0.23578233970012449</v>
      </c>
      <c r="AZ60" s="133">
        <f t="shared" si="5"/>
        <v>-3.4394278805285276E-2</v>
      </c>
      <c r="BA60" s="133">
        <f t="shared" si="5"/>
        <v>-3.316166657200393E-2</v>
      </c>
      <c r="BB60" s="133">
        <f t="shared" si="5"/>
        <v>-3.1931526135587876E-2</v>
      </c>
      <c r="BC60" s="133">
        <f t="shared" si="5"/>
        <v>-3.0703187474416856E-2</v>
      </c>
      <c r="BD60" s="133">
        <f t="shared" si="5"/>
        <v>-2.9476010598532151E-2</v>
      </c>
    </row>
    <row r="61" spans="1:56" ht="17.25" hidden="1" customHeight="1" outlineLevel="1">
      <c r="A61" s="113"/>
      <c r="B61" s="9" t="s">
        <v>35</v>
      </c>
      <c r="C61" s="9" t="s">
        <v>62</v>
      </c>
      <c r="D61" s="9" t="s">
        <v>40</v>
      </c>
      <c r="E61" s="133">
        <v>0</v>
      </c>
      <c r="F61" s="133">
        <f>E62</f>
        <v>0</v>
      </c>
      <c r="G61" s="133">
        <f t="shared" ref="G61:BD61" si="6">F62</f>
        <v>-9.06246274026776</v>
      </c>
      <c r="H61" s="133">
        <f t="shared" si="6"/>
        <v>-8.916542229870581</v>
      </c>
      <c r="I61" s="133">
        <f t="shared" si="6"/>
        <v>-8.7692778763811834</v>
      </c>
      <c r="J61" s="133">
        <f t="shared" si="6"/>
        <v>-8.6207023025693434</v>
      </c>
      <c r="K61" s="133">
        <f t="shared" si="6"/>
        <v>-8.4708461097584475</v>
      </c>
      <c r="L61" s="133">
        <f t="shared" si="6"/>
        <v>-8.319714762930321</v>
      </c>
      <c r="M61" s="133">
        <f t="shared" si="6"/>
        <v>-8.1672678177720215</v>
      </c>
      <c r="N61" s="133">
        <f t="shared" si="6"/>
        <v>-8.0137912558496751</v>
      </c>
      <c r="O61" s="133">
        <f t="shared" si="6"/>
        <v>-7.8590862494828837</v>
      </c>
      <c r="P61" s="133">
        <f t="shared" si="6"/>
        <v>-7.7031527986716481</v>
      </c>
      <c r="Q61" s="133">
        <f t="shared" si="6"/>
        <v>-7.5459909034159685</v>
      </c>
      <c r="R61" s="133">
        <f t="shared" si="6"/>
        <v>-7.3876005637158437</v>
      </c>
      <c r="S61" s="133">
        <f t="shared" si="6"/>
        <v>-7.2279817795712749</v>
      </c>
      <c r="T61" s="133">
        <f t="shared" si="6"/>
        <v>-7.0671345509822618</v>
      </c>
      <c r="U61" s="133">
        <f t="shared" si="6"/>
        <v>-6.9050588779488038</v>
      </c>
      <c r="V61" s="133">
        <f t="shared" si="6"/>
        <v>-6.7417547604709016</v>
      </c>
      <c r="W61" s="133">
        <f t="shared" si="6"/>
        <v>-6.5772221985485553</v>
      </c>
      <c r="X61" s="133">
        <f t="shared" si="6"/>
        <v>-6.4114611921817639</v>
      </c>
      <c r="Y61" s="133">
        <f t="shared" si="6"/>
        <v>-6.2444717413705284</v>
      </c>
      <c r="Z61" s="133">
        <f t="shared" si="6"/>
        <v>-6.0762538461148488</v>
      </c>
      <c r="AA61" s="133">
        <f t="shared" si="6"/>
        <v>-5.9068075064147241</v>
      </c>
      <c r="AB61" s="133">
        <f t="shared" si="6"/>
        <v>-5.7361327222701552</v>
      </c>
      <c r="AC61" s="133">
        <f t="shared" si="6"/>
        <v>-5.5642294936811423</v>
      </c>
      <c r="AD61" s="133">
        <f t="shared" si="6"/>
        <v>-5.3910978206476843</v>
      </c>
      <c r="AE61" s="133">
        <f t="shared" si="6"/>
        <v>-5.2167377031697821</v>
      </c>
      <c r="AF61" s="133">
        <f t="shared" si="6"/>
        <v>-5.0411491412474358</v>
      </c>
      <c r="AG61" s="133">
        <f t="shared" si="6"/>
        <v>-4.8643321348806445</v>
      </c>
      <c r="AH61" s="133">
        <f t="shared" si="6"/>
        <v>-4.6862866840694091</v>
      </c>
      <c r="AI61" s="133">
        <f t="shared" si="6"/>
        <v>-4.5070127888137286</v>
      </c>
      <c r="AJ61" s="133">
        <f t="shared" si="6"/>
        <v>-4.3265104491136039</v>
      </c>
      <c r="AK61" s="133">
        <f t="shared" si="6"/>
        <v>-4.1460081094134793</v>
      </c>
      <c r="AL61" s="133">
        <f t="shared" si="6"/>
        <v>-3.9655057697133547</v>
      </c>
      <c r="AM61" s="133">
        <f t="shared" si="6"/>
        <v>-3.78500343001323</v>
      </c>
      <c r="AN61" s="133">
        <f t="shared" si="6"/>
        <v>-3.6045010903131054</v>
      </c>
      <c r="AO61" s="133">
        <f t="shared" si="6"/>
        <v>-3.4239987506129808</v>
      </c>
      <c r="AP61" s="133">
        <f t="shared" si="6"/>
        <v>-3.2434964109128561</v>
      </c>
      <c r="AQ61" s="133">
        <f t="shared" si="6"/>
        <v>-3.0629940712127315</v>
      </c>
      <c r="AR61" s="133">
        <f t="shared" si="6"/>
        <v>-2.8824917315126068</v>
      </c>
      <c r="AS61" s="133">
        <f t="shared" si="6"/>
        <v>-2.7019893918124822</v>
      </c>
      <c r="AT61" s="133">
        <f t="shared" si="6"/>
        <v>-2.5214870521123576</v>
      </c>
      <c r="AU61" s="133">
        <f t="shared" si="6"/>
        <v>-2.3409847124122329</v>
      </c>
      <c r="AV61" s="133">
        <f t="shared" si="6"/>
        <v>-2.1604823727121083</v>
      </c>
      <c r="AW61" s="133">
        <f t="shared" si="6"/>
        <v>-1.9799800330119839</v>
      </c>
      <c r="AX61" s="133">
        <f t="shared" si="6"/>
        <v>-1.7994776933118595</v>
      </c>
      <c r="AY61" s="133">
        <f t="shared" si="6"/>
        <v>-1.5636953536117351</v>
      </c>
      <c r="AZ61" s="133">
        <f t="shared" si="6"/>
        <v>-1.3279130139116107</v>
      </c>
      <c r="BA61" s="133">
        <f t="shared" si="6"/>
        <v>-1.2935187351063253</v>
      </c>
      <c r="BB61" s="133">
        <f t="shared" si="6"/>
        <v>-1.2603570685343213</v>
      </c>
      <c r="BC61" s="133">
        <f t="shared" si="6"/>
        <v>-1.2284255423987334</v>
      </c>
      <c r="BD61" s="133">
        <f t="shared" si="6"/>
        <v>-1.1977223549243166</v>
      </c>
    </row>
    <row r="62" spans="1:56" ht="16.5" hidden="1" customHeight="1" outlineLevel="1">
      <c r="A62" s="113"/>
      <c r="B62" s="9" t="s">
        <v>34</v>
      </c>
      <c r="C62" s="9" t="s">
        <v>69</v>
      </c>
      <c r="D62" s="9" t="s">
        <v>40</v>
      </c>
      <c r="E62" s="133">
        <f t="shared" ref="E62:BD62" si="7">E28-E60+E61</f>
        <v>0</v>
      </c>
      <c r="F62" s="133">
        <f t="shared" si="7"/>
        <v>-9.06246274026776</v>
      </c>
      <c r="G62" s="133">
        <f t="shared" si="7"/>
        <v>-8.916542229870581</v>
      </c>
      <c r="H62" s="133">
        <f t="shared" si="7"/>
        <v>-8.7692778763811834</v>
      </c>
      <c r="I62" s="133">
        <f t="shared" si="7"/>
        <v>-8.6207023025693434</v>
      </c>
      <c r="J62" s="133">
        <f t="shared" si="7"/>
        <v>-8.4708461097584475</v>
      </c>
      <c r="K62" s="133">
        <f t="shared" si="7"/>
        <v>-8.319714762930321</v>
      </c>
      <c r="L62" s="133">
        <f t="shared" si="7"/>
        <v>-8.1672678177720215</v>
      </c>
      <c r="M62" s="133">
        <f t="shared" si="7"/>
        <v>-8.0137912558496751</v>
      </c>
      <c r="N62" s="133">
        <f t="shared" si="7"/>
        <v>-7.8590862494828837</v>
      </c>
      <c r="O62" s="133">
        <f t="shared" si="7"/>
        <v>-7.7031527986716481</v>
      </c>
      <c r="P62" s="133">
        <f t="shared" si="7"/>
        <v>-7.5459909034159685</v>
      </c>
      <c r="Q62" s="133">
        <f t="shared" si="7"/>
        <v>-7.3876005637158437</v>
      </c>
      <c r="R62" s="133">
        <f t="shared" si="7"/>
        <v>-7.2279817795712749</v>
      </c>
      <c r="S62" s="133">
        <f t="shared" si="7"/>
        <v>-7.0671345509822618</v>
      </c>
      <c r="T62" s="133">
        <f t="shared" si="7"/>
        <v>-6.9050588779488038</v>
      </c>
      <c r="U62" s="133">
        <f t="shared" si="7"/>
        <v>-6.7417547604709016</v>
      </c>
      <c r="V62" s="133">
        <f t="shared" si="7"/>
        <v>-6.5772221985485553</v>
      </c>
      <c r="W62" s="133">
        <f t="shared" si="7"/>
        <v>-6.4114611921817639</v>
      </c>
      <c r="X62" s="133">
        <f t="shared" si="7"/>
        <v>-6.2444717413705284</v>
      </c>
      <c r="Y62" s="133">
        <f t="shared" si="7"/>
        <v>-6.0762538461148488</v>
      </c>
      <c r="Z62" s="133">
        <f t="shared" si="7"/>
        <v>-5.9068075064147241</v>
      </c>
      <c r="AA62" s="133">
        <f t="shared" si="7"/>
        <v>-5.7361327222701552</v>
      </c>
      <c r="AB62" s="133">
        <f t="shared" si="7"/>
        <v>-5.5642294936811423</v>
      </c>
      <c r="AC62" s="133">
        <f t="shared" si="7"/>
        <v>-5.3910978206476843</v>
      </c>
      <c r="AD62" s="133">
        <f t="shared" si="7"/>
        <v>-5.2167377031697821</v>
      </c>
      <c r="AE62" s="133">
        <f t="shared" si="7"/>
        <v>-5.0411491412474358</v>
      </c>
      <c r="AF62" s="133">
        <f t="shared" si="7"/>
        <v>-4.8643321348806445</v>
      </c>
      <c r="AG62" s="133">
        <f t="shared" si="7"/>
        <v>-4.6862866840694091</v>
      </c>
      <c r="AH62" s="133">
        <f t="shared" si="7"/>
        <v>-4.5070127888137286</v>
      </c>
      <c r="AI62" s="133">
        <f t="shared" si="7"/>
        <v>-4.3265104491136039</v>
      </c>
      <c r="AJ62" s="133">
        <f t="shared" si="7"/>
        <v>-4.1460081094134793</v>
      </c>
      <c r="AK62" s="133">
        <f t="shared" si="7"/>
        <v>-3.9655057697133547</v>
      </c>
      <c r="AL62" s="133">
        <f t="shared" si="7"/>
        <v>-3.78500343001323</v>
      </c>
      <c r="AM62" s="133">
        <f t="shared" si="7"/>
        <v>-3.6045010903131054</v>
      </c>
      <c r="AN62" s="133">
        <f t="shared" si="7"/>
        <v>-3.4239987506129808</v>
      </c>
      <c r="AO62" s="133">
        <f t="shared" si="7"/>
        <v>-3.2434964109128561</v>
      </c>
      <c r="AP62" s="133">
        <f t="shared" si="7"/>
        <v>-3.0629940712127315</v>
      </c>
      <c r="AQ62" s="133">
        <f t="shared" si="7"/>
        <v>-2.8824917315126068</v>
      </c>
      <c r="AR62" s="133">
        <f t="shared" si="7"/>
        <v>-2.7019893918124822</v>
      </c>
      <c r="AS62" s="133">
        <f t="shared" si="7"/>
        <v>-2.5214870521123576</v>
      </c>
      <c r="AT62" s="133">
        <f t="shared" si="7"/>
        <v>-2.3409847124122329</v>
      </c>
      <c r="AU62" s="133">
        <f t="shared" si="7"/>
        <v>-2.1604823727121083</v>
      </c>
      <c r="AV62" s="133">
        <f t="shared" si="7"/>
        <v>-1.9799800330119839</v>
      </c>
      <c r="AW62" s="133">
        <f t="shared" si="7"/>
        <v>-1.7994776933118595</v>
      </c>
      <c r="AX62" s="133">
        <f t="shared" si="7"/>
        <v>-1.5636953536117351</v>
      </c>
      <c r="AY62" s="133">
        <f t="shared" si="7"/>
        <v>-1.3279130139116107</v>
      </c>
      <c r="AZ62" s="133">
        <f t="shared" si="7"/>
        <v>-1.2935187351063253</v>
      </c>
      <c r="BA62" s="133">
        <f t="shared" si="7"/>
        <v>-1.2603570685343213</v>
      </c>
      <c r="BB62" s="133">
        <f t="shared" si="7"/>
        <v>-1.2284255423987334</v>
      </c>
      <c r="BC62" s="133">
        <f t="shared" si="7"/>
        <v>-1.1977223549243166</v>
      </c>
      <c r="BD62" s="133">
        <f t="shared" si="7"/>
        <v>-1.1682463443257844</v>
      </c>
    </row>
    <row r="63" spans="1:56" ht="16.5" collapsed="1">
      <c r="A63" s="113"/>
      <c r="B63" s="9" t="s">
        <v>8</v>
      </c>
      <c r="C63" s="11" t="s">
        <v>68</v>
      </c>
      <c r="D63" s="9" t="s">
        <v>40</v>
      </c>
      <c r="E63" s="133">
        <f>AVERAGE(E61:E62)*'Fixed data'!$C$3</f>
        <v>0</v>
      </c>
      <c r="F63" s="133">
        <f>AVERAGE(F61:F62)*'Fixed data'!$C$3</f>
        <v>-0.21885847517746643</v>
      </c>
      <c r="G63" s="133">
        <f>AVERAGE(G61:G62)*'Fixed data'!$C$3</f>
        <v>-0.43419297002884094</v>
      </c>
      <c r="H63" s="133">
        <f>AVERAGE(H61:H62)*'Fixed data'!$C$3</f>
        <v>-0.42711255556598016</v>
      </c>
      <c r="I63" s="133">
        <f>AVERAGE(I61:I62)*'Fixed data'!$C$3</f>
        <v>-0.41996802132165523</v>
      </c>
      <c r="J63" s="133">
        <f>AVERAGE(J61:J62)*'Fixed data'!$C$3</f>
        <v>-0.41276089415771611</v>
      </c>
      <c r="K63" s="133">
        <f>AVERAGE(K61:K62)*'Fixed data'!$C$3</f>
        <v>-0.40549204507543379</v>
      </c>
      <c r="L63" s="133">
        <f>AVERAGE(L61:L62)*'Fixed data'!$C$3</f>
        <v>-0.39816062932396157</v>
      </c>
      <c r="M63" s="133">
        <f>AVERAGE(M61:M62)*'Fixed data'!$C$3</f>
        <v>-0.390772576627964</v>
      </c>
      <c r="N63" s="133">
        <f>AVERAGE(N61:N62)*'Fixed data'!$C$3</f>
        <v>-0.3833299917537813</v>
      </c>
      <c r="O63" s="133">
        <f>AVERAGE(O61:O62)*'Fixed data'!$C$3</f>
        <v>-0.37582807301293192</v>
      </c>
      <c r="P63" s="133">
        <f>AVERAGE(P61:P62)*'Fixed data'!$C$3</f>
        <v>-0.36826682040541597</v>
      </c>
      <c r="Q63" s="133">
        <f>AVERAGE(Q61:Q62)*'Fixed data'!$C$3</f>
        <v>-0.3606462339312333</v>
      </c>
      <c r="R63" s="133">
        <f>AVERAGE(R61:R62)*'Fixed data'!$C$3</f>
        <v>-0.35296631359038394</v>
      </c>
      <c r="S63" s="133">
        <f>AVERAGE(S61:S62)*'Fixed data'!$C$3</f>
        <v>-0.34522705938286791</v>
      </c>
      <c r="T63" s="133">
        <f>AVERAGE(T61:T62)*'Fixed data'!$C$3</f>
        <v>-0.33742847130868525</v>
      </c>
      <c r="U63" s="133">
        <f>AVERAGE(U61:U62)*'Fixed data'!$C$3</f>
        <v>-0.32957054936783586</v>
      </c>
      <c r="V63" s="133">
        <f>AVERAGE(V61:V62)*'Fixed data'!$C$3</f>
        <v>-0.32165329356031991</v>
      </c>
      <c r="W63" s="133">
        <f>AVERAGE(W61:W62)*'Fixed data'!$C$3</f>
        <v>-0.31367670388613722</v>
      </c>
      <c r="X63" s="133">
        <f>AVERAGE(X61:X62)*'Fixed data'!$C$3</f>
        <v>-0.30564078034528791</v>
      </c>
      <c r="Y63" s="133">
        <f>AVERAGE(Y61:Y62)*'Fixed data'!$C$3</f>
        <v>-0.29754552293777187</v>
      </c>
      <c r="Z63" s="133">
        <f>AVERAGE(Z61:Z62)*'Fixed data'!$C$3</f>
        <v>-0.2893909316635892</v>
      </c>
      <c r="AA63" s="133">
        <f>AVERAGE(AA61:AA62)*'Fixed data'!$C$3</f>
        <v>-0.2811770065227398</v>
      </c>
      <c r="AB63" s="133">
        <f>AVERAGE(AB61:AB62)*'Fixed data'!$C$3</f>
        <v>-0.27290374751522384</v>
      </c>
      <c r="AC63" s="133">
        <f>AVERAGE(AC61:AC62)*'Fixed data'!$C$3</f>
        <v>-0.2645711546410412</v>
      </c>
      <c r="AD63" s="133">
        <f>AVERAGE(AD61:AD62)*'Fixed data'!$C$3</f>
        <v>-0.25617922790019187</v>
      </c>
      <c r="AE63" s="133">
        <f>AVERAGE(AE61:AE62)*'Fixed data'!$C$3</f>
        <v>-0.24772796729267582</v>
      </c>
      <c r="AF63" s="133">
        <f>AVERAGE(AF61:AF62)*'Fixed data'!$C$3</f>
        <v>-0.23921737281849315</v>
      </c>
      <c r="AG63" s="133">
        <f>AVERAGE(AG61:AG62)*'Fixed data'!$C$3</f>
        <v>-0.23064744447764379</v>
      </c>
      <c r="AH63" s="133">
        <f>AVERAGE(AH61:AH62)*'Fixed data'!$C$3</f>
        <v>-0.22201818227012776</v>
      </c>
      <c r="AI63" s="133">
        <f>AVERAGE(AI61:AI62)*'Fixed data'!$C$3</f>
        <v>-0.21332958619594508</v>
      </c>
      <c r="AJ63" s="133">
        <f>AVERAGE(AJ61:AJ62)*'Fixed data'!$C$3</f>
        <v>-0.20461132318842906</v>
      </c>
      <c r="AK63" s="133">
        <f>AVERAGE(AK61:AK62)*'Fixed data'!$C$3</f>
        <v>-0.19589306018091304</v>
      </c>
      <c r="AL63" s="133">
        <f>AVERAGE(AL61:AL62)*'Fixed data'!$C$3</f>
        <v>-0.18717479717339702</v>
      </c>
      <c r="AM63" s="133">
        <f>AVERAGE(AM61:AM62)*'Fixed data'!$C$3</f>
        <v>-0.178456534165881</v>
      </c>
      <c r="AN63" s="133">
        <f>AVERAGE(AN61:AN62)*'Fixed data'!$C$3</f>
        <v>-0.16973827115836498</v>
      </c>
      <c r="AO63" s="133">
        <f>AVERAGE(AO61:AO62)*'Fixed data'!$C$3</f>
        <v>-0.16102000815084896</v>
      </c>
      <c r="AP63" s="133">
        <f>AVERAGE(AP61:AP62)*'Fixed data'!$C$3</f>
        <v>-0.15230174514333294</v>
      </c>
      <c r="AQ63" s="133">
        <f>AVERAGE(AQ61:AQ62)*'Fixed data'!$C$3</f>
        <v>-0.14358348213581693</v>
      </c>
      <c r="AR63" s="133">
        <f>AVERAGE(AR61:AR62)*'Fixed data'!$C$3</f>
        <v>-0.13486521912830091</v>
      </c>
      <c r="AS63" s="133">
        <f>AVERAGE(AS61:AS62)*'Fixed data'!$C$3</f>
        <v>-0.12614695612078489</v>
      </c>
      <c r="AT63" s="133">
        <f>AVERAGE(AT61:AT62)*'Fixed data'!$C$3</f>
        <v>-0.11742869311326887</v>
      </c>
      <c r="AU63" s="133">
        <f>AVERAGE(AU61:AU62)*'Fixed data'!$C$3</f>
        <v>-0.10871043010575285</v>
      </c>
      <c r="AV63" s="133">
        <f>AVERAGE(AV61:AV62)*'Fixed data'!$C$3</f>
        <v>-9.9992167098236828E-2</v>
      </c>
      <c r="AW63" s="133">
        <f>AVERAGE(AW61:AW62)*'Fixed data'!$C$3</f>
        <v>-9.1273904090720823E-2</v>
      </c>
      <c r="AX63" s="133">
        <f>AVERAGE(AX61:AX62)*'Fixed data'!$C$3</f>
        <v>-8.1220629083204807E-2</v>
      </c>
      <c r="AY63" s="133">
        <f>AVERAGE(AY61:AY62)*'Fixed data'!$C$3</f>
        <v>-6.9832342075688808E-2</v>
      </c>
      <c r="AZ63" s="133">
        <f>AVERAGE(AZ61:AZ62)*'Fixed data'!$C$3</f>
        <v>-6.330757673878315E-2</v>
      </c>
      <c r="BA63" s="133">
        <f>AVERAGE(BA61:BA62)*'Fixed data'!$C$3</f>
        <v>-6.1676100657921618E-2</v>
      </c>
      <c r="BB63" s="133">
        <f>AVERAGE(BB61:BB62)*'Fixed data'!$C$3</f>
        <v>-6.0104100054033278E-2</v>
      </c>
      <c r="BC63" s="133">
        <f>AVERAGE(BC61:BC62)*'Fixed data'!$C$3</f>
        <v>-5.8591471720351659E-2</v>
      </c>
      <c r="BD63" s="133">
        <f>AVERAGE(BD61:BD62)*'Fixed data'!$C$3</f>
        <v>-5.7138144086889942E-2</v>
      </c>
    </row>
    <row r="64" spans="1:56" ht="15.75" thickBot="1">
      <c r="A64" s="112"/>
      <c r="B64" s="12" t="s">
        <v>95</v>
      </c>
      <c r="C64" s="12" t="s">
        <v>45</v>
      </c>
      <c r="D64" s="12" t="s">
        <v>40</v>
      </c>
      <c r="E64" s="135">
        <f t="shared" ref="E64:BD64" si="8">E29+E60+E63</f>
        <v>0</v>
      </c>
      <c r="F64" s="135">
        <f t="shared" si="8"/>
        <v>-2.4844741602444067</v>
      </c>
      <c r="G64" s="135">
        <f t="shared" si="8"/>
        <v>-0.64944791854809525</v>
      </c>
      <c r="H64" s="135">
        <f t="shared" si="8"/>
        <v>-0.64357230860378123</v>
      </c>
      <c r="I64" s="135">
        <f t="shared" si="8"/>
        <v>-0.63763764482436569</v>
      </c>
      <c r="J64" s="135">
        <f t="shared" si="8"/>
        <v>-0.63164578623712653</v>
      </c>
      <c r="K64" s="135">
        <f t="shared" si="8"/>
        <v>-0.62559211974539253</v>
      </c>
      <c r="L64" s="135">
        <f t="shared" si="8"/>
        <v>-0.61946444280786195</v>
      </c>
      <c r="M64" s="135">
        <f t="shared" si="8"/>
        <v>-0.61334913855031059</v>
      </c>
      <c r="N64" s="135">
        <f t="shared" si="8"/>
        <v>-0.60713499812057237</v>
      </c>
      <c r="O64" s="135">
        <f t="shared" si="8"/>
        <v>-0.60086152382416746</v>
      </c>
      <c r="P64" s="135">
        <f t="shared" si="8"/>
        <v>-0.59452871566109589</v>
      </c>
      <c r="Q64" s="135">
        <f t="shared" si="8"/>
        <v>-0.58813657363135774</v>
      </c>
      <c r="R64" s="135">
        <f t="shared" si="8"/>
        <v>-0.58168509773495281</v>
      </c>
      <c r="S64" s="135">
        <f t="shared" si="8"/>
        <v>-0.57517428797188119</v>
      </c>
      <c r="T64" s="135">
        <f t="shared" si="8"/>
        <v>-0.56860414434214301</v>
      </c>
      <c r="U64" s="135">
        <f t="shared" si="8"/>
        <v>-0.56197466684573805</v>
      </c>
      <c r="V64" s="135">
        <f t="shared" si="8"/>
        <v>-0.55528585548266651</v>
      </c>
      <c r="W64" s="135">
        <f t="shared" si="8"/>
        <v>-0.5485377102529283</v>
      </c>
      <c r="X64" s="135">
        <f t="shared" si="8"/>
        <v>-0.54173023115652352</v>
      </c>
      <c r="Y64" s="135">
        <f t="shared" si="8"/>
        <v>-0.53486341819345185</v>
      </c>
      <c r="Z64" s="135">
        <f t="shared" si="8"/>
        <v>-0.5279372713637136</v>
      </c>
      <c r="AA64" s="135">
        <f t="shared" si="8"/>
        <v>-0.52095179066730868</v>
      </c>
      <c r="AB64" s="135">
        <f t="shared" si="8"/>
        <v>-0.51390697610423719</v>
      </c>
      <c r="AC64" s="135">
        <f t="shared" si="8"/>
        <v>-0.50680282767449902</v>
      </c>
      <c r="AD64" s="135">
        <f t="shared" si="8"/>
        <v>-0.49963934537809412</v>
      </c>
      <c r="AE64" s="135">
        <f t="shared" si="8"/>
        <v>-0.49241652921502255</v>
      </c>
      <c r="AF64" s="135">
        <f t="shared" si="8"/>
        <v>-0.48513437918528429</v>
      </c>
      <c r="AG64" s="135">
        <f t="shared" si="8"/>
        <v>-0.47779289528887936</v>
      </c>
      <c r="AH64" s="135">
        <f t="shared" si="8"/>
        <v>-0.47039207752580781</v>
      </c>
      <c r="AI64" s="135">
        <f t="shared" si="8"/>
        <v>-0.46293192589606957</v>
      </c>
      <c r="AJ64" s="135">
        <f t="shared" si="8"/>
        <v>-0.45421366288855358</v>
      </c>
      <c r="AK64" s="135">
        <f t="shared" si="8"/>
        <v>-0.44549539988103753</v>
      </c>
      <c r="AL64" s="135">
        <f t="shared" si="8"/>
        <v>-0.43677713687352149</v>
      </c>
      <c r="AM64" s="135">
        <f t="shared" si="8"/>
        <v>-0.4280588738660055</v>
      </c>
      <c r="AN64" s="135">
        <f t="shared" si="8"/>
        <v>-0.4193406108584895</v>
      </c>
      <c r="AO64" s="135">
        <f t="shared" si="8"/>
        <v>-0.41062234785097346</v>
      </c>
      <c r="AP64" s="135">
        <f t="shared" si="8"/>
        <v>-0.40190408484345741</v>
      </c>
      <c r="AQ64" s="135">
        <f t="shared" si="8"/>
        <v>-0.39318582183594142</v>
      </c>
      <c r="AR64" s="135">
        <f t="shared" si="8"/>
        <v>-0.38446755882842543</v>
      </c>
      <c r="AS64" s="135">
        <f t="shared" si="8"/>
        <v>-0.37574929582090938</v>
      </c>
      <c r="AT64" s="135">
        <f t="shared" si="8"/>
        <v>-0.36703103281339333</v>
      </c>
      <c r="AU64" s="135">
        <f t="shared" si="8"/>
        <v>-0.35831276980587734</v>
      </c>
      <c r="AV64" s="135">
        <f t="shared" si="8"/>
        <v>-0.34959450679836135</v>
      </c>
      <c r="AW64" s="135">
        <f t="shared" si="8"/>
        <v>-0.3408762437908453</v>
      </c>
      <c r="AX64" s="135">
        <f t="shared" si="8"/>
        <v>-0.31700296878332929</v>
      </c>
      <c r="AY64" s="135">
        <f t="shared" si="8"/>
        <v>-0.3056146817758133</v>
      </c>
      <c r="AZ64" s="135">
        <f t="shared" si="8"/>
        <v>-9.7701855544068433E-2</v>
      </c>
      <c r="BA64" s="135">
        <f t="shared" si="8"/>
        <v>-9.483776722992554E-2</v>
      </c>
      <c r="BB64" s="135">
        <f t="shared" si="8"/>
        <v>-9.2035626189621161E-2</v>
      </c>
      <c r="BC64" s="135">
        <f t="shared" si="8"/>
        <v>-8.9294659194768519E-2</v>
      </c>
      <c r="BD64" s="135">
        <f t="shared" si="8"/>
        <v>-8.6614154685422093E-2</v>
      </c>
    </row>
    <row r="65" spans="1:56" ht="12.75" customHeight="1">
      <c r="A65" s="188" t="s">
        <v>230</v>
      </c>
      <c r="B65" s="9" t="s">
        <v>36</v>
      </c>
      <c r="D65" s="4" t="s">
        <v>40</v>
      </c>
      <c r="E65" s="133">
        <f>'Fixed data'!$G$6*E86/1000000</f>
        <v>0</v>
      </c>
      <c r="F65" s="133">
        <f>'Fixed data'!$G$6*F86/1000000</f>
        <v>0</v>
      </c>
      <c r="G65" s="133">
        <f>'Fixed data'!$G$6*G86/1000000</f>
        <v>0</v>
      </c>
      <c r="H65" s="133">
        <f>'Fixed data'!$G$6*H86/1000000</f>
        <v>0</v>
      </c>
      <c r="I65" s="133">
        <f>'Fixed data'!$G$6*I86/1000000</f>
        <v>0</v>
      </c>
      <c r="J65" s="133">
        <f>'Fixed data'!$G$6*J86/1000000</f>
        <v>0</v>
      </c>
      <c r="K65" s="133">
        <f>'Fixed data'!$G$6*K86/1000000</f>
        <v>0</v>
      </c>
      <c r="L65" s="133">
        <f>'Fixed data'!$G$6*L86/1000000</f>
        <v>0</v>
      </c>
      <c r="M65" s="133">
        <f>'Fixed data'!$G$6*M86/1000000</f>
        <v>0</v>
      </c>
      <c r="N65" s="133">
        <f>'Fixed data'!$G$6*N86/1000000</f>
        <v>0</v>
      </c>
      <c r="O65" s="133">
        <f>'Fixed data'!$G$6*O86/1000000</f>
        <v>0</v>
      </c>
      <c r="P65" s="133">
        <f>'Fixed data'!$G$6*P86/1000000</f>
        <v>0</v>
      </c>
      <c r="Q65" s="133">
        <f>'Fixed data'!$G$6*Q86/1000000</f>
        <v>0</v>
      </c>
      <c r="R65" s="133">
        <f>'Fixed data'!$G$6*R86/1000000</f>
        <v>0</v>
      </c>
      <c r="S65" s="133">
        <f>'Fixed data'!$G$6*S86/1000000</f>
        <v>0</v>
      </c>
      <c r="T65" s="133">
        <f>'Fixed data'!$G$6*T86/1000000</f>
        <v>0</v>
      </c>
      <c r="U65" s="133">
        <f>'Fixed data'!$G$6*U86/1000000</f>
        <v>0</v>
      </c>
      <c r="V65" s="133">
        <f>'Fixed data'!$G$6*V86/1000000</f>
        <v>0</v>
      </c>
      <c r="W65" s="133">
        <f>'Fixed data'!$G$6*W86/1000000</f>
        <v>0</v>
      </c>
      <c r="X65" s="133">
        <f>'Fixed data'!$G$6*X86/1000000</f>
        <v>0</v>
      </c>
      <c r="Y65" s="133">
        <f>'Fixed data'!$G$6*Y86/1000000</f>
        <v>0</v>
      </c>
      <c r="Z65" s="133">
        <f>'Fixed data'!$G$6*Z86/1000000</f>
        <v>0</v>
      </c>
      <c r="AA65" s="133">
        <f>'Fixed data'!$G$6*AA86/1000000</f>
        <v>0</v>
      </c>
      <c r="AB65" s="133">
        <f>'Fixed data'!$G$6*AB86/1000000</f>
        <v>0</v>
      </c>
      <c r="AC65" s="133">
        <f>'Fixed data'!$G$6*AC86/1000000</f>
        <v>0</v>
      </c>
      <c r="AD65" s="133">
        <f>'Fixed data'!$G$6*AD86/1000000</f>
        <v>0</v>
      </c>
      <c r="AE65" s="133">
        <f>'Fixed data'!$G$6*AE86/1000000</f>
        <v>0</v>
      </c>
      <c r="AF65" s="133">
        <f>'Fixed data'!$G$6*AF86/1000000</f>
        <v>0</v>
      </c>
      <c r="AG65" s="133">
        <f>'Fixed data'!$G$6*AG86/1000000</f>
        <v>0</v>
      </c>
      <c r="AH65" s="133">
        <f>'Fixed data'!$G$6*AH86/1000000</f>
        <v>0</v>
      </c>
      <c r="AI65" s="133">
        <f>'Fixed data'!$G$6*AI86/1000000</f>
        <v>0</v>
      </c>
      <c r="AJ65" s="133">
        <f>'Fixed data'!$G$6*AJ86/1000000</f>
        <v>0</v>
      </c>
      <c r="AK65" s="133">
        <f>'Fixed data'!$G$6*AK86/1000000</f>
        <v>0</v>
      </c>
      <c r="AL65" s="133">
        <f>'Fixed data'!$G$6*AL86/1000000</f>
        <v>0</v>
      </c>
      <c r="AM65" s="133">
        <f>'Fixed data'!$G$6*AM86/1000000</f>
        <v>0</v>
      </c>
      <c r="AN65" s="133">
        <f>'Fixed data'!$G$6*AN86/1000000</f>
        <v>0</v>
      </c>
      <c r="AO65" s="133">
        <f>'Fixed data'!$G$6*AO86/1000000</f>
        <v>0</v>
      </c>
      <c r="AP65" s="133">
        <f>'Fixed data'!$G$6*AP86/1000000</f>
        <v>0</v>
      </c>
      <c r="AQ65" s="133">
        <f>'Fixed data'!$G$6*AQ86/1000000</f>
        <v>0</v>
      </c>
      <c r="AR65" s="133">
        <f>'Fixed data'!$G$6*AR86/1000000</f>
        <v>0</v>
      </c>
      <c r="AS65" s="133">
        <f>'Fixed data'!$G$6*AS86/1000000</f>
        <v>0</v>
      </c>
      <c r="AT65" s="133">
        <f>'Fixed data'!$G$6*AT86/1000000</f>
        <v>0</v>
      </c>
      <c r="AU65" s="133">
        <f>'Fixed data'!$G$6*AU86/1000000</f>
        <v>0</v>
      </c>
      <c r="AV65" s="133">
        <f>'Fixed data'!$G$6*AV86/1000000</f>
        <v>0</v>
      </c>
      <c r="AW65" s="133">
        <f>'Fixed data'!$G$6*AW86/1000000</f>
        <v>0</v>
      </c>
      <c r="AX65" s="133">
        <f>'Fixed data'!$G$6*AX86/1000000</f>
        <v>0</v>
      </c>
      <c r="AY65" s="133">
        <f>'Fixed data'!$G$6*AY86/1000000</f>
        <v>0</v>
      </c>
      <c r="AZ65" s="133">
        <f>'Fixed data'!$G$6*AZ86/1000000</f>
        <v>0</v>
      </c>
      <c r="BA65" s="133">
        <f>'Fixed data'!$G$6*BA86/1000000</f>
        <v>0</v>
      </c>
      <c r="BB65" s="133">
        <f>'Fixed data'!$G$6*BB86/1000000</f>
        <v>0</v>
      </c>
      <c r="BC65" s="133">
        <f>'Fixed data'!$G$6*BC86/1000000</f>
        <v>0</v>
      </c>
      <c r="BD65" s="133">
        <f>'Fixed data'!$G$6*BD86/1000000</f>
        <v>0</v>
      </c>
    </row>
    <row r="66" spans="1:56" ht="15" customHeight="1">
      <c r="A66" s="189"/>
      <c r="B66" s="9" t="s">
        <v>202</v>
      </c>
      <c r="D66" s="4" t="s">
        <v>40</v>
      </c>
      <c r="E66" s="133">
        <f>E87*'Fixed data'!H$5/1000000</f>
        <v>0</v>
      </c>
      <c r="F66" s="133">
        <f>F87*'Fixed data'!I$5/1000000</f>
        <v>0</v>
      </c>
      <c r="G66" s="133">
        <f>G87*'Fixed data'!J$5/1000000</f>
        <v>0</v>
      </c>
      <c r="H66" s="133">
        <f>H87*'Fixed data'!K$5/1000000</f>
        <v>0</v>
      </c>
      <c r="I66" s="133">
        <f>I87*'Fixed data'!L$5/1000000</f>
        <v>0</v>
      </c>
      <c r="J66" s="133">
        <f>J87*'Fixed data'!M$5/1000000</f>
        <v>0</v>
      </c>
      <c r="K66" s="133">
        <f>K87*'Fixed data'!N$5/1000000</f>
        <v>0</v>
      </c>
      <c r="L66" s="133">
        <f>L87*'Fixed data'!O$5/1000000</f>
        <v>0</v>
      </c>
      <c r="M66" s="133">
        <f>M87*'Fixed data'!P$5/1000000</f>
        <v>0</v>
      </c>
      <c r="N66" s="133">
        <f>N87*'Fixed data'!Q$5/1000000</f>
        <v>0</v>
      </c>
      <c r="O66" s="133">
        <f>O87*'Fixed data'!R$5/1000000</f>
        <v>0</v>
      </c>
      <c r="P66" s="133">
        <f>P87*'Fixed data'!S$5/1000000</f>
        <v>0</v>
      </c>
      <c r="Q66" s="133">
        <f>Q87*'Fixed data'!T$5/1000000</f>
        <v>0</v>
      </c>
      <c r="R66" s="133">
        <f>R87*'Fixed data'!U$5/1000000</f>
        <v>0</v>
      </c>
      <c r="S66" s="133">
        <f>S87*'Fixed data'!V$5/1000000</f>
        <v>0</v>
      </c>
      <c r="T66" s="133">
        <f>T87*'Fixed data'!W$5/1000000</f>
        <v>0</v>
      </c>
      <c r="U66" s="133">
        <f>U87*'Fixed data'!X$5/1000000</f>
        <v>0</v>
      </c>
      <c r="V66" s="133">
        <f>V87*'Fixed data'!Y$5/1000000</f>
        <v>0</v>
      </c>
      <c r="W66" s="133">
        <f>W87*'Fixed data'!Z$5/1000000</f>
        <v>0</v>
      </c>
      <c r="X66" s="133">
        <f>X87*'Fixed data'!AA$5/1000000</f>
        <v>0</v>
      </c>
      <c r="Y66" s="133">
        <f>Y87*'Fixed data'!AB$5/1000000</f>
        <v>0</v>
      </c>
      <c r="Z66" s="133">
        <f>Z87*'Fixed data'!AC$5/1000000</f>
        <v>0</v>
      </c>
      <c r="AA66" s="133">
        <f>AA87*'Fixed data'!AD$5/1000000</f>
        <v>0</v>
      </c>
      <c r="AB66" s="133">
        <f>AB87*'Fixed data'!AE$5/1000000</f>
        <v>0</v>
      </c>
      <c r="AC66" s="133">
        <f>AC87*'Fixed data'!AF$5/1000000</f>
        <v>0</v>
      </c>
      <c r="AD66" s="133">
        <f>AD87*'Fixed data'!AG$5/1000000</f>
        <v>0</v>
      </c>
      <c r="AE66" s="133">
        <f>AE87*'Fixed data'!AH$5/1000000</f>
        <v>0</v>
      </c>
      <c r="AF66" s="133">
        <f>AF87*'Fixed data'!AI$5/1000000</f>
        <v>0</v>
      </c>
      <c r="AG66" s="133">
        <f>AG87*'Fixed data'!AJ$5/1000000</f>
        <v>0</v>
      </c>
      <c r="AH66" s="133">
        <f>AH87*'Fixed data'!AK$5/1000000</f>
        <v>0</v>
      </c>
      <c r="AI66" s="133">
        <f>AI87*'Fixed data'!AL$5/1000000</f>
        <v>0</v>
      </c>
      <c r="AJ66" s="133">
        <f>AJ87*'Fixed data'!AM$5/1000000</f>
        <v>0</v>
      </c>
      <c r="AK66" s="133">
        <f>AK87*'Fixed data'!AN$5/1000000</f>
        <v>0</v>
      </c>
      <c r="AL66" s="133">
        <f>AL87*'Fixed data'!AO$5/1000000</f>
        <v>0</v>
      </c>
      <c r="AM66" s="133">
        <f>AM87*'Fixed data'!AP$5/1000000</f>
        <v>0</v>
      </c>
      <c r="AN66" s="133">
        <f>AN87*'Fixed data'!AQ$5/1000000</f>
        <v>0</v>
      </c>
      <c r="AO66" s="133">
        <f>AO87*'Fixed data'!AR$5/1000000</f>
        <v>0</v>
      </c>
      <c r="AP66" s="133">
        <f>AP87*'Fixed data'!AS$5/1000000</f>
        <v>0</v>
      </c>
      <c r="AQ66" s="133">
        <f>AQ87*'Fixed data'!AT$5/1000000</f>
        <v>0</v>
      </c>
      <c r="AR66" s="133">
        <f>AR87*'Fixed data'!AU$5/1000000</f>
        <v>0</v>
      </c>
      <c r="AS66" s="133">
        <f>AS87*'Fixed data'!AV$5/1000000</f>
        <v>0</v>
      </c>
      <c r="AT66" s="133">
        <f>AT87*'Fixed data'!AW$5/1000000</f>
        <v>0</v>
      </c>
      <c r="AU66" s="133">
        <f>AU87*'Fixed data'!AX$5/1000000</f>
        <v>0</v>
      </c>
      <c r="AV66" s="133">
        <f>AV87*'Fixed data'!AY$5/1000000</f>
        <v>0</v>
      </c>
      <c r="AW66" s="133">
        <f>AW87*'Fixed data'!AZ$5/1000000</f>
        <v>0</v>
      </c>
      <c r="AX66" s="133">
        <f>AX87*'Fixed data'!BA$5/1000000</f>
        <v>0</v>
      </c>
      <c r="AY66" s="133">
        <f>AY87*'Fixed data'!BB$5/1000000</f>
        <v>0</v>
      </c>
      <c r="AZ66" s="133">
        <f>AZ87*'Fixed data'!BC$5/1000000</f>
        <v>0</v>
      </c>
      <c r="BA66" s="133">
        <f>BA87*'Fixed data'!BD$5/1000000</f>
        <v>0</v>
      </c>
      <c r="BB66" s="133">
        <f>BB87*'Fixed data'!BE$5/1000000</f>
        <v>0</v>
      </c>
      <c r="BC66" s="133">
        <f>BC87*'Fixed data'!BF$5/1000000</f>
        <v>0</v>
      </c>
      <c r="BD66" s="133">
        <f>BD87*'Fixed data'!BG$5/1000000</f>
        <v>0</v>
      </c>
    </row>
    <row r="67" spans="1:56" ht="15" customHeight="1">
      <c r="A67" s="189"/>
      <c r="B67" s="9" t="s">
        <v>298</v>
      </c>
      <c r="C67" s="11"/>
      <c r="D67" s="11" t="s">
        <v>40</v>
      </c>
      <c r="E67" s="134">
        <f>'Fixed data'!$G$7*E$88/1000000</f>
        <v>0</v>
      </c>
      <c r="F67" s="134">
        <f>'Fixed data'!$G$7*F$88/1000000</f>
        <v>0</v>
      </c>
      <c r="G67" s="134">
        <f>'Fixed data'!$G$7*G$88/1000000</f>
        <v>0</v>
      </c>
      <c r="H67" s="134">
        <f>'Fixed data'!$G$7*H$88/1000000</f>
        <v>0</v>
      </c>
      <c r="I67" s="134">
        <f>'Fixed data'!$G$7*I$88/1000000</f>
        <v>0</v>
      </c>
      <c r="J67" s="134">
        <f>'Fixed data'!$G$7*J$88/1000000</f>
        <v>0</v>
      </c>
      <c r="K67" s="134">
        <f>'Fixed data'!$G$7*K$88/1000000</f>
        <v>0</v>
      </c>
      <c r="L67" s="134">
        <f>'Fixed data'!$G$7*L$88/1000000</f>
        <v>0</v>
      </c>
      <c r="M67" s="134">
        <f>'Fixed data'!$G$7*M$88/1000000</f>
        <v>0</v>
      </c>
      <c r="N67" s="134">
        <f>'Fixed data'!$G$7*N$88/1000000</f>
        <v>0</v>
      </c>
      <c r="O67" s="134">
        <f>'Fixed data'!$G$7*O$88/1000000</f>
        <v>0</v>
      </c>
      <c r="P67" s="134">
        <f>'Fixed data'!$G$7*P$88/1000000</f>
        <v>0</v>
      </c>
      <c r="Q67" s="134">
        <f>'Fixed data'!$G$7*Q$88/1000000</f>
        <v>0</v>
      </c>
      <c r="R67" s="134">
        <f>'Fixed data'!$G$7*R$88/1000000</f>
        <v>0</v>
      </c>
      <c r="S67" s="134">
        <f>'Fixed data'!$G$7*S$88/1000000</f>
        <v>0</v>
      </c>
      <c r="T67" s="134">
        <f>'Fixed data'!$G$7*T$88/1000000</f>
        <v>0</v>
      </c>
      <c r="U67" s="134">
        <f>'Fixed data'!$G$7*U$88/1000000</f>
        <v>0</v>
      </c>
      <c r="V67" s="134">
        <f>'Fixed data'!$G$7*V$88/1000000</f>
        <v>0</v>
      </c>
      <c r="W67" s="134">
        <f>'Fixed data'!$G$7*W$88/1000000</f>
        <v>0</v>
      </c>
      <c r="X67" s="134">
        <f>'Fixed data'!$G$7*X$88/1000000</f>
        <v>0</v>
      </c>
      <c r="Y67" s="134">
        <f>'Fixed data'!$G$7*Y$88/1000000</f>
        <v>0</v>
      </c>
      <c r="Z67" s="134">
        <f>'Fixed data'!$G$7*Z$88/1000000</f>
        <v>0</v>
      </c>
      <c r="AA67" s="134">
        <f>'Fixed data'!$G$7*AA$88/1000000</f>
        <v>0</v>
      </c>
      <c r="AB67" s="134">
        <f>'Fixed data'!$G$7*AB$88/1000000</f>
        <v>0</v>
      </c>
      <c r="AC67" s="134">
        <f>'Fixed data'!$G$7*AC$88/1000000</f>
        <v>0</v>
      </c>
      <c r="AD67" s="134">
        <f>'Fixed data'!$G$7*AD$88/1000000</f>
        <v>0</v>
      </c>
      <c r="AE67" s="134">
        <f>'Fixed data'!$G$7*AE$88/1000000</f>
        <v>0</v>
      </c>
      <c r="AF67" s="134">
        <f>'Fixed data'!$G$7*AF$88/1000000</f>
        <v>0</v>
      </c>
      <c r="AG67" s="134">
        <f>'Fixed data'!$G$7*AG$88/1000000</f>
        <v>0</v>
      </c>
      <c r="AH67" s="134">
        <f>'Fixed data'!$G$7*AH$88/1000000</f>
        <v>0</v>
      </c>
      <c r="AI67" s="134">
        <f>'Fixed data'!$G$7*AI$88/1000000</f>
        <v>0</v>
      </c>
      <c r="AJ67" s="134">
        <f>'Fixed data'!$G$7*AJ$88/1000000</f>
        <v>0</v>
      </c>
      <c r="AK67" s="134">
        <f>'Fixed data'!$G$7*AK$88/1000000</f>
        <v>0</v>
      </c>
      <c r="AL67" s="134">
        <f>'Fixed data'!$G$7*AL$88/1000000</f>
        <v>0</v>
      </c>
      <c r="AM67" s="134">
        <f>'Fixed data'!$G$7*AM$88/1000000</f>
        <v>0</v>
      </c>
      <c r="AN67" s="134">
        <f>'Fixed data'!$G$7*AN$88/1000000</f>
        <v>0</v>
      </c>
      <c r="AO67" s="134">
        <f>'Fixed data'!$G$7*AO$88/1000000</f>
        <v>0</v>
      </c>
      <c r="AP67" s="134">
        <f>'Fixed data'!$G$7*AP$88/1000000</f>
        <v>0</v>
      </c>
      <c r="AQ67" s="134">
        <f>'Fixed data'!$G$7*AQ$88/1000000</f>
        <v>0</v>
      </c>
      <c r="AR67" s="134">
        <f>'Fixed data'!$G$7*AR$88/1000000</f>
        <v>0</v>
      </c>
      <c r="AS67" s="134">
        <f>'Fixed data'!$G$7*AS$88/1000000</f>
        <v>0</v>
      </c>
      <c r="AT67" s="134">
        <f>'Fixed data'!$G$7*AT$88/1000000</f>
        <v>0</v>
      </c>
      <c r="AU67" s="134">
        <f>'Fixed data'!$G$7*AU$88/1000000</f>
        <v>0</v>
      </c>
      <c r="AV67" s="134">
        <f>'Fixed data'!$G$7*AV$88/1000000</f>
        <v>0</v>
      </c>
      <c r="AW67" s="134">
        <f>'Fixed data'!$G$7*AW$88/1000000</f>
        <v>0</v>
      </c>
      <c r="AX67" s="134">
        <f>'Fixed data'!$G$7*AX$88/1000000</f>
        <v>0</v>
      </c>
      <c r="AY67" s="134">
        <f>'Fixed data'!$G$7*AY$88/1000000</f>
        <v>0</v>
      </c>
      <c r="AZ67" s="134">
        <f>'Fixed data'!$G$7*AZ$88/1000000</f>
        <v>0</v>
      </c>
      <c r="BA67" s="134">
        <f>'Fixed data'!$G$7*BA$88/1000000</f>
        <v>0</v>
      </c>
      <c r="BB67" s="134">
        <f>'Fixed data'!$G$7*BB$88/1000000</f>
        <v>0</v>
      </c>
      <c r="BC67" s="134">
        <f>'Fixed data'!$G$7*BC$88/1000000</f>
        <v>0</v>
      </c>
      <c r="BD67" s="134">
        <f>'Fixed data'!$G$7*BD$88/1000000</f>
        <v>0</v>
      </c>
    </row>
    <row r="68" spans="1:56" ht="15" customHeight="1">
      <c r="A68" s="189"/>
      <c r="B68" s="9" t="s">
        <v>299</v>
      </c>
      <c r="C68" s="9"/>
      <c r="D68" s="9" t="s">
        <v>40</v>
      </c>
      <c r="E68" s="134">
        <f>'Fixed data'!$G$8*E89/1000000</f>
        <v>0</v>
      </c>
      <c r="F68" s="134">
        <f>'Fixed data'!$G$8*F89/1000000</f>
        <v>0</v>
      </c>
      <c r="G68" s="134">
        <f>'Fixed data'!$G$8*G89/1000000</f>
        <v>0</v>
      </c>
      <c r="H68" s="134">
        <f>'Fixed data'!$G$8*H89/1000000</f>
        <v>0</v>
      </c>
      <c r="I68" s="134">
        <f>'Fixed data'!$G$8*I89/1000000</f>
        <v>0</v>
      </c>
      <c r="J68" s="134">
        <f>'Fixed data'!$G$8*J89/1000000</f>
        <v>0</v>
      </c>
      <c r="K68" s="134">
        <f>'Fixed data'!$G$8*K89/1000000</f>
        <v>0</v>
      </c>
      <c r="L68" s="134">
        <f>'Fixed data'!$G$8*L89/1000000</f>
        <v>0</v>
      </c>
      <c r="M68" s="134">
        <f>'Fixed data'!$G$8*M89/1000000</f>
        <v>0</v>
      </c>
      <c r="N68" s="134">
        <f>'Fixed data'!$G$8*N89/1000000</f>
        <v>0</v>
      </c>
      <c r="O68" s="134">
        <f>'Fixed data'!$G$8*O89/1000000</f>
        <v>0</v>
      </c>
      <c r="P68" s="134">
        <f>'Fixed data'!$G$8*P89/1000000</f>
        <v>0</v>
      </c>
      <c r="Q68" s="134">
        <f>'Fixed data'!$G$8*Q89/1000000</f>
        <v>0</v>
      </c>
      <c r="R68" s="134">
        <f>'Fixed data'!$G$8*R89/1000000</f>
        <v>0</v>
      </c>
      <c r="S68" s="134">
        <f>'Fixed data'!$G$8*S89/1000000</f>
        <v>0</v>
      </c>
      <c r="T68" s="134">
        <f>'Fixed data'!$G$8*T89/1000000</f>
        <v>0</v>
      </c>
      <c r="U68" s="134">
        <f>'Fixed data'!$G$8*U89/1000000</f>
        <v>0</v>
      </c>
      <c r="V68" s="134">
        <f>'Fixed data'!$G$8*V89/1000000</f>
        <v>0</v>
      </c>
      <c r="W68" s="134">
        <f>'Fixed data'!$G$8*W89/1000000</f>
        <v>0</v>
      </c>
      <c r="X68" s="134">
        <f>'Fixed data'!$G$8*X89/1000000</f>
        <v>0</v>
      </c>
      <c r="Y68" s="134">
        <f>'Fixed data'!$G$8*Y89/1000000</f>
        <v>0</v>
      </c>
      <c r="Z68" s="134">
        <f>'Fixed data'!$G$8*Z89/1000000</f>
        <v>0</v>
      </c>
      <c r="AA68" s="134">
        <f>'Fixed data'!$G$8*AA89/1000000</f>
        <v>0</v>
      </c>
      <c r="AB68" s="134">
        <f>'Fixed data'!$G$8*AB89/1000000</f>
        <v>0</v>
      </c>
      <c r="AC68" s="134">
        <f>'Fixed data'!$G$8*AC89/1000000</f>
        <v>0</v>
      </c>
      <c r="AD68" s="134">
        <f>'Fixed data'!$G$8*AD89/1000000</f>
        <v>0</v>
      </c>
      <c r="AE68" s="134">
        <f>'Fixed data'!$G$8*AE89/1000000</f>
        <v>0</v>
      </c>
      <c r="AF68" s="134">
        <f>'Fixed data'!$G$8*AF89/1000000</f>
        <v>0</v>
      </c>
      <c r="AG68" s="134">
        <f>'Fixed data'!$G$8*AG89/1000000</f>
        <v>0</v>
      </c>
      <c r="AH68" s="134">
        <f>'Fixed data'!$G$8*AH89/1000000</f>
        <v>0</v>
      </c>
      <c r="AI68" s="134">
        <f>'Fixed data'!$G$8*AI89/1000000</f>
        <v>0</v>
      </c>
      <c r="AJ68" s="134">
        <f>'Fixed data'!$G$8*AJ89/1000000</f>
        <v>0</v>
      </c>
      <c r="AK68" s="134">
        <f>'Fixed data'!$G$8*AK89/1000000</f>
        <v>0</v>
      </c>
      <c r="AL68" s="134">
        <f>'Fixed data'!$G$8*AL89/1000000</f>
        <v>0</v>
      </c>
      <c r="AM68" s="134">
        <f>'Fixed data'!$G$8*AM89/1000000</f>
        <v>0</v>
      </c>
      <c r="AN68" s="134">
        <f>'Fixed data'!$G$8*AN89/1000000</f>
        <v>0</v>
      </c>
      <c r="AO68" s="134">
        <f>'Fixed data'!$G$8*AO89/1000000</f>
        <v>0</v>
      </c>
      <c r="AP68" s="134">
        <f>'Fixed data'!$G$8*AP89/1000000</f>
        <v>0</v>
      </c>
      <c r="AQ68" s="134">
        <f>'Fixed data'!$G$8*AQ89/1000000</f>
        <v>0</v>
      </c>
      <c r="AR68" s="134">
        <f>'Fixed data'!$G$8*AR89/1000000</f>
        <v>0</v>
      </c>
      <c r="AS68" s="134">
        <f>'Fixed data'!$G$8*AS89/1000000</f>
        <v>0</v>
      </c>
      <c r="AT68" s="134">
        <f>'Fixed data'!$G$8*AT89/1000000</f>
        <v>0</v>
      </c>
      <c r="AU68" s="134">
        <f>'Fixed data'!$G$8*AU89/1000000</f>
        <v>0</v>
      </c>
      <c r="AV68" s="134">
        <f>'Fixed data'!$G$8*AV89/1000000</f>
        <v>0</v>
      </c>
      <c r="AW68" s="134">
        <f>'Fixed data'!$G$8*AW89/1000000</f>
        <v>0</v>
      </c>
      <c r="AX68" s="134">
        <f>'Fixed data'!$G$8*AX89/1000000</f>
        <v>0</v>
      </c>
      <c r="AY68" s="134">
        <f>'Fixed data'!$G$8*AY89/1000000</f>
        <v>0</v>
      </c>
      <c r="AZ68" s="134">
        <f>'Fixed data'!$G$8*AZ89/1000000</f>
        <v>0</v>
      </c>
      <c r="BA68" s="134">
        <f>'Fixed data'!$G$8*BA89/1000000</f>
        <v>0</v>
      </c>
      <c r="BB68" s="134">
        <f>'Fixed data'!$G$8*BB89/1000000</f>
        <v>0</v>
      </c>
      <c r="BC68" s="134">
        <f>'Fixed data'!$G$8*BC89/1000000</f>
        <v>0</v>
      </c>
      <c r="BD68" s="134">
        <f>'Fixed data'!$G$8*BD89/1000000</f>
        <v>0</v>
      </c>
    </row>
    <row r="69" spans="1:56" ht="15" customHeight="1">
      <c r="A69" s="189"/>
      <c r="B69" s="4" t="s">
        <v>203</v>
      </c>
      <c r="D69" s="9" t="s">
        <v>40</v>
      </c>
      <c r="E69" s="133">
        <f>E90*'Fixed data'!H$5/1000000</f>
        <v>0</v>
      </c>
      <c r="F69" s="133">
        <f>F90*'Fixed data'!I$5/1000000</f>
        <v>0</v>
      </c>
      <c r="G69" s="133">
        <f>G90*'Fixed data'!J$5/1000000</f>
        <v>0</v>
      </c>
      <c r="H69" s="133">
        <f>H90*'Fixed data'!K$5/1000000</f>
        <v>0</v>
      </c>
      <c r="I69" s="133">
        <f>I90*'Fixed data'!L$5/1000000</f>
        <v>0</v>
      </c>
      <c r="J69" s="133">
        <f>J90*'Fixed data'!M$5/1000000</f>
        <v>0</v>
      </c>
      <c r="K69" s="133">
        <f>K90*'Fixed data'!N$5/1000000</f>
        <v>0</v>
      </c>
      <c r="L69" s="133">
        <f>L90*'Fixed data'!O$5/1000000</f>
        <v>0</v>
      </c>
      <c r="M69" s="133">
        <f>M90*'Fixed data'!P$5/1000000</f>
        <v>0</v>
      </c>
      <c r="N69" s="133">
        <f>N90*'Fixed data'!Q$5/1000000</f>
        <v>0</v>
      </c>
      <c r="O69" s="133">
        <f>O90*'Fixed data'!R$5/1000000</f>
        <v>0</v>
      </c>
      <c r="P69" s="133">
        <f>P90*'Fixed data'!S$5/1000000</f>
        <v>0</v>
      </c>
      <c r="Q69" s="133">
        <f>Q90*'Fixed data'!T$5/1000000</f>
        <v>0</v>
      </c>
      <c r="R69" s="133">
        <f>R90*'Fixed data'!U$5/1000000</f>
        <v>0</v>
      </c>
      <c r="S69" s="133">
        <f>S90*'Fixed data'!V$5/1000000</f>
        <v>0</v>
      </c>
      <c r="T69" s="133">
        <f>T90*'Fixed data'!W$5/1000000</f>
        <v>0</v>
      </c>
      <c r="U69" s="133">
        <f>U90*'Fixed data'!X$5/1000000</f>
        <v>0</v>
      </c>
      <c r="V69" s="133">
        <f>V90*'Fixed data'!Y$5/1000000</f>
        <v>0</v>
      </c>
      <c r="W69" s="133">
        <f>W90*'Fixed data'!Z$5/1000000</f>
        <v>0</v>
      </c>
      <c r="X69" s="133">
        <f>X90*'Fixed data'!AA$5/1000000</f>
        <v>0</v>
      </c>
      <c r="Y69" s="133">
        <f>Y90*'Fixed data'!AB$5/1000000</f>
        <v>0</v>
      </c>
      <c r="Z69" s="133">
        <f>Z90*'Fixed data'!AC$5/1000000</f>
        <v>0</v>
      </c>
      <c r="AA69" s="133">
        <f>AA90*'Fixed data'!AD$5/1000000</f>
        <v>0</v>
      </c>
      <c r="AB69" s="133">
        <f>AB90*'Fixed data'!AE$5/1000000</f>
        <v>0</v>
      </c>
      <c r="AC69" s="133">
        <f>AC90*'Fixed data'!AF$5/1000000</f>
        <v>0</v>
      </c>
      <c r="AD69" s="133">
        <f>AD90*'Fixed data'!AG$5/1000000</f>
        <v>0</v>
      </c>
      <c r="AE69" s="133">
        <f>AE90*'Fixed data'!AH$5/1000000</f>
        <v>0</v>
      </c>
      <c r="AF69" s="133">
        <f>AF90*'Fixed data'!AI$5/1000000</f>
        <v>0</v>
      </c>
      <c r="AG69" s="133">
        <f>AG90*'Fixed data'!AJ$5/1000000</f>
        <v>0</v>
      </c>
      <c r="AH69" s="133">
        <f>AH90*'Fixed data'!AK$5/1000000</f>
        <v>0</v>
      </c>
      <c r="AI69" s="133">
        <f>AI90*'Fixed data'!AL$5/1000000</f>
        <v>0</v>
      </c>
      <c r="AJ69" s="133">
        <f>AJ90*'Fixed data'!AM$5/1000000</f>
        <v>0</v>
      </c>
      <c r="AK69" s="133">
        <f>AK90*'Fixed data'!AN$5/1000000</f>
        <v>0</v>
      </c>
      <c r="AL69" s="133">
        <f>AL90*'Fixed data'!AO$5/1000000</f>
        <v>0</v>
      </c>
      <c r="AM69" s="133">
        <f>AM90*'Fixed data'!AP$5/1000000</f>
        <v>0</v>
      </c>
      <c r="AN69" s="133">
        <f>AN90*'Fixed data'!AQ$5/1000000</f>
        <v>0</v>
      </c>
      <c r="AO69" s="133">
        <f>AO90*'Fixed data'!AR$5/1000000</f>
        <v>0</v>
      </c>
      <c r="AP69" s="133">
        <f>AP90*'Fixed data'!AS$5/1000000</f>
        <v>0</v>
      </c>
      <c r="AQ69" s="133">
        <f>AQ90*'Fixed data'!AT$5/1000000</f>
        <v>0</v>
      </c>
      <c r="AR69" s="133">
        <f>AR90*'Fixed data'!AU$5/1000000</f>
        <v>0</v>
      </c>
      <c r="AS69" s="133">
        <f>AS90*'Fixed data'!AV$5/1000000</f>
        <v>0</v>
      </c>
      <c r="AT69" s="133">
        <f>AT90*'Fixed data'!AW$5/1000000</f>
        <v>0</v>
      </c>
      <c r="AU69" s="133">
        <f>AU90*'Fixed data'!AX$5/1000000</f>
        <v>0</v>
      </c>
      <c r="AV69" s="133">
        <f>AV90*'Fixed data'!AY$5/1000000</f>
        <v>0</v>
      </c>
      <c r="AW69" s="133">
        <f>AW90*'Fixed data'!AZ$5/1000000</f>
        <v>0</v>
      </c>
      <c r="AX69" s="133">
        <f>AX90*'Fixed data'!BA$5/1000000</f>
        <v>0</v>
      </c>
      <c r="AY69" s="133">
        <f>AY90*'Fixed data'!BB$5/1000000</f>
        <v>0</v>
      </c>
      <c r="AZ69" s="133">
        <f>AZ90*'Fixed data'!BC$5/1000000</f>
        <v>0</v>
      </c>
      <c r="BA69" s="133">
        <f>BA90*'Fixed data'!BD$5/1000000</f>
        <v>0</v>
      </c>
      <c r="BB69" s="133">
        <f>BB90*'Fixed data'!BE$5/1000000</f>
        <v>0</v>
      </c>
      <c r="BC69" s="133">
        <f>BC90*'Fixed data'!BF$5/1000000</f>
        <v>0</v>
      </c>
      <c r="BD69" s="133">
        <f>BD90*'Fixed data'!BG$5/1000000</f>
        <v>0</v>
      </c>
    </row>
    <row r="70" spans="1:56" ht="15" customHeight="1">
      <c r="A70" s="189"/>
      <c r="B70" s="9" t="s">
        <v>70</v>
      </c>
      <c r="C70" s="9"/>
      <c r="D70" s="4" t="s">
        <v>40</v>
      </c>
      <c r="E70" s="133">
        <f>E91*'Fixed data'!$G$9</f>
        <v>0</v>
      </c>
      <c r="F70" s="133">
        <f>F91*'Fixed data'!$G$9</f>
        <v>0</v>
      </c>
      <c r="G70" s="133">
        <f>G91*'Fixed data'!$G$9</f>
        <v>0</v>
      </c>
      <c r="H70" s="133">
        <f>H91*'Fixed data'!$G$9</f>
        <v>0</v>
      </c>
      <c r="I70" s="133">
        <f>I91*'Fixed data'!$G$9</f>
        <v>0</v>
      </c>
      <c r="J70" s="133">
        <f>J91*'Fixed data'!$G$9</f>
        <v>0</v>
      </c>
      <c r="K70" s="133">
        <f>K91*'Fixed data'!$G$9</f>
        <v>0</v>
      </c>
      <c r="L70" s="133">
        <f>L91*'Fixed data'!$G$9</f>
        <v>0</v>
      </c>
      <c r="M70" s="133">
        <f>M91*'Fixed data'!$G$9</f>
        <v>0</v>
      </c>
      <c r="N70" s="133">
        <f>N91*'Fixed data'!$G$9</f>
        <v>0</v>
      </c>
      <c r="O70" s="133">
        <f>O91*'Fixed data'!$G$9</f>
        <v>0</v>
      </c>
      <c r="P70" s="133">
        <f>P91*'Fixed data'!$G$9</f>
        <v>0</v>
      </c>
      <c r="Q70" s="133">
        <f>Q91*'Fixed data'!$G$9</f>
        <v>0</v>
      </c>
      <c r="R70" s="133">
        <f>R91*'Fixed data'!$G$9</f>
        <v>0</v>
      </c>
      <c r="S70" s="133">
        <f>S91*'Fixed data'!$G$9</f>
        <v>0</v>
      </c>
      <c r="T70" s="133">
        <f>T91*'Fixed data'!$G$9</f>
        <v>0</v>
      </c>
      <c r="U70" s="133">
        <f>U91*'Fixed data'!$G$9</f>
        <v>0</v>
      </c>
      <c r="V70" s="133">
        <f>V91*'Fixed data'!$G$9</f>
        <v>0</v>
      </c>
      <c r="W70" s="133">
        <f>W91*'Fixed data'!$G$9</f>
        <v>0</v>
      </c>
      <c r="X70" s="133">
        <f>X91*'Fixed data'!$G$9</f>
        <v>0</v>
      </c>
      <c r="Y70" s="133">
        <f>Y91*'Fixed data'!$G$9</f>
        <v>0</v>
      </c>
      <c r="Z70" s="133">
        <f>Z91*'Fixed data'!$G$9</f>
        <v>0</v>
      </c>
      <c r="AA70" s="133">
        <f>AA91*'Fixed data'!$G$9</f>
        <v>0</v>
      </c>
      <c r="AB70" s="133">
        <f>AB91*'Fixed data'!$G$9</f>
        <v>0</v>
      </c>
      <c r="AC70" s="133">
        <f>AC91*'Fixed data'!$G$9</f>
        <v>0</v>
      </c>
      <c r="AD70" s="133">
        <f>AD91*'Fixed data'!$G$9</f>
        <v>0</v>
      </c>
      <c r="AE70" s="133">
        <f>AE91*'Fixed data'!$G$9</f>
        <v>0</v>
      </c>
      <c r="AF70" s="133">
        <f>AF91*'Fixed data'!$G$9</f>
        <v>0</v>
      </c>
      <c r="AG70" s="133">
        <f>AG91*'Fixed data'!$G$9</f>
        <v>0</v>
      </c>
      <c r="AH70" s="133">
        <f>AH91*'Fixed data'!$G$9</f>
        <v>0</v>
      </c>
      <c r="AI70" s="133">
        <f>AI91*'Fixed data'!$G$9</f>
        <v>0</v>
      </c>
      <c r="AJ70" s="133">
        <f>AJ91*'Fixed data'!$G$9</f>
        <v>0</v>
      </c>
      <c r="AK70" s="133">
        <f>AK91*'Fixed data'!$G$9</f>
        <v>0</v>
      </c>
      <c r="AL70" s="133">
        <f>AL91*'Fixed data'!$G$9</f>
        <v>0</v>
      </c>
      <c r="AM70" s="133">
        <f>AM91*'Fixed data'!$G$9</f>
        <v>0</v>
      </c>
      <c r="AN70" s="133">
        <f>AN91*'Fixed data'!$G$9</f>
        <v>0</v>
      </c>
      <c r="AO70" s="133">
        <f>AO91*'Fixed data'!$G$9</f>
        <v>0</v>
      </c>
      <c r="AP70" s="133">
        <f>AP91*'Fixed data'!$G$9</f>
        <v>0</v>
      </c>
      <c r="AQ70" s="133">
        <f>AQ91*'Fixed data'!$G$9</f>
        <v>0</v>
      </c>
      <c r="AR70" s="133">
        <f>AR91*'Fixed data'!$G$9</f>
        <v>0</v>
      </c>
      <c r="AS70" s="133">
        <f>AS91*'Fixed data'!$G$9</f>
        <v>0</v>
      </c>
      <c r="AT70" s="133">
        <f>AT91*'Fixed data'!$G$9</f>
        <v>0</v>
      </c>
      <c r="AU70" s="133">
        <f>AU91*'Fixed data'!$G$9</f>
        <v>0</v>
      </c>
      <c r="AV70" s="133">
        <f>AV91*'Fixed data'!$G$9</f>
        <v>0</v>
      </c>
      <c r="AW70" s="133">
        <f>AW91*'Fixed data'!$G$9</f>
        <v>0</v>
      </c>
      <c r="AX70" s="133">
        <f>AX91*'Fixed data'!$G$9</f>
        <v>0</v>
      </c>
      <c r="AY70" s="133">
        <f>AY91*'Fixed data'!$G$9</f>
        <v>0</v>
      </c>
      <c r="AZ70" s="133">
        <f>AZ91*'Fixed data'!$G$9</f>
        <v>0</v>
      </c>
      <c r="BA70" s="133">
        <f>BA91*'Fixed data'!$G$9</f>
        <v>0</v>
      </c>
      <c r="BB70" s="133">
        <f>BB91*'Fixed data'!$G$9</f>
        <v>0</v>
      </c>
      <c r="BC70" s="133">
        <f>BC91*'Fixed data'!$G$9</f>
        <v>0</v>
      </c>
      <c r="BD70" s="133">
        <f>BD91*'Fixed data'!$G$9</f>
        <v>0</v>
      </c>
    </row>
    <row r="71" spans="1:56" ht="15" customHeight="1">
      <c r="A71" s="189"/>
      <c r="B71" s="9" t="s">
        <v>71</v>
      </c>
      <c r="C71" s="9"/>
      <c r="D71" s="4" t="s">
        <v>40</v>
      </c>
      <c r="E71" s="133">
        <f>E92*'Fixed data'!$G$10</f>
        <v>0</v>
      </c>
      <c r="F71" s="133">
        <f>F92*'Fixed data'!$G$10</f>
        <v>0</v>
      </c>
      <c r="G71" s="133">
        <f>G92*'Fixed data'!$G$10</f>
        <v>0</v>
      </c>
      <c r="H71" s="133">
        <f>H92*'Fixed data'!$G$10</f>
        <v>0</v>
      </c>
      <c r="I71" s="133">
        <f>I92*'Fixed data'!$G$10</f>
        <v>0</v>
      </c>
      <c r="J71" s="133">
        <f>J92*'Fixed data'!$G$10</f>
        <v>0</v>
      </c>
      <c r="K71" s="133">
        <f>K92*'Fixed data'!$G$10</f>
        <v>0</v>
      </c>
      <c r="L71" s="133">
        <f>L92*'Fixed data'!$G$10</f>
        <v>0</v>
      </c>
      <c r="M71" s="133">
        <f>M92*'Fixed data'!$G$10</f>
        <v>0</v>
      </c>
      <c r="N71" s="133">
        <f>N92*'Fixed data'!$G$10</f>
        <v>0</v>
      </c>
      <c r="O71" s="133">
        <f>O92*'Fixed data'!$G$10</f>
        <v>0</v>
      </c>
      <c r="P71" s="133">
        <f>P92*'Fixed data'!$G$10</f>
        <v>0</v>
      </c>
      <c r="Q71" s="133">
        <f>Q92*'Fixed data'!$G$10</f>
        <v>0</v>
      </c>
      <c r="R71" s="133">
        <f>R92*'Fixed data'!$G$10</f>
        <v>0</v>
      </c>
      <c r="S71" s="133">
        <f>S92*'Fixed data'!$G$10</f>
        <v>0</v>
      </c>
      <c r="T71" s="133">
        <f>T92*'Fixed data'!$G$10</f>
        <v>0</v>
      </c>
      <c r="U71" s="133">
        <f>U92*'Fixed data'!$G$10</f>
        <v>0</v>
      </c>
      <c r="V71" s="133">
        <f>V92*'Fixed data'!$G$10</f>
        <v>0</v>
      </c>
      <c r="W71" s="133">
        <f>W92*'Fixed data'!$G$10</f>
        <v>0</v>
      </c>
      <c r="X71" s="133">
        <f>X92*'Fixed data'!$G$10</f>
        <v>0</v>
      </c>
      <c r="Y71" s="133">
        <f>Y92*'Fixed data'!$G$10</f>
        <v>0</v>
      </c>
      <c r="Z71" s="133">
        <f>Z92*'Fixed data'!$G$10</f>
        <v>0</v>
      </c>
      <c r="AA71" s="133">
        <f>AA92*'Fixed data'!$G$10</f>
        <v>0</v>
      </c>
      <c r="AB71" s="133">
        <f>AB92*'Fixed data'!$G$10</f>
        <v>0</v>
      </c>
      <c r="AC71" s="133">
        <f>AC92*'Fixed data'!$G$10</f>
        <v>0</v>
      </c>
      <c r="AD71" s="133">
        <f>AD92*'Fixed data'!$G$10</f>
        <v>0</v>
      </c>
      <c r="AE71" s="133">
        <f>AE92*'Fixed data'!$G$10</f>
        <v>0</v>
      </c>
      <c r="AF71" s="133">
        <f>AF92*'Fixed data'!$G$10</f>
        <v>0</v>
      </c>
      <c r="AG71" s="133">
        <f>AG92*'Fixed data'!$G$10</f>
        <v>0</v>
      </c>
      <c r="AH71" s="133">
        <f>AH92*'Fixed data'!$G$10</f>
        <v>0</v>
      </c>
      <c r="AI71" s="133">
        <f>AI92*'Fixed data'!$G$10</f>
        <v>0</v>
      </c>
      <c r="AJ71" s="133">
        <f>AJ92*'Fixed data'!$G$10</f>
        <v>0</v>
      </c>
      <c r="AK71" s="133">
        <f>AK92*'Fixed data'!$G$10</f>
        <v>0</v>
      </c>
      <c r="AL71" s="133">
        <f>AL92*'Fixed data'!$G$10</f>
        <v>0</v>
      </c>
      <c r="AM71" s="133">
        <f>AM92*'Fixed data'!$G$10</f>
        <v>0</v>
      </c>
      <c r="AN71" s="133">
        <f>AN92*'Fixed data'!$G$10</f>
        <v>0</v>
      </c>
      <c r="AO71" s="133">
        <f>AO92*'Fixed data'!$G$10</f>
        <v>0</v>
      </c>
      <c r="AP71" s="133">
        <f>AP92*'Fixed data'!$G$10</f>
        <v>0</v>
      </c>
      <c r="AQ71" s="133">
        <f>AQ92*'Fixed data'!$G$10</f>
        <v>0</v>
      </c>
      <c r="AR71" s="133">
        <f>AR92*'Fixed data'!$G$10</f>
        <v>0</v>
      </c>
      <c r="AS71" s="133">
        <f>AS92*'Fixed data'!$G$10</f>
        <v>0</v>
      </c>
      <c r="AT71" s="133">
        <f>AT92*'Fixed data'!$G$10</f>
        <v>0</v>
      </c>
      <c r="AU71" s="133">
        <f>AU92*'Fixed data'!$G$10</f>
        <v>0</v>
      </c>
      <c r="AV71" s="133">
        <f>AV92*'Fixed data'!$G$10</f>
        <v>0</v>
      </c>
      <c r="AW71" s="133">
        <f>AW92*'Fixed data'!$G$10</f>
        <v>0</v>
      </c>
      <c r="AX71" s="133">
        <f>AX92*'Fixed data'!$G$10</f>
        <v>0</v>
      </c>
      <c r="AY71" s="133">
        <f>AY92*'Fixed data'!$G$10</f>
        <v>0</v>
      </c>
      <c r="AZ71" s="133">
        <f>AZ92*'Fixed data'!$G$10</f>
        <v>0</v>
      </c>
      <c r="BA71" s="133">
        <f>BA92*'Fixed data'!$G$10</f>
        <v>0</v>
      </c>
      <c r="BB71" s="133">
        <f>BB92*'Fixed data'!$G$10</f>
        <v>0</v>
      </c>
      <c r="BC71" s="133">
        <f>BC92*'Fixed data'!$G$10</f>
        <v>0</v>
      </c>
      <c r="BD71" s="133">
        <f>BD92*'Fixed data'!$G$10</f>
        <v>0</v>
      </c>
    </row>
    <row r="72" spans="1:56" ht="15" customHeight="1">
      <c r="A72" s="189"/>
      <c r="B72" s="4" t="s">
        <v>84</v>
      </c>
      <c r="D72" s="9" t="s">
        <v>40</v>
      </c>
      <c r="E72" s="133">
        <f>'Fixed data'!$G$11*E93/1000000</f>
        <v>0</v>
      </c>
      <c r="F72" s="133">
        <f>'Fixed data'!$G$11*F93/1000000</f>
        <v>0</v>
      </c>
      <c r="G72" s="133">
        <f>'Fixed data'!$G$11*G93/1000000</f>
        <v>0</v>
      </c>
      <c r="H72" s="133">
        <f>'Fixed data'!$G$11*H93/1000000</f>
        <v>0</v>
      </c>
      <c r="I72" s="133">
        <f>'Fixed data'!$G$11*I93/1000000</f>
        <v>0</v>
      </c>
      <c r="J72" s="133">
        <f>'Fixed data'!$G$11*J93/1000000</f>
        <v>0</v>
      </c>
      <c r="K72" s="133">
        <f>'Fixed data'!$G$11*K93/1000000</f>
        <v>0</v>
      </c>
      <c r="L72" s="133">
        <f>'Fixed data'!$G$11*L93/1000000</f>
        <v>0</v>
      </c>
      <c r="M72" s="133">
        <f>'Fixed data'!$G$11*M93/1000000</f>
        <v>0</v>
      </c>
      <c r="N72" s="133">
        <f>'Fixed data'!$G$11*N93/1000000</f>
        <v>0</v>
      </c>
      <c r="O72" s="133">
        <f>'Fixed data'!$G$11*O93/1000000</f>
        <v>0</v>
      </c>
      <c r="P72" s="133">
        <f>'Fixed data'!$G$11*P93/1000000</f>
        <v>0</v>
      </c>
      <c r="Q72" s="133">
        <f>'Fixed data'!$G$11*Q93/1000000</f>
        <v>0</v>
      </c>
      <c r="R72" s="133">
        <f>'Fixed data'!$G$11*R93/1000000</f>
        <v>0</v>
      </c>
      <c r="S72" s="133">
        <f>'Fixed data'!$G$11*S93/1000000</f>
        <v>0</v>
      </c>
      <c r="T72" s="133">
        <f>'Fixed data'!$G$11*T93/1000000</f>
        <v>0</v>
      </c>
      <c r="U72" s="133">
        <f>'Fixed data'!$G$11*U93/1000000</f>
        <v>0</v>
      </c>
      <c r="V72" s="133">
        <f>'Fixed data'!$G$11*V93/1000000</f>
        <v>0</v>
      </c>
      <c r="W72" s="133">
        <f>'Fixed data'!$G$11*W93/1000000</f>
        <v>0</v>
      </c>
      <c r="X72" s="133">
        <f>'Fixed data'!$G$11*X93/1000000</f>
        <v>0</v>
      </c>
      <c r="Y72" s="133">
        <f>'Fixed data'!$G$11*Y93/1000000</f>
        <v>0</v>
      </c>
      <c r="Z72" s="133">
        <f>'Fixed data'!$G$11*Z93/1000000</f>
        <v>0</v>
      </c>
      <c r="AA72" s="133">
        <f>'Fixed data'!$G$11*AA93/1000000</f>
        <v>0</v>
      </c>
      <c r="AB72" s="133">
        <f>'Fixed data'!$G$11*AB93/1000000</f>
        <v>0</v>
      </c>
      <c r="AC72" s="133">
        <f>'Fixed data'!$G$11*AC93/1000000</f>
        <v>0</v>
      </c>
      <c r="AD72" s="133">
        <f>'Fixed data'!$G$11*AD93/1000000</f>
        <v>0</v>
      </c>
      <c r="AE72" s="133">
        <f>'Fixed data'!$G$11*AE93/1000000</f>
        <v>0</v>
      </c>
      <c r="AF72" s="133">
        <f>'Fixed data'!$G$11*AF93/1000000</f>
        <v>0</v>
      </c>
      <c r="AG72" s="133">
        <f>'Fixed data'!$G$11*AG93/1000000</f>
        <v>0</v>
      </c>
      <c r="AH72" s="133">
        <f>'Fixed data'!$G$11*AH93/1000000</f>
        <v>0</v>
      </c>
      <c r="AI72" s="133">
        <f>'Fixed data'!$G$11*AI93/1000000</f>
        <v>0</v>
      </c>
      <c r="AJ72" s="133">
        <f>'Fixed data'!$G$11*AJ93/1000000</f>
        <v>0</v>
      </c>
      <c r="AK72" s="133">
        <f>'Fixed data'!$G$11*AK93/1000000</f>
        <v>0</v>
      </c>
      <c r="AL72" s="133">
        <f>'Fixed data'!$G$11*AL93/1000000</f>
        <v>0</v>
      </c>
      <c r="AM72" s="133">
        <f>'Fixed data'!$G$11*AM93/1000000</f>
        <v>0</v>
      </c>
      <c r="AN72" s="133">
        <f>'Fixed data'!$G$11*AN93/1000000</f>
        <v>0</v>
      </c>
      <c r="AO72" s="133">
        <f>'Fixed data'!$G$11*AO93/1000000</f>
        <v>0</v>
      </c>
      <c r="AP72" s="133">
        <f>'Fixed data'!$G$11*AP93/1000000</f>
        <v>0</v>
      </c>
      <c r="AQ72" s="133">
        <f>'Fixed data'!$G$11*AQ93/1000000</f>
        <v>0</v>
      </c>
      <c r="AR72" s="133">
        <f>'Fixed data'!$G$11*AR93/1000000</f>
        <v>0</v>
      </c>
      <c r="AS72" s="133">
        <f>'Fixed data'!$G$11*AS93/1000000</f>
        <v>0</v>
      </c>
      <c r="AT72" s="133">
        <f>'Fixed data'!$G$11*AT93/1000000</f>
        <v>0</v>
      </c>
      <c r="AU72" s="133">
        <f>'Fixed data'!$G$11*AU93/1000000</f>
        <v>0</v>
      </c>
      <c r="AV72" s="133">
        <f>'Fixed data'!$G$11*AV93/1000000</f>
        <v>0</v>
      </c>
      <c r="AW72" s="133">
        <f>'Fixed data'!$G$11*AW93/1000000</f>
        <v>0</v>
      </c>
      <c r="AX72" s="133">
        <f>'Fixed data'!$G$11*AX93/1000000</f>
        <v>0</v>
      </c>
      <c r="AY72" s="133">
        <f>'Fixed data'!$G$11*AY93/1000000</f>
        <v>0</v>
      </c>
      <c r="AZ72" s="133">
        <f>'Fixed data'!$G$11*AZ93/1000000</f>
        <v>0</v>
      </c>
      <c r="BA72" s="133">
        <f>'Fixed data'!$G$11*BA93/1000000</f>
        <v>0</v>
      </c>
      <c r="BB72" s="133">
        <f>'Fixed data'!$G$11*BB93/1000000</f>
        <v>0</v>
      </c>
      <c r="BC72" s="133">
        <f>'Fixed data'!$G$11*BC93/1000000</f>
        <v>0</v>
      </c>
      <c r="BD72" s="133">
        <f>'Fixed data'!$G$11*BD93/1000000</f>
        <v>0</v>
      </c>
    </row>
    <row r="73" spans="1:56" ht="15" customHeight="1">
      <c r="A73" s="189"/>
      <c r="B73" s="9" t="s">
        <v>37</v>
      </c>
      <c r="C73" s="9"/>
      <c r="D73" s="9" t="s">
        <v>40</v>
      </c>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row>
    <row r="74" spans="1:56" ht="15" customHeight="1">
      <c r="A74" s="189"/>
      <c r="B74" s="9" t="s">
        <v>38</v>
      </c>
      <c r="C74" s="9"/>
      <c r="D74" s="9" t="s">
        <v>40</v>
      </c>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c r="AY74" s="131"/>
      <c r="AZ74" s="131"/>
      <c r="BA74" s="131"/>
      <c r="BB74" s="131"/>
      <c r="BC74" s="131"/>
      <c r="BD74" s="131"/>
    </row>
    <row r="75" spans="1:56" ht="15" customHeight="1">
      <c r="A75" s="189"/>
      <c r="B75" s="9" t="s">
        <v>211</v>
      </c>
      <c r="C75" s="9"/>
      <c r="D75" s="9" t="s">
        <v>40</v>
      </c>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c r="AP75" s="131"/>
      <c r="AQ75" s="131"/>
      <c r="AR75" s="131"/>
      <c r="AS75" s="131"/>
      <c r="AT75" s="131"/>
      <c r="AU75" s="131"/>
      <c r="AV75" s="131"/>
      <c r="AW75" s="131"/>
      <c r="AX75" s="131"/>
      <c r="AY75" s="131"/>
      <c r="AZ75" s="131"/>
      <c r="BA75" s="131"/>
      <c r="BB75" s="131"/>
      <c r="BC75" s="131"/>
      <c r="BD75" s="131"/>
    </row>
    <row r="76" spans="1:56" ht="15.75" customHeight="1" thickBot="1">
      <c r="A76" s="190"/>
      <c r="B76" s="13" t="s">
        <v>101</v>
      </c>
      <c r="C76" s="13"/>
      <c r="D76" s="13" t="s">
        <v>40</v>
      </c>
      <c r="E76" s="135">
        <f>SUM(E65:E75)</f>
        <v>0</v>
      </c>
      <c r="F76" s="135">
        <f t="shared" ref="F76:BD76" si="9">SUM(F65:F75)</f>
        <v>0</v>
      </c>
      <c r="G76" s="135">
        <f t="shared" si="9"/>
        <v>0</v>
      </c>
      <c r="H76" s="135">
        <f t="shared" si="9"/>
        <v>0</v>
      </c>
      <c r="I76" s="135">
        <f t="shared" si="9"/>
        <v>0</v>
      </c>
      <c r="J76" s="135">
        <f t="shared" si="9"/>
        <v>0</v>
      </c>
      <c r="K76" s="135">
        <f t="shared" si="9"/>
        <v>0</v>
      </c>
      <c r="L76" s="135">
        <f t="shared" si="9"/>
        <v>0</v>
      </c>
      <c r="M76" s="135">
        <f t="shared" si="9"/>
        <v>0</v>
      </c>
      <c r="N76" s="135">
        <f t="shared" si="9"/>
        <v>0</v>
      </c>
      <c r="O76" s="135">
        <f t="shared" si="9"/>
        <v>0</v>
      </c>
      <c r="P76" s="135">
        <f t="shared" si="9"/>
        <v>0</v>
      </c>
      <c r="Q76" s="135">
        <f t="shared" si="9"/>
        <v>0</v>
      </c>
      <c r="R76" s="135">
        <f t="shared" si="9"/>
        <v>0</v>
      </c>
      <c r="S76" s="135">
        <f t="shared" si="9"/>
        <v>0</v>
      </c>
      <c r="T76" s="135">
        <f t="shared" si="9"/>
        <v>0</v>
      </c>
      <c r="U76" s="135">
        <f t="shared" si="9"/>
        <v>0</v>
      </c>
      <c r="V76" s="135">
        <f t="shared" si="9"/>
        <v>0</v>
      </c>
      <c r="W76" s="135">
        <f t="shared" si="9"/>
        <v>0</v>
      </c>
      <c r="X76" s="135">
        <f t="shared" si="9"/>
        <v>0</v>
      </c>
      <c r="Y76" s="135">
        <f t="shared" si="9"/>
        <v>0</v>
      </c>
      <c r="Z76" s="135">
        <f t="shared" si="9"/>
        <v>0</v>
      </c>
      <c r="AA76" s="135">
        <f t="shared" si="9"/>
        <v>0</v>
      </c>
      <c r="AB76" s="135">
        <f t="shared" si="9"/>
        <v>0</v>
      </c>
      <c r="AC76" s="135">
        <f t="shared" si="9"/>
        <v>0</v>
      </c>
      <c r="AD76" s="135">
        <f t="shared" si="9"/>
        <v>0</v>
      </c>
      <c r="AE76" s="135">
        <f t="shared" si="9"/>
        <v>0</v>
      </c>
      <c r="AF76" s="135">
        <f t="shared" si="9"/>
        <v>0</v>
      </c>
      <c r="AG76" s="135">
        <f t="shared" si="9"/>
        <v>0</v>
      </c>
      <c r="AH76" s="135">
        <f t="shared" si="9"/>
        <v>0</v>
      </c>
      <c r="AI76" s="135">
        <f t="shared" si="9"/>
        <v>0</v>
      </c>
      <c r="AJ76" s="135">
        <f t="shared" si="9"/>
        <v>0</v>
      </c>
      <c r="AK76" s="135">
        <f t="shared" si="9"/>
        <v>0</v>
      </c>
      <c r="AL76" s="135">
        <f t="shared" si="9"/>
        <v>0</v>
      </c>
      <c r="AM76" s="135">
        <f t="shared" si="9"/>
        <v>0</v>
      </c>
      <c r="AN76" s="135">
        <f t="shared" si="9"/>
        <v>0</v>
      </c>
      <c r="AO76" s="135">
        <f t="shared" si="9"/>
        <v>0</v>
      </c>
      <c r="AP76" s="135">
        <f t="shared" si="9"/>
        <v>0</v>
      </c>
      <c r="AQ76" s="135">
        <f t="shared" si="9"/>
        <v>0</v>
      </c>
      <c r="AR76" s="135">
        <f t="shared" si="9"/>
        <v>0</v>
      </c>
      <c r="AS76" s="135">
        <f t="shared" si="9"/>
        <v>0</v>
      </c>
      <c r="AT76" s="135">
        <f t="shared" si="9"/>
        <v>0</v>
      </c>
      <c r="AU76" s="135">
        <f t="shared" si="9"/>
        <v>0</v>
      </c>
      <c r="AV76" s="135">
        <f t="shared" si="9"/>
        <v>0</v>
      </c>
      <c r="AW76" s="135">
        <f t="shared" si="9"/>
        <v>0</v>
      </c>
      <c r="AX76" s="135">
        <f t="shared" si="9"/>
        <v>0</v>
      </c>
      <c r="AY76" s="135">
        <f t="shared" si="9"/>
        <v>0</v>
      </c>
      <c r="AZ76" s="135">
        <f t="shared" si="9"/>
        <v>0</v>
      </c>
      <c r="BA76" s="135">
        <f t="shared" si="9"/>
        <v>0</v>
      </c>
      <c r="BB76" s="135">
        <f t="shared" si="9"/>
        <v>0</v>
      </c>
      <c r="BC76" s="135">
        <f t="shared" si="9"/>
        <v>0</v>
      </c>
      <c r="BD76" s="135">
        <f t="shared" si="9"/>
        <v>0</v>
      </c>
    </row>
    <row r="77" spans="1:56">
      <c r="A77" s="72"/>
      <c r="B77" s="14" t="s">
        <v>16</v>
      </c>
      <c r="C77" s="14"/>
      <c r="D77" s="14" t="s">
        <v>40</v>
      </c>
      <c r="E77" s="53">
        <f>IF('Fixed data'!$G$19=FALSE,E64+E76,E64)</f>
        <v>0</v>
      </c>
      <c r="F77" s="53">
        <f>IF('Fixed data'!$G$19=FALSE,F64+F76,F64)</f>
        <v>-2.4844741602444067</v>
      </c>
      <c r="G77" s="53">
        <f>IF('Fixed data'!$G$19=FALSE,G64+G76,G64)</f>
        <v>-0.64944791854809525</v>
      </c>
      <c r="H77" s="53">
        <f>IF('Fixed data'!$G$19=FALSE,H64+H76,H64)</f>
        <v>-0.64357230860378123</v>
      </c>
      <c r="I77" s="53">
        <f>IF('Fixed data'!$G$19=FALSE,I64+I76,I64)</f>
        <v>-0.63763764482436569</v>
      </c>
      <c r="J77" s="53">
        <f>IF('Fixed data'!$G$19=FALSE,J64+J76,J64)</f>
        <v>-0.63164578623712653</v>
      </c>
      <c r="K77" s="53">
        <f>IF('Fixed data'!$G$19=FALSE,K64+K76,K64)</f>
        <v>-0.62559211974539253</v>
      </c>
      <c r="L77" s="53">
        <f>IF('Fixed data'!$G$19=FALSE,L64+L76,L64)</f>
        <v>-0.61946444280786195</v>
      </c>
      <c r="M77" s="53">
        <f>IF('Fixed data'!$G$19=FALSE,M64+M76,M64)</f>
        <v>-0.61334913855031059</v>
      </c>
      <c r="N77" s="53">
        <f>IF('Fixed data'!$G$19=FALSE,N64+N76,N64)</f>
        <v>-0.60713499812057237</v>
      </c>
      <c r="O77" s="53">
        <f>IF('Fixed data'!$G$19=FALSE,O64+O76,O64)</f>
        <v>-0.60086152382416746</v>
      </c>
      <c r="P77" s="53">
        <f>IF('Fixed data'!$G$19=FALSE,P64+P76,P64)</f>
        <v>-0.59452871566109589</v>
      </c>
      <c r="Q77" s="53">
        <f>IF('Fixed data'!$G$19=FALSE,Q64+Q76,Q64)</f>
        <v>-0.58813657363135774</v>
      </c>
      <c r="R77" s="53">
        <f>IF('Fixed data'!$G$19=FALSE,R64+R76,R64)</f>
        <v>-0.58168509773495281</v>
      </c>
      <c r="S77" s="53">
        <f>IF('Fixed data'!$G$19=FALSE,S64+S76,S64)</f>
        <v>-0.57517428797188119</v>
      </c>
      <c r="T77" s="53">
        <f>IF('Fixed data'!$G$19=FALSE,T64+T76,T64)</f>
        <v>-0.56860414434214301</v>
      </c>
      <c r="U77" s="53">
        <f>IF('Fixed data'!$G$19=FALSE,U64+U76,U64)</f>
        <v>-0.56197466684573805</v>
      </c>
      <c r="V77" s="53">
        <f>IF('Fixed data'!$G$19=FALSE,V64+V76,V64)</f>
        <v>-0.55528585548266651</v>
      </c>
      <c r="W77" s="53">
        <f>IF('Fixed data'!$G$19=FALSE,W64+W76,W64)</f>
        <v>-0.5485377102529283</v>
      </c>
      <c r="X77" s="53">
        <f>IF('Fixed data'!$G$19=FALSE,X64+X76,X64)</f>
        <v>-0.54173023115652352</v>
      </c>
      <c r="Y77" s="53">
        <f>IF('Fixed data'!$G$19=FALSE,Y64+Y76,Y64)</f>
        <v>-0.53486341819345185</v>
      </c>
      <c r="Z77" s="53">
        <f>IF('Fixed data'!$G$19=FALSE,Z64+Z76,Z64)</f>
        <v>-0.5279372713637136</v>
      </c>
      <c r="AA77" s="53">
        <f>IF('Fixed data'!$G$19=FALSE,AA64+AA76,AA64)</f>
        <v>-0.52095179066730868</v>
      </c>
      <c r="AB77" s="53">
        <f>IF('Fixed data'!$G$19=FALSE,AB64+AB76,AB64)</f>
        <v>-0.51390697610423719</v>
      </c>
      <c r="AC77" s="53">
        <f>IF('Fixed data'!$G$19=FALSE,AC64+AC76,AC64)</f>
        <v>-0.50680282767449902</v>
      </c>
      <c r="AD77" s="53">
        <f>IF('Fixed data'!$G$19=FALSE,AD64+AD76,AD64)</f>
        <v>-0.49963934537809412</v>
      </c>
      <c r="AE77" s="53">
        <f>IF('Fixed data'!$G$19=FALSE,AE64+AE76,AE64)</f>
        <v>-0.49241652921502255</v>
      </c>
      <c r="AF77" s="53">
        <f>IF('Fixed data'!$G$19=FALSE,AF64+AF76,AF64)</f>
        <v>-0.48513437918528429</v>
      </c>
      <c r="AG77" s="53">
        <f>IF('Fixed data'!$G$19=FALSE,AG64+AG76,AG64)</f>
        <v>-0.47779289528887936</v>
      </c>
      <c r="AH77" s="53">
        <f>IF('Fixed data'!$G$19=FALSE,AH64+AH76,AH64)</f>
        <v>-0.47039207752580781</v>
      </c>
      <c r="AI77" s="53">
        <f>IF('Fixed data'!$G$19=FALSE,AI64+AI76,AI64)</f>
        <v>-0.46293192589606957</v>
      </c>
      <c r="AJ77" s="53">
        <f>IF('Fixed data'!$G$19=FALSE,AJ64+AJ76,AJ64)</f>
        <v>-0.45421366288855358</v>
      </c>
      <c r="AK77" s="53">
        <f>IF('Fixed data'!$G$19=FALSE,AK64+AK76,AK64)</f>
        <v>-0.44549539988103753</v>
      </c>
      <c r="AL77" s="53">
        <f>IF('Fixed data'!$G$19=FALSE,AL64+AL76,AL64)</f>
        <v>-0.43677713687352149</v>
      </c>
      <c r="AM77" s="53">
        <f>IF('Fixed data'!$G$19=FALSE,AM64+AM76,AM64)</f>
        <v>-0.4280588738660055</v>
      </c>
      <c r="AN77" s="53">
        <f>IF('Fixed data'!$G$19=FALSE,AN64+AN76,AN64)</f>
        <v>-0.4193406108584895</v>
      </c>
      <c r="AO77" s="53">
        <f>IF('Fixed data'!$G$19=FALSE,AO64+AO76,AO64)</f>
        <v>-0.41062234785097346</v>
      </c>
      <c r="AP77" s="53">
        <f>IF('Fixed data'!$G$19=FALSE,AP64+AP76,AP64)</f>
        <v>-0.40190408484345741</v>
      </c>
      <c r="AQ77" s="53">
        <f>IF('Fixed data'!$G$19=FALSE,AQ64+AQ76,AQ64)</f>
        <v>-0.39318582183594142</v>
      </c>
      <c r="AR77" s="53">
        <f>IF('Fixed data'!$G$19=FALSE,AR64+AR76,AR64)</f>
        <v>-0.38446755882842543</v>
      </c>
      <c r="AS77" s="53">
        <f>IF('Fixed data'!$G$19=FALSE,AS64+AS76,AS64)</f>
        <v>-0.37574929582090938</v>
      </c>
      <c r="AT77" s="53">
        <f>IF('Fixed data'!$G$19=FALSE,AT64+AT76,AT64)</f>
        <v>-0.36703103281339333</v>
      </c>
      <c r="AU77" s="53">
        <f>IF('Fixed data'!$G$19=FALSE,AU64+AU76,AU64)</f>
        <v>-0.35831276980587734</v>
      </c>
      <c r="AV77" s="53">
        <f>IF('Fixed data'!$G$19=FALSE,AV64+AV76,AV64)</f>
        <v>-0.34959450679836135</v>
      </c>
      <c r="AW77" s="53">
        <f>IF('Fixed data'!$G$19=FALSE,AW64+AW76,AW64)</f>
        <v>-0.3408762437908453</v>
      </c>
      <c r="AX77" s="53">
        <f>IF('Fixed data'!$G$19=FALSE,AX64+AX76,AX64)</f>
        <v>-0.31700296878332929</v>
      </c>
      <c r="AY77" s="53">
        <f>IF('Fixed data'!$G$19=FALSE,AY64+AY76,AY64)</f>
        <v>-0.3056146817758133</v>
      </c>
      <c r="AZ77" s="53">
        <f>IF('Fixed data'!$G$19=FALSE,AZ64+AZ76,AZ64)</f>
        <v>-9.7701855544068433E-2</v>
      </c>
      <c r="BA77" s="53">
        <f>IF('Fixed data'!$G$19=FALSE,BA64+BA76,BA64)</f>
        <v>-9.483776722992554E-2</v>
      </c>
      <c r="BB77" s="53">
        <f>IF('Fixed data'!$G$19=FALSE,BB64+BB76,BB64)</f>
        <v>-9.2035626189621161E-2</v>
      </c>
      <c r="BC77" s="53">
        <f>IF('Fixed data'!$G$19=FALSE,BC64+BC76,BC64)</f>
        <v>-8.9294659194768519E-2</v>
      </c>
      <c r="BD77" s="53">
        <f>IF('Fixed data'!$G$19=FALSE,BD64+BD76,BD64)</f>
        <v>-8.6614154685422093E-2</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136">
        <f>IF('Fixed data'!$G$19=TRUE,(E77-SUM(E70:E71))*E78+SUM(E70:E71)*E79,E77*E78)</f>
        <v>0</v>
      </c>
      <c r="F80" s="136">
        <f t="shared" ref="F80:BD80" si="10">F77*F78</f>
        <v>-2.3192832133719872</v>
      </c>
      <c r="G80" s="136">
        <f t="shared" si="10"/>
        <v>-0.58576481284573445</v>
      </c>
      <c r="H80" s="136">
        <f t="shared" si="10"/>
        <v>-0.5608360862947922</v>
      </c>
      <c r="I80" s="136">
        <f t="shared" si="10"/>
        <v>-0.53687378712098199</v>
      </c>
      <c r="J80" s="136">
        <f t="shared" si="10"/>
        <v>-0.51384425407817957</v>
      </c>
      <c r="K80" s="136">
        <f t="shared" si="10"/>
        <v>-0.4917097511949079</v>
      </c>
      <c r="L80" s="136">
        <f t="shared" si="10"/>
        <v>-0.47042845653335097</v>
      </c>
      <c r="M80" s="136">
        <f t="shared" si="10"/>
        <v>-0.45003325972018171</v>
      </c>
      <c r="N80" s="136">
        <f t="shared" si="10"/>
        <v>-0.43040942262932091</v>
      </c>
      <c r="O80" s="136">
        <f t="shared" si="10"/>
        <v>-0.41155752528818823</v>
      </c>
      <c r="P80" s="136">
        <f t="shared" si="10"/>
        <v>-0.39344917437779975</v>
      </c>
      <c r="Q80" s="136">
        <f t="shared" si="10"/>
        <v>-0.37605696767364943</v>
      </c>
      <c r="R80" s="136">
        <f t="shared" si="10"/>
        <v>-0.35935446105596064</v>
      </c>
      <c r="S80" s="136">
        <f t="shared" si="10"/>
        <v>-0.3433161365646179</v>
      </c>
      <c r="T80" s="136">
        <f t="shared" si="10"/>
        <v>-0.32791737146764222</v>
      </c>
      <c r="U80" s="136">
        <f t="shared" si="10"/>
        <v>-0.31313440831293271</v>
      </c>
      <c r="V80" s="136">
        <f t="shared" si="10"/>
        <v>-0.29894432593382059</v>
      </c>
      <c r="W80" s="136">
        <f t="shared" si="10"/>
        <v>-0.28532501137979493</v>
      </c>
      <c r="X80" s="136">
        <f t="shared" si="10"/>
        <v>-0.2722551327445516</v>
      </c>
      <c r="Y80" s="136">
        <f t="shared" si="10"/>
        <v>-0.25971411286428858</v>
      </c>
      <c r="Z80" s="136">
        <f t="shared" si="10"/>
        <v>-0.24768210385992456</v>
      </c>
      <c r="AA80" s="136">
        <f t="shared" si="10"/>
        <v>-0.23613996249765395</v>
      </c>
      <c r="AB80" s="136">
        <f t="shared" si="10"/>
        <v>-0.22506922634296936</v>
      </c>
      <c r="AC80" s="136">
        <f t="shared" si="10"/>
        <v>-0.21445209068398124</v>
      </c>
      <c r="AD80" s="136">
        <f t="shared" si="10"/>
        <v>-0.20427138620054941</v>
      </c>
      <c r="AE80" s="136">
        <f t="shared" si="10"/>
        <v>-0.19451055735640438</v>
      </c>
      <c r="AF80" s="136">
        <f t="shared" si="10"/>
        <v>-0.18515364149208668</v>
      </c>
      <c r="AG80" s="136">
        <f t="shared" si="10"/>
        <v>-0.17618524859716503</v>
      </c>
      <c r="AH80" s="136">
        <f t="shared" si="10"/>
        <v>-0.16759054174080981</v>
      </c>
      <c r="AI80" s="136">
        <f t="shared" si="10"/>
        <v>-0.18516681944308699</v>
      </c>
      <c r="AJ80" s="136">
        <f t="shared" si="10"/>
        <v>-0.17638798671062847</v>
      </c>
      <c r="AK80" s="136">
        <f t="shared" si="10"/>
        <v>-0.16796345855481909</v>
      </c>
      <c r="AL80" s="136">
        <f t="shared" si="10"/>
        <v>-0.1598800432767451</v>
      </c>
      <c r="AM80" s="136">
        <f t="shared" si="10"/>
        <v>-0.15212501705653295</v>
      </c>
      <c r="AN80" s="136">
        <f t="shared" si="10"/>
        <v>-0.14468610788925701</v>
      </c>
      <c r="AO80" s="136">
        <f t="shared" si="10"/>
        <v>-0.13755148005970075</v>
      </c>
      <c r="AP80" s="136">
        <f t="shared" si="10"/>
        <v>-0.13070971913820956</v>
      </c>
      <c r="AQ80" s="136">
        <f t="shared" si="10"/>
        <v>-0.12414981748045142</v>
      </c>
      <c r="AR80" s="136">
        <f t="shared" si="10"/>
        <v>-0.11786116021445983</v>
      </c>
      <c r="AS80" s="136">
        <f t="shared" si="10"/>
        <v>-0.11183351169887433</v>
      </c>
      <c r="AT80" s="136">
        <f t="shared" si="10"/>
        <v>-0.10605700243681901</v>
      </c>
      <c r="AU80" s="136">
        <f t="shared" si="10"/>
        <v>-0.1005221164303637</v>
      </c>
      <c r="AV80" s="136">
        <f t="shared" si="10"/>
        <v>-9.5219678961005028E-2</v>
      </c>
      <c r="AW80" s="136">
        <f t="shared" si="10"/>
        <v>-9.0140844782078067E-2</v>
      </c>
      <c r="AX80" s="136">
        <f t="shared" si="10"/>
        <v>-8.1386241547901028E-2</v>
      </c>
      <c r="AY80" s="136">
        <f t="shared" si="10"/>
        <v>-7.6177138138405973E-2</v>
      </c>
      <c r="AZ80" s="136">
        <f t="shared" si="10"/>
        <v>-2.3643731892152079E-2</v>
      </c>
      <c r="BA80" s="136">
        <f t="shared" si="10"/>
        <v>-2.2282161120696701E-2</v>
      </c>
      <c r="BB80" s="136">
        <f t="shared" si="10"/>
        <v>-2.0993977926735886E-2</v>
      </c>
      <c r="BC80" s="136">
        <f t="shared" si="10"/>
        <v>-1.9775479562854321E-2</v>
      </c>
      <c r="BD80" s="136">
        <f t="shared" si="10"/>
        <v>-1.8623151940569016E-2</v>
      </c>
    </row>
    <row r="81" spans="1:56">
      <c r="A81" s="72"/>
      <c r="B81" s="15" t="s">
        <v>18</v>
      </c>
      <c r="C81" s="15"/>
      <c r="D81" s="14" t="s">
        <v>40</v>
      </c>
      <c r="E81" s="137">
        <f>+E80</f>
        <v>0</v>
      </c>
      <c r="F81" s="137">
        <f t="shared" ref="F81:BD81" si="11">+E81+F80</f>
        <v>-2.3192832133719872</v>
      </c>
      <c r="G81" s="137">
        <f t="shared" si="11"/>
        <v>-2.9050480262177216</v>
      </c>
      <c r="H81" s="137">
        <f t="shared" si="11"/>
        <v>-3.4658841125125139</v>
      </c>
      <c r="I81" s="137">
        <f t="shared" si="11"/>
        <v>-4.0027578996334956</v>
      </c>
      <c r="J81" s="137">
        <f t="shared" si="11"/>
        <v>-4.5166021537116752</v>
      </c>
      <c r="K81" s="137">
        <f t="shared" si="11"/>
        <v>-5.0083119049065834</v>
      </c>
      <c r="L81" s="137">
        <f t="shared" si="11"/>
        <v>-5.4787403614399341</v>
      </c>
      <c r="M81" s="137">
        <f t="shared" si="11"/>
        <v>-5.9287736211601159</v>
      </c>
      <c r="N81" s="137">
        <f t="shared" si="11"/>
        <v>-6.3591830437894368</v>
      </c>
      <c r="O81" s="137">
        <f t="shared" si="11"/>
        <v>-6.770740569077625</v>
      </c>
      <c r="P81" s="137">
        <f t="shared" si="11"/>
        <v>-7.1641897434554247</v>
      </c>
      <c r="Q81" s="137">
        <f t="shared" si="11"/>
        <v>-7.5402467111290745</v>
      </c>
      <c r="R81" s="137">
        <f t="shared" si="11"/>
        <v>-7.8996011721850348</v>
      </c>
      <c r="S81" s="137">
        <f t="shared" si="11"/>
        <v>-8.2429173087496519</v>
      </c>
      <c r="T81" s="137">
        <f t="shared" si="11"/>
        <v>-8.5708346802172937</v>
      </c>
      <c r="U81" s="137">
        <f t="shared" si="11"/>
        <v>-8.8839690885302272</v>
      </c>
      <c r="V81" s="137">
        <f t="shared" si="11"/>
        <v>-9.1829134144640481</v>
      </c>
      <c r="W81" s="137">
        <f t="shared" si="11"/>
        <v>-9.4682384258438432</v>
      </c>
      <c r="X81" s="137">
        <f t="shared" si="11"/>
        <v>-9.7404935585883941</v>
      </c>
      <c r="Y81" s="137">
        <f t="shared" si="11"/>
        <v>-10.000207671452683</v>
      </c>
      <c r="Z81" s="137">
        <f t="shared" si="11"/>
        <v>-10.247889775312608</v>
      </c>
      <c r="AA81" s="137">
        <f t="shared" si="11"/>
        <v>-10.484029737810262</v>
      </c>
      <c r="AB81" s="137">
        <f t="shared" si="11"/>
        <v>-10.709098964153231</v>
      </c>
      <c r="AC81" s="137">
        <f t="shared" si="11"/>
        <v>-10.923551054837212</v>
      </c>
      <c r="AD81" s="137">
        <f t="shared" si="11"/>
        <v>-11.127822441037761</v>
      </c>
      <c r="AE81" s="137">
        <f t="shared" si="11"/>
        <v>-11.322332998394165</v>
      </c>
      <c r="AF81" s="137">
        <f t="shared" si="11"/>
        <v>-11.507486639886253</v>
      </c>
      <c r="AG81" s="137">
        <f t="shared" si="11"/>
        <v>-11.683671888483417</v>
      </c>
      <c r="AH81" s="137">
        <f t="shared" si="11"/>
        <v>-11.851262430224226</v>
      </c>
      <c r="AI81" s="137">
        <f t="shared" si="11"/>
        <v>-12.036429249667313</v>
      </c>
      <c r="AJ81" s="137">
        <f t="shared" si="11"/>
        <v>-12.212817236377941</v>
      </c>
      <c r="AK81" s="137">
        <f t="shared" si="11"/>
        <v>-12.38078069493276</v>
      </c>
      <c r="AL81" s="137">
        <f t="shared" si="11"/>
        <v>-12.540660738209505</v>
      </c>
      <c r="AM81" s="137">
        <f t="shared" si="11"/>
        <v>-12.692785755266039</v>
      </c>
      <c r="AN81" s="137">
        <f t="shared" si="11"/>
        <v>-12.837471863155296</v>
      </c>
      <c r="AO81" s="137">
        <f t="shared" si="11"/>
        <v>-12.975023343214996</v>
      </c>
      <c r="AP81" s="137">
        <f t="shared" si="11"/>
        <v>-13.105733062353206</v>
      </c>
      <c r="AQ81" s="137">
        <f t="shared" si="11"/>
        <v>-13.229882879833658</v>
      </c>
      <c r="AR81" s="137">
        <f t="shared" si="11"/>
        <v>-13.347744040048118</v>
      </c>
      <c r="AS81" s="137">
        <f t="shared" si="11"/>
        <v>-13.459577551746992</v>
      </c>
      <c r="AT81" s="137">
        <f t="shared" si="11"/>
        <v>-13.565634554183811</v>
      </c>
      <c r="AU81" s="137">
        <f t="shared" si="11"/>
        <v>-13.666156670614175</v>
      </c>
      <c r="AV81" s="137">
        <f t="shared" si="11"/>
        <v>-13.76137634957518</v>
      </c>
      <c r="AW81" s="137">
        <f t="shared" si="11"/>
        <v>-13.851517194357259</v>
      </c>
      <c r="AX81" s="137">
        <f t="shared" si="11"/>
        <v>-13.93290343590516</v>
      </c>
      <c r="AY81" s="137">
        <f t="shared" si="11"/>
        <v>-14.009080574043566</v>
      </c>
      <c r="AZ81" s="137">
        <f t="shared" si="11"/>
        <v>-14.032724305935718</v>
      </c>
      <c r="BA81" s="137">
        <f t="shared" si="11"/>
        <v>-14.055006467056414</v>
      </c>
      <c r="BB81" s="137">
        <f t="shared" si="11"/>
        <v>-14.07600044498315</v>
      </c>
      <c r="BC81" s="137">
        <f t="shared" si="11"/>
        <v>-14.095775924546004</v>
      </c>
      <c r="BD81" s="137">
        <f t="shared" si="11"/>
        <v>-14.114399076486572</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91" t="s">
        <v>300</v>
      </c>
      <c r="B86" s="4" t="s">
        <v>212</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91"/>
      <c r="B87" s="4" t="s">
        <v>213</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91"/>
      <c r="B88" s="4" t="s">
        <v>214</v>
      </c>
      <c r="D88" s="4"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91"/>
      <c r="B89" s="4" t="s">
        <v>215</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91"/>
      <c r="B90" s="4" t="s">
        <v>330</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91"/>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91"/>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91"/>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155</v>
      </c>
    </row>
    <row r="98" spans="1:3">
      <c r="B98" s="4" t="s">
        <v>317</v>
      </c>
    </row>
    <row r="99" spans="1:3">
      <c r="B99" s="4" t="s">
        <v>335</v>
      </c>
    </row>
    <row r="100" spans="1:3" ht="16.5">
      <c r="A100" s="83">
        <v>2</v>
      </c>
      <c r="B100" s="67" t="s">
        <v>154</v>
      </c>
    </row>
    <row r="105" spans="1:3">
      <c r="C105" s="35"/>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B8" sqref="B8"/>
    </sheetView>
  </sheetViews>
  <sheetFormatPr defaultRowHeight="15"/>
  <cols>
    <col min="1" max="1" width="5.85546875" customWidth="1"/>
    <col min="2" max="2" width="78.5703125" bestFit="1" customWidth="1"/>
    <col min="5" max="5" width="19.42578125" customWidth="1"/>
  </cols>
  <sheetData>
    <row r="1" spans="1:3" ht="18.75">
      <c r="A1" s="1" t="s">
        <v>82</v>
      </c>
    </row>
    <row r="2" spans="1:3">
      <c r="A2" t="s">
        <v>78</v>
      </c>
    </row>
    <row r="4" spans="1:3">
      <c r="A4" s="146">
        <v>1</v>
      </c>
      <c r="B4" s="147" t="s">
        <v>355</v>
      </c>
    </row>
    <row r="5" spans="1:3" s="144" customFormat="1" ht="30">
      <c r="A5" s="146">
        <v>2</v>
      </c>
      <c r="B5" s="147" t="s">
        <v>354</v>
      </c>
    </row>
    <row r="6" spans="1:3" s="144" customFormat="1" ht="30">
      <c r="A6" s="146">
        <v>3</v>
      </c>
      <c r="B6" s="147" t="s">
        <v>356</v>
      </c>
    </row>
    <row r="7" spans="1:3" s="144" customFormat="1">
      <c r="A7" s="146">
        <v>4</v>
      </c>
      <c r="B7" s="147" t="s">
        <v>361</v>
      </c>
    </row>
    <row r="8" spans="1:3">
      <c r="A8" s="146"/>
      <c r="B8" s="147"/>
    </row>
    <row r="10" spans="1:3">
      <c r="B10" s="141" t="s">
        <v>343</v>
      </c>
    </row>
    <row r="11" spans="1:3">
      <c r="B11" s="143" t="s">
        <v>347</v>
      </c>
      <c r="C11" s="145">
        <v>8</v>
      </c>
    </row>
    <row r="12" spans="1:3">
      <c r="B12" s="143" t="s">
        <v>348</v>
      </c>
      <c r="C12" s="145">
        <v>9</v>
      </c>
    </row>
    <row r="13" spans="1:3">
      <c r="B13" s="143" t="s">
        <v>349</v>
      </c>
      <c r="C13" s="145">
        <v>10</v>
      </c>
    </row>
    <row r="14" spans="1:3">
      <c r="B14" s="143" t="s">
        <v>345</v>
      </c>
      <c r="C14" s="145">
        <v>2</v>
      </c>
    </row>
    <row r="15" spans="1:3">
      <c r="B15" s="143" t="s">
        <v>346</v>
      </c>
      <c r="C15" s="145">
        <v>2</v>
      </c>
    </row>
    <row r="18" spans="2:9">
      <c r="B18" s="142"/>
      <c r="C18" s="144"/>
      <c r="D18" s="144"/>
      <c r="E18" s="144"/>
      <c r="F18" s="144"/>
      <c r="G18" s="144"/>
      <c r="H18" s="144"/>
      <c r="I18" s="144"/>
    </row>
    <row r="19" spans="2:9">
      <c r="B19" s="140"/>
      <c r="C19" s="144"/>
      <c r="D19" s="144"/>
      <c r="E19" s="144"/>
      <c r="F19" s="144"/>
      <c r="G19" s="144"/>
      <c r="H19" s="144"/>
      <c r="I19" s="144"/>
    </row>
    <row r="20" spans="2:9">
      <c r="B20" s="140"/>
      <c r="C20" s="144"/>
      <c r="D20" s="144"/>
      <c r="E20" s="144"/>
      <c r="F20" s="144"/>
      <c r="G20" s="144"/>
      <c r="H20" s="144"/>
      <c r="I20" s="144"/>
    </row>
    <row r="21" spans="2:9">
      <c r="B21" s="140"/>
      <c r="C21" s="144"/>
      <c r="D21" s="144"/>
      <c r="E21" s="144"/>
      <c r="F21" s="144"/>
      <c r="G21" s="144"/>
      <c r="H21" s="144"/>
      <c r="I21" s="144"/>
    </row>
    <row r="22" spans="2:9">
      <c r="B22" s="140"/>
      <c r="C22" s="144"/>
      <c r="D22" s="144"/>
      <c r="E22" s="144"/>
      <c r="F22" s="144"/>
      <c r="G22" s="144"/>
      <c r="H22" s="144"/>
      <c r="I22" s="144"/>
    </row>
    <row r="23" spans="2:9">
      <c r="B23" s="144"/>
      <c r="C23" s="144"/>
      <c r="D23" s="144"/>
      <c r="E23" s="144"/>
      <c r="F23" s="144"/>
      <c r="G23" s="144"/>
      <c r="H23" s="144"/>
      <c r="I23" s="144"/>
    </row>
    <row r="24" spans="2:9">
      <c r="B24" s="140"/>
      <c r="C24" s="144"/>
      <c r="D24" s="144"/>
      <c r="E24" s="144"/>
      <c r="F24" s="144"/>
      <c r="G24" s="144"/>
      <c r="H24" s="144"/>
      <c r="I24" s="144"/>
    </row>
    <row r="25" spans="2:9">
      <c r="B25" s="144"/>
      <c r="C25" s="144"/>
      <c r="D25" s="144"/>
      <c r="E25" s="144"/>
      <c r="F25" s="144"/>
      <c r="G25" s="144"/>
      <c r="H25" s="144"/>
      <c r="I25" s="144"/>
    </row>
    <row r="26" spans="2:9">
      <c r="B26" s="144"/>
      <c r="C26" s="144"/>
      <c r="D26" s="144"/>
      <c r="E26" s="144"/>
      <c r="F26" s="144"/>
      <c r="G26" s="144"/>
      <c r="H26" s="144"/>
      <c r="I26" s="144"/>
    </row>
    <row r="27" spans="2:9">
      <c r="B27" s="144"/>
      <c r="C27" s="144"/>
      <c r="D27" s="144"/>
      <c r="E27" s="144"/>
      <c r="F27" s="144"/>
      <c r="G27" s="144"/>
      <c r="H27" s="144"/>
      <c r="I27" s="144"/>
    </row>
    <row r="31" spans="2:9">
      <c r="F31" s="144"/>
      <c r="G31" s="144"/>
    </row>
    <row r="32" spans="2:9">
      <c r="E32" s="144"/>
      <c r="G32" s="144"/>
    </row>
    <row r="33" spans="5:7">
      <c r="E33" s="144"/>
      <c r="G33" s="144"/>
    </row>
    <row r="34" spans="5:7">
      <c r="E34" s="144"/>
      <c r="G34" s="144"/>
    </row>
    <row r="35" spans="5:7">
      <c r="E35" s="144"/>
      <c r="G35" s="144"/>
    </row>
    <row r="36" spans="5:7">
      <c r="E36" s="144"/>
      <c r="G36" s="144"/>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27" sqref="A27"/>
      <selection pane="topRight" activeCell="A27" sqref="A27"/>
      <selection pane="bottomLeft" activeCell="A27" sqref="A27"/>
      <selection pane="bottomRight" activeCell="C2" sqref="C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369</v>
      </c>
      <c r="C1" s="3" t="s">
        <v>368</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138">
        <f>INDEX($E$81:$BD$81,1,$C$9+$B4-1)</f>
        <v>-8.6482146307097665</v>
      </c>
      <c r="D4" s="9"/>
      <c r="E4" s="9"/>
      <c r="F4" s="84"/>
      <c r="G4" s="9"/>
      <c r="I4" s="39"/>
      <c r="AQ4" s="22"/>
      <c r="AR4" s="22"/>
      <c r="AS4" s="22"/>
      <c r="AT4" s="22"/>
      <c r="AU4" s="22"/>
      <c r="AV4" s="22"/>
      <c r="AW4" s="22"/>
      <c r="AX4" s="22"/>
      <c r="AY4" s="22"/>
      <c r="AZ4" s="22"/>
      <c r="BA4" s="22"/>
      <c r="BB4" s="22"/>
      <c r="BC4" s="22"/>
      <c r="BD4" s="22"/>
    </row>
    <row r="5" spans="1:56">
      <c r="B5" s="47">
        <v>24</v>
      </c>
      <c r="C5" s="138">
        <f>INDEX($E$81:$BD$81,1,$C$9+$B5-1)</f>
        <v>-10.63750904282497</v>
      </c>
      <c r="D5" s="18"/>
      <c r="E5" s="61"/>
      <c r="F5" s="9"/>
      <c r="G5" s="9"/>
      <c r="AQ5" s="22"/>
      <c r="AR5" s="22"/>
      <c r="AS5" s="22"/>
      <c r="AT5" s="22"/>
      <c r="AU5" s="22"/>
      <c r="AV5" s="22"/>
      <c r="AW5" s="22"/>
      <c r="AX5" s="22"/>
      <c r="AY5" s="22"/>
      <c r="AZ5" s="22"/>
      <c r="BA5" s="22"/>
      <c r="BB5" s="22"/>
      <c r="BC5" s="22"/>
      <c r="BD5" s="22"/>
    </row>
    <row r="6" spans="1:56">
      <c r="B6" s="47">
        <v>32</v>
      </c>
      <c r="C6" s="138">
        <f>INDEX($E$81:$BD$81,1,$C$9+$B6-1)</f>
        <v>-12.060529045324135</v>
      </c>
      <c r="D6" s="9"/>
      <c r="E6" s="9"/>
      <c r="F6" s="9"/>
      <c r="G6" s="9"/>
      <c r="AQ6" s="22"/>
      <c r="AR6" s="22"/>
      <c r="AS6" s="22"/>
      <c r="AT6" s="22"/>
      <c r="AU6" s="22"/>
      <c r="AV6" s="22"/>
      <c r="AW6" s="22"/>
      <c r="AX6" s="22"/>
      <c r="AY6" s="22"/>
      <c r="AZ6" s="22"/>
      <c r="BA6" s="22"/>
      <c r="BB6" s="22"/>
      <c r="BC6" s="22"/>
      <c r="BD6" s="22"/>
    </row>
    <row r="7" spans="1:56">
      <c r="B7" s="47">
        <v>45</v>
      </c>
      <c r="C7" s="138">
        <f>INDEX($E$81:$BD$81,1,$C$9+$B7-1)</f>
        <v>-13.578502556069143</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92" t="s">
        <v>11</v>
      </c>
      <c r="B13" s="59" t="s">
        <v>159</v>
      </c>
      <c r="C13" s="58"/>
      <c r="D13" s="59" t="s">
        <v>40</v>
      </c>
      <c r="E13" s="129"/>
      <c r="F13" s="129">
        <v>-14.360630669145511</v>
      </c>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59"/>
      <c r="AY13" s="59"/>
      <c r="AZ13" s="59"/>
      <c r="BA13" s="59"/>
      <c r="BB13" s="59"/>
      <c r="BC13" s="59"/>
      <c r="BD13" s="59"/>
    </row>
    <row r="14" spans="1:56">
      <c r="A14" s="193"/>
      <c r="B14" s="59" t="s">
        <v>176</v>
      </c>
      <c r="C14" s="58"/>
      <c r="D14" s="59" t="s">
        <v>40</v>
      </c>
      <c r="E14" s="129">
        <v>0</v>
      </c>
      <c r="F14" s="129">
        <v>-7.4814773477548002E-2</v>
      </c>
      <c r="G14" s="129">
        <v>-7.4953437448901442E-2</v>
      </c>
      <c r="H14" s="129">
        <v>-7.4803130915567562E-2</v>
      </c>
      <c r="I14" s="129">
        <v>-7.4693567466106794E-2</v>
      </c>
      <c r="J14" s="129">
        <v>-7.4622920916903618E-2</v>
      </c>
      <c r="K14" s="129">
        <v>-7.4558089287769719E-2</v>
      </c>
      <c r="L14" s="129">
        <v>-7.4437164456184243E-2</v>
      </c>
      <c r="M14" s="129">
        <v>-7.4700000000000003E-2</v>
      </c>
      <c r="N14" s="129">
        <v>-7.4700000000000003E-2</v>
      </c>
      <c r="O14" s="129">
        <v>-7.4700000000000003E-2</v>
      </c>
      <c r="P14" s="129">
        <v>-7.4700000000000003E-2</v>
      </c>
      <c r="Q14" s="129">
        <v>-7.4700000000000003E-2</v>
      </c>
      <c r="R14" s="129">
        <v>-7.4700000000000003E-2</v>
      </c>
      <c r="S14" s="129">
        <v>-7.4700000000000003E-2</v>
      </c>
      <c r="T14" s="129">
        <v>-7.4700000000000003E-2</v>
      </c>
      <c r="U14" s="129">
        <v>-7.4700000000000003E-2</v>
      </c>
      <c r="V14" s="129">
        <v>-7.4700000000000003E-2</v>
      </c>
      <c r="W14" s="129">
        <v>-7.4700000000000003E-2</v>
      </c>
      <c r="X14" s="129">
        <v>-7.4700000000000003E-2</v>
      </c>
      <c r="Y14" s="129">
        <v>-7.4700000000000003E-2</v>
      </c>
      <c r="Z14" s="129">
        <v>-7.4700000000000003E-2</v>
      </c>
      <c r="AA14" s="129">
        <v>-7.4700000000000003E-2</v>
      </c>
      <c r="AB14" s="129">
        <v>-7.4700000000000003E-2</v>
      </c>
      <c r="AC14" s="129">
        <v>-7.4700000000000003E-2</v>
      </c>
      <c r="AD14" s="129">
        <v>-7.4700000000000003E-2</v>
      </c>
      <c r="AE14" s="129">
        <v>-7.4700000000000003E-2</v>
      </c>
      <c r="AF14" s="129">
        <v>-7.4700000000000003E-2</v>
      </c>
      <c r="AG14" s="129">
        <v>-7.4700000000000003E-2</v>
      </c>
      <c r="AH14" s="129">
        <v>-7.4700000000000003E-2</v>
      </c>
      <c r="AI14" s="129">
        <v>-7.4700000000000003E-2</v>
      </c>
      <c r="AJ14" s="129">
        <v>-7.4700000000000003E-2</v>
      </c>
      <c r="AK14" s="129">
        <v>-7.4700000000000003E-2</v>
      </c>
      <c r="AL14" s="129">
        <v>-7.4700000000000003E-2</v>
      </c>
      <c r="AM14" s="129">
        <v>-7.4700000000000003E-2</v>
      </c>
      <c r="AN14" s="129">
        <v>-7.4700000000000003E-2</v>
      </c>
      <c r="AO14" s="129">
        <v>-7.4700000000000003E-2</v>
      </c>
      <c r="AP14" s="129">
        <v>-7.4700000000000003E-2</v>
      </c>
      <c r="AQ14" s="129">
        <v>-7.4700000000000003E-2</v>
      </c>
      <c r="AR14" s="129">
        <v>-7.4700000000000003E-2</v>
      </c>
      <c r="AS14" s="129">
        <v>-7.4700000000000003E-2</v>
      </c>
      <c r="AT14" s="129">
        <v>-7.4700000000000003E-2</v>
      </c>
      <c r="AU14" s="129">
        <v>-7.4700000000000003E-2</v>
      </c>
      <c r="AV14" s="129">
        <v>-7.4700000000000003E-2</v>
      </c>
      <c r="AW14" s="129">
        <v>-7.4700000000000003E-2</v>
      </c>
      <c r="AX14" s="59"/>
      <c r="AY14" s="59"/>
      <c r="AZ14" s="59"/>
      <c r="BA14" s="59"/>
      <c r="BB14" s="59"/>
      <c r="BC14" s="59"/>
      <c r="BD14" s="59"/>
    </row>
    <row r="15" spans="1:56">
      <c r="A15" s="193"/>
      <c r="B15" s="59" t="s">
        <v>198</v>
      </c>
      <c r="C15" s="58"/>
      <c r="D15" s="59" t="s">
        <v>40</v>
      </c>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59"/>
      <c r="AY15" s="59"/>
      <c r="AZ15" s="59"/>
      <c r="BA15" s="59"/>
      <c r="BB15" s="59"/>
      <c r="BC15" s="59"/>
      <c r="BD15" s="59"/>
    </row>
    <row r="16" spans="1:56">
      <c r="A16" s="193"/>
      <c r="B16" s="59" t="s">
        <v>198</v>
      </c>
      <c r="C16" s="58"/>
      <c r="D16" s="59" t="s">
        <v>40</v>
      </c>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59"/>
      <c r="AY16" s="59"/>
      <c r="AZ16" s="59"/>
      <c r="BA16" s="59"/>
      <c r="BB16" s="59"/>
      <c r="BC16" s="59"/>
      <c r="BD16" s="59"/>
    </row>
    <row r="17" spans="1:56">
      <c r="A17" s="193"/>
      <c r="B17" s="59" t="s">
        <v>198</v>
      </c>
      <c r="C17" s="58"/>
      <c r="D17" s="59" t="s">
        <v>40</v>
      </c>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59"/>
      <c r="AY17" s="59"/>
      <c r="AZ17" s="59"/>
      <c r="BA17" s="59"/>
      <c r="BB17" s="59"/>
      <c r="BC17" s="59"/>
      <c r="BD17" s="59"/>
    </row>
    <row r="18" spans="1:56" ht="15.75" thickBot="1">
      <c r="A18" s="194"/>
      <c r="B18" s="122" t="s">
        <v>197</v>
      </c>
      <c r="C18" s="128"/>
      <c r="D18" s="123" t="s">
        <v>40</v>
      </c>
      <c r="E18" s="130">
        <f>SUM(E13:E17)</f>
        <v>0</v>
      </c>
      <c r="F18" s="130">
        <f t="shared" ref="F18:AW18" si="0">SUM(F13:F17)</f>
        <v>-14.43544544262306</v>
      </c>
      <c r="G18" s="130">
        <f t="shared" si="0"/>
        <v>-7.4953437448901442E-2</v>
      </c>
      <c r="H18" s="130">
        <f t="shared" si="0"/>
        <v>-7.4803130915567562E-2</v>
      </c>
      <c r="I18" s="130">
        <f t="shared" si="0"/>
        <v>-7.4693567466106794E-2</v>
      </c>
      <c r="J18" s="130">
        <f t="shared" si="0"/>
        <v>-7.4622920916903618E-2</v>
      </c>
      <c r="K18" s="130">
        <f t="shared" si="0"/>
        <v>-7.4558089287769719E-2</v>
      </c>
      <c r="L18" s="130">
        <f t="shared" si="0"/>
        <v>-7.4437164456184243E-2</v>
      </c>
      <c r="M18" s="130">
        <f t="shared" si="0"/>
        <v>-7.4700000000000003E-2</v>
      </c>
      <c r="N18" s="130">
        <f t="shared" si="0"/>
        <v>-7.4700000000000003E-2</v>
      </c>
      <c r="O18" s="130">
        <f t="shared" si="0"/>
        <v>-7.4700000000000003E-2</v>
      </c>
      <c r="P18" s="130">
        <f t="shared" si="0"/>
        <v>-7.4700000000000003E-2</v>
      </c>
      <c r="Q18" s="130">
        <f t="shared" si="0"/>
        <v>-7.4700000000000003E-2</v>
      </c>
      <c r="R18" s="130">
        <f t="shared" si="0"/>
        <v>-7.4700000000000003E-2</v>
      </c>
      <c r="S18" s="130">
        <f t="shared" si="0"/>
        <v>-7.4700000000000003E-2</v>
      </c>
      <c r="T18" s="130">
        <f t="shared" si="0"/>
        <v>-7.4700000000000003E-2</v>
      </c>
      <c r="U18" s="130">
        <f t="shared" si="0"/>
        <v>-7.4700000000000003E-2</v>
      </c>
      <c r="V18" s="130">
        <f t="shared" si="0"/>
        <v>-7.4700000000000003E-2</v>
      </c>
      <c r="W18" s="130">
        <f t="shared" si="0"/>
        <v>-7.4700000000000003E-2</v>
      </c>
      <c r="X18" s="130">
        <f t="shared" si="0"/>
        <v>-7.4700000000000003E-2</v>
      </c>
      <c r="Y18" s="130">
        <f t="shared" si="0"/>
        <v>-7.4700000000000003E-2</v>
      </c>
      <c r="Z18" s="130">
        <f t="shared" si="0"/>
        <v>-7.4700000000000003E-2</v>
      </c>
      <c r="AA18" s="130">
        <f t="shared" si="0"/>
        <v>-7.4700000000000003E-2</v>
      </c>
      <c r="AB18" s="130">
        <f t="shared" si="0"/>
        <v>-7.4700000000000003E-2</v>
      </c>
      <c r="AC18" s="130">
        <f t="shared" si="0"/>
        <v>-7.4700000000000003E-2</v>
      </c>
      <c r="AD18" s="130">
        <f t="shared" si="0"/>
        <v>-7.4700000000000003E-2</v>
      </c>
      <c r="AE18" s="130">
        <f t="shared" si="0"/>
        <v>-7.4700000000000003E-2</v>
      </c>
      <c r="AF18" s="130">
        <f t="shared" si="0"/>
        <v>-7.4700000000000003E-2</v>
      </c>
      <c r="AG18" s="130">
        <f t="shared" si="0"/>
        <v>-7.4700000000000003E-2</v>
      </c>
      <c r="AH18" s="130">
        <f t="shared" si="0"/>
        <v>-7.4700000000000003E-2</v>
      </c>
      <c r="AI18" s="130">
        <f t="shared" si="0"/>
        <v>-7.4700000000000003E-2</v>
      </c>
      <c r="AJ18" s="130">
        <f t="shared" si="0"/>
        <v>-7.4700000000000003E-2</v>
      </c>
      <c r="AK18" s="130">
        <f t="shared" si="0"/>
        <v>-7.4700000000000003E-2</v>
      </c>
      <c r="AL18" s="130">
        <f t="shared" si="0"/>
        <v>-7.4700000000000003E-2</v>
      </c>
      <c r="AM18" s="130">
        <f t="shared" si="0"/>
        <v>-7.4700000000000003E-2</v>
      </c>
      <c r="AN18" s="130">
        <f t="shared" si="0"/>
        <v>-7.4700000000000003E-2</v>
      </c>
      <c r="AO18" s="130">
        <f t="shared" si="0"/>
        <v>-7.4700000000000003E-2</v>
      </c>
      <c r="AP18" s="130">
        <f t="shared" si="0"/>
        <v>-7.4700000000000003E-2</v>
      </c>
      <c r="AQ18" s="130">
        <f t="shared" si="0"/>
        <v>-7.4700000000000003E-2</v>
      </c>
      <c r="AR18" s="130">
        <f t="shared" si="0"/>
        <v>-7.4700000000000003E-2</v>
      </c>
      <c r="AS18" s="130">
        <f t="shared" si="0"/>
        <v>-7.4700000000000003E-2</v>
      </c>
      <c r="AT18" s="130">
        <f t="shared" si="0"/>
        <v>-7.4700000000000003E-2</v>
      </c>
      <c r="AU18" s="130">
        <f t="shared" si="0"/>
        <v>-7.4700000000000003E-2</v>
      </c>
      <c r="AV18" s="130">
        <f t="shared" si="0"/>
        <v>-7.4700000000000003E-2</v>
      </c>
      <c r="AW18" s="130">
        <f t="shared" si="0"/>
        <v>-7.4700000000000003E-2</v>
      </c>
      <c r="AX18" s="59"/>
      <c r="AY18" s="59"/>
      <c r="AZ18" s="59"/>
      <c r="BA18" s="59"/>
      <c r="BB18" s="59"/>
      <c r="BC18" s="59"/>
      <c r="BD18" s="59"/>
    </row>
    <row r="19" spans="1:56">
      <c r="A19" s="195" t="s">
        <v>301</v>
      </c>
      <c r="B19" s="59" t="s">
        <v>159</v>
      </c>
      <c r="C19" s="8"/>
      <c r="D19" s="9" t="s">
        <v>40</v>
      </c>
      <c r="E19" s="131">
        <f>-'Baseline scenario'!E7</f>
        <v>0</v>
      </c>
      <c r="F19" s="131">
        <f>'Baseline scenario'!F7*-1*1.1</f>
        <v>3.4119342544305593</v>
      </c>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row>
    <row r="20" spans="1:56">
      <c r="A20" s="195"/>
      <c r="B20" s="59" t="s">
        <v>176</v>
      </c>
      <c r="C20" s="8"/>
      <c r="D20" s="9" t="s">
        <v>40</v>
      </c>
      <c r="E20" s="131"/>
      <c r="F20" s="131">
        <f>'Baseline scenario'!F8*-1*1.1</f>
        <v>6.1694645866358193E-3</v>
      </c>
      <c r="G20" s="131">
        <f>'Baseline scenario'!G8*-1*1.1</f>
        <v>6.1808992595078025E-3</v>
      </c>
      <c r="H20" s="131">
        <f>'Baseline scenario'!H8*-1*1.1</f>
        <v>6.168504503880806E-3</v>
      </c>
      <c r="I20" s="131">
        <f>'Baseline scenario'!I8*-1*1.1</f>
        <v>6.1594695527606132E-3</v>
      </c>
      <c r="J20" s="131">
        <f>'Baseline scenario'!J8*-1*1.1</f>
        <v>6.1536438132279297E-3</v>
      </c>
      <c r="K20" s="131">
        <f>'Baseline scenario'!K8*-1*1.1</f>
        <v>6.1482975905309432E-3</v>
      </c>
      <c r="L20" s="131">
        <f>'Baseline scenario'!L8*-1*1.1</f>
        <v>6.1383257436425018E-3</v>
      </c>
      <c r="M20" s="131">
        <f>'Baseline scenario'!M8*-1*1.1</f>
        <v>6.1600000000000005E-3</v>
      </c>
      <c r="N20" s="131">
        <f>'Baseline scenario'!N8*-1*1.1</f>
        <v>6.1600000000000005E-3</v>
      </c>
      <c r="O20" s="131">
        <f>'Baseline scenario'!O8*-1*1.1</f>
        <v>6.1600000000000005E-3</v>
      </c>
      <c r="P20" s="131">
        <f>'Baseline scenario'!P8*-1*1.1</f>
        <v>6.1600000000000005E-3</v>
      </c>
      <c r="Q20" s="131">
        <f>'Baseline scenario'!Q8*-1*1.1</f>
        <v>6.1600000000000005E-3</v>
      </c>
      <c r="R20" s="131">
        <f>'Baseline scenario'!R8*-1*1.1</f>
        <v>6.1600000000000005E-3</v>
      </c>
      <c r="S20" s="131">
        <f>'Baseline scenario'!S8*-1*1.1</f>
        <v>6.1600000000000005E-3</v>
      </c>
      <c r="T20" s="131">
        <f>'Baseline scenario'!T8*-1*1.1</f>
        <v>6.1600000000000005E-3</v>
      </c>
      <c r="U20" s="131">
        <f>'Baseline scenario'!U8*-1*1.1</f>
        <v>6.1600000000000005E-3</v>
      </c>
      <c r="V20" s="131">
        <f>'Baseline scenario'!V8*-1*1.1</f>
        <v>6.1600000000000005E-3</v>
      </c>
      <c r="W20" s="131">
        <f>'Baseline scenario'!W8*-1*1.1</f>
        <v>6.1600000000000005E-3</v>
      </c>
      <c r="X20" s="131">
        <f>'Baseline scenario'!X8*-1*1.1</f>
        <v>6.1600000000000005E-3</v>
      </c>
      <c r="Y20" s="131">
        <f>'Baseline scenario'!Y8*-1*1.1</f>
        <v>6.1600000000000005E-3</v>
      </c>
      <c r="Z20" s="131">
        <f>'Baseline scenario'!Z8*-1*1.1</f>
        <v>6.1600000000000005E-3</v>
      </c>
      <c r="AA20" s="131">
        <f>'Baseline scenario'!AA8*-1*1.1</f>
        <v>6.1600000000000005E-3</v>
      </c>
      <c r="AB20" s="131">
        <f>'Baseline scenario'!AB8*-1*1.1</f>
        <v>6.1600000000000005E-3</v>
      </c>
      <c r="AC20" s="131">
        <f>'Baseline scenario'!AC8*-1*1.1</f>
        <v>6.1600000000000005E-3</v>
      </c>
      <c r="AD20" s="131">
        <f>'Baseline scenario'!AD8*-1*1.1</f>
        <v>6.1600000000000005E-3</v>
      </c>
      <c r="AE20" s="131">
        <f>'Baseline scenario'!AE8*-1*1.1</f>
        <v>6.1600000000000005E-3</v>
      </c>
      <c r="AF20" s="131">
        <f>'Baseline scenario'!AF8*-1*1.1</f>
        <v>6.1600000000000005E-3</v>
      </c>
      <c r="AG20" s="131">
        <f>'Baseline scenario'!AG8*-1*1.1</f>
        <v>6.1600000000000005E-3</v>
      </c>
      <c r="AH20" s="131">
        <f>'Baseline scenario'!AH8*-1*1.1</f>
        <v>6.1600000000000005E-3</v>
      </c>
      <c r="AI20" s="131">
        <f>'Baseline scenario'!AI8*-1*1.1</f>
        <v>6.1600000000000005E-3</v>
      </c>
      <c r="AJ20" s="131">
        <f>'Baseline scenario'!AJ8*-1*1.1</f>
        <v>6.1600000000000005E-3</v>
      </c>
      <c r="AK20" s="131">
        <f>'Baseline scenario'!AK8*-1*1.1</f>
        <v>6.1600000000000005E-3</v>
      </c>
      <c r="AL20" s="131">
        <f>'Baseline scenario'!AL8*-1*1.1</f>
        <v>6.1600000000000005E-3</v>
      </c>
      <c r="AM20" s="131">
        <f>'Baseline scenario'!AM8*-1*1.1</f>
        <v>6.1600000000000005E-3</v>
      </c>
      <c r="AN20" s="131">
        <f>'Baseline scenario'!AN8*-1*1.1</f>
        <v>6.1600000000000005E-3</v>
      </c>
      <c r="AO20" s="131">
        <f>'Baseline scenario'!AO8*-1*1.1</f>
        <v>6.1600000000000005E-3</v>
      </c>
      <c r="AP20" s="131">
        <f>'Baseline scenario'!AP8*-1*1.1</f>
        <v>6.1600000000000005E-3</v>
      </c>
      <c r="AQ20" s="131">
        <f>'Baseline scenario'!AQ8*-1*1.1</f>
        <v>6.1600000000000005E-3</v>
      </c>
      <c r="AR20" s="131">
        <f>'Baseline scenario'!AR8*-1*1.1</f>
        <v>6.1600000000000005E-3</v>
      </c>
      <c r="AS20" s="131">
        <f>'Baseline scenario'!AS8*-1*1.1</f>
        <v>6.1600000000000005E-3</v>
      </c>
      <c r="AT20" s="131">
        <f>'Baseline scenario'!AT8*-1*1.1</f>
        <v>6.1600000000000005E-3</v>
      </c>
      <c r="AU20" s="131">
        <f>'Baseline scenario'!AU8*-1*1.1</f>
        <v>6.1600000000000005E-3</v>
      </c>
      <c r="AV20" s="131">
        <f>'Baseline scenario'!AV8*-1*1.1</f>
        <v>6.1600000000000005E-3</v>
      </c>
      <c r="AW20" s="131">
        <f>'Baseline scenario'!AW8*-1*1.1</f>
        <v>6.1600000000000005E-3</v>
      </c>
      <c r="AX20" s="131"/>
      <c r="AY20" s="131"/>
      <c r="AZ20" s="131"/>
      <c r="BA20" s="131"/>
      <c r="BB20" s="131"/>
      <c r="BC20" s="131"/>
      <c r="BD20" s="131"/>
    </row>
    <row r="21" spans="1:56">
      <c r="A21" s="195"/>
      <c r="B21" s="59" t="s">
        <v>198</v>
      </c>
      <c r="C21" s="8"/>
      <c r="D21" s="9" t="s">
        <v>40</v>
      </c>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row>
    <row r="22" spans="1:56">
      <c r="A22" s="195"/>
      <c r="B22" s="59" t="s">
        <v>198</v>
      </c>
      <c r="C22" s="8"/>
      <c r="D22" s="9" t="s">
        <v>40</v>
      </c>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row>
    <row r="23" spans="1:56">
      <c r="A23" s="195"/>
      <c r="B23" s="59" t="s">
        <v>198</v>
      </c>
      <c r="C23" s="8"/>
      <c r="D23" s="9" t="s">
        <v>40</v>
      </c>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row>
    <row r="24" spans="1:56">
      <c r="A24" s="195"/>
      <c r="B24" s="59" t="s">
        <v>198</v>
      </c>
      <c r="C24" s="8"/>
      <c r="D24" s="9" t="s">
        <v>40</v>
      </c>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row>
    <row r="25" spans="1:56">
      <c r="A25" s="196"/>
      <c r="B25" s="59" t="s">
        <v>319</v>
      </c>
      <c r="C25" s="8"/>
      <c r="D25" s="9" t="s">
        <v>40</v>
      </c>
      <c r="E25" s="132">
        <f>SUM(E19:E24)</f>
        <v>0</v>
      </c>
      <c r="F25" s="132">
        <f t="shared" ref="F25:BD25" si="1">SUM(F19:F24)</f>
        <v>3.418103719017195</v>
      </c>
      <c r="G25" s="132">
        <f t="shared" si="1"/>
        <v>6.1808992595078025E-3</v>
      </c>
      <c r="H25" s="132">
        <f t="shared" si="1"/>
        <v>6.168504503880806E-3</v>
      </c>
      <c r="I25" s="132">
        <f t="shared" si="1"/>
        <v>6.1594695527606132E-3</v>
      </c>
      <c r="J25" s="132">
        <f t="shared" si="1"/>
        <v>6.1536438132279297E-3</v>
      </c>
      <c r="K25" s="132">
        <f t="shared" si="1"/>
        <v>6.1482975905309432E-3</v>
      </c>
      <c r="L25" s="132">
        <f t="shared" si="1"/>
        <v>6.1383257436425018E-3</v>
      </c>
      <c r="M25" s="132">
        <f t="shared" si="1"/>
        <v>6.1600000000000005E-3</v>
      </c>
      <c r="N25" s="132">
        <f t="shared" si="1"/>
        <v>6.1600000000000005E-3</v>
      </c>
      <c r="O25" s="132">
        <f t="shared" si="1"/>
        <v>6.1600000000000005E-3</v>
      </c>
      <c r="P25" s="132">
        <f t="shared" si="1"/>
        <v>6.1600000000000005E-3</v>
      </c>
      <c r="Q25" s="132">
        <f t="shared" si="1"/>
        <v>6.1600000000000005E-3</v>
      </c>
      <c r="R25" s="132">
        <f t="shared" si="1"/>
        <v>6.1600000000000005E-3</v>
      </c>
      <c r="S25" s="132">
        <f t="shared" si="1"/>
        <v>6.1600000000000005E-3</v>
      </c>
      <c r="T25" s="132">
        <f t="shared" si="1"/>
        <v>6.1600000000000005E-3</v>
      </c>
      <c r="U25" s="132">
        <f t="shared" si="1"/>
        <v>6.1600000000000005E-3</v>
      </c>
      <c r="V25" s="132">
        <f t="shared" si="1"/>
        <v>6.1600000000000005E-3</v>
      </c>
      <c r="W25" s="132">
        <f t="shared" si="1"/>
        <v>6.1600000000000005E-3</v>
      </c>
      <c r="X25" s="132">
        <f t="shared" si="1"/>
        <v>6.1600000000000005E-3</v>
      </c>
      <c r="Y25" s="132">
        <f t="shared" si="1"/>
        <v>6.1600000000000005E-3</v>
      </c>
      <c r="Z25" s="132">
        <f t="shared" si="1"/>
        <v>6.1600000000000005E-3</v>
      </c>
      <c r="AA25" s="132">
        <f t="shared" si="1"/>
        <v>6.1600000000000005E-3</v>
      </c>
      <c r="AB25" s="132">
        <f t="shared" si="1"/>
        <v>6.1600000000000005E-3</v>
      </c>
      <c r="AC25" s="132">
        <f t="shared" si="1"/>
        <v>6.1600000000000005E-3</v>
      </c>
      <c r="AD25" s="132">
        <f t="shared" si="1"/>
        <v>6.1600000000000005E-3</v>
      </c>
      <c r="AE25" s="132">
        <f t="shared" si="1"/>
        <v>6.1600000000000005E-3</v>
      </c>
      <c r="AF25" s="132">
        <f t="shared" si="1"/>
        <v>6.1600000000000005E-3</v>
      </c>
      <c r="AG25" s="132">
        <f t="shared" si="1"/>
        <v>6.1600000000000005E-3</v>
      </c>
      <c r="AH25" s="132">
        <f t="shared" si="1"/>
        <v>6.1600000000000005E-3</v>
      </c>
      <c r="AI25" s="132">
        <f t="shared" si="1"/>
        <v>6.1600000000000005E-3</v>
      </c>
      <c r="AJ25" s="132">
        <f t="shared" si="1"/>
        <v>6.1600000000000005E-3</v>
      </c>
      <c r="AK25" s="132">
        <f t="shared" si="1"/>
        <v>6.1600000000000005E-3</v>
      </c>
      <c r="AL25" s="132">
        <f t="shared" si="1"/>
        <v>6.1600000000000005E-3</v>
      </c>
      <c r="AM25" s="132">
        <f t="shared" si="1"/>
        <v>6.1600000000000005E-3</v>
      </c>
      <c r="AN25" s="132">
        <f t="shared" si="1"/>
        <v>6.1600000000000005E-3</v>
      </c>
      <c r="AO25" s="132">
        <f t="shared" si="1"/>
        <v>6.1600000000000005E-3</v>
      </c>
      <c r="AP25" s="132">
        <f t="shared" si="1"/>
        <v>6.1600000000000005E-3</v>
      </c>
      <c r="AQ25" s="132">
        <f t="shared" si="1"/>
        <v>6.1600000000000005E-3</v>
      </c>
      <c r="AR25" s="132">
        <f t="shared" si="1"/>
        <v>6.1600000000000005E-3</v>
      </c>
      <c r="AS25" s="132">
        <f t="shared" si="1"/>
        <v>6.1600000000000005E-3</v>
      </c>
      <c r="AT25" s="132">
        <f t="shared" si="1"/>
        <v>6.1600000000000005E-3</v>
      </c>
      <c r="AU25" s="132">
        <f t="shared" si="1"/>
        <v>6.1600000000000005E-3</v>
      </c>
      <c r="AV25" s="132">
        <f t="shared" si="1"/>
        <v>6.1600000000000005E-3</v>
      </c>
      <c r="AW25" s="132">
        <f t="shared" si="1"/>
        <v>6.1600000000000005E-3</v>
      </c>
      <c r="AX25" s="132">
        <f t="shared" si="1"/>
        <v>0</v>
      </c>
      <c r="AY25" s="132">
        <f t="shared" si="1"/>
        <v>0</v>
      </c>
      <c r="AZ25" s="132">
        <f t="shared" si="1"/>
        <v>0</v>
      </c>
      <c r="BA25" s="132">
        <f t="shared" si="1"/>
        <v>0</v>
      </c>
      <c r="BB25" s="132">
        <f t="shared" si="1"/>
        <v>0</v>
      </c>
      <c r="BC25" s="132">
        <f t="shared" si="1"/>
        <v>0</v>
      </c>
      <c r="BD25" s="132">
        <f t="shared" si="1"/>
        <v>0</v>
      </c>
    </row>
    <row r="26" spans="1:56" ht="15.75" thickBot="1">
      <c r="A26" s="112"/>
      <c r="B26" s="55" t="s">
        <v>96</v>
      </c>
      <c r="C26" s="56" t="s">
        <v>94</v>
      </c>
      <c r="D26" s="55" t="s">
        <v>40</v>
      </c>
      <c r="E26" s="130">
        <f>E18+E25</f>
        <v>0</v>
      </c>
      <c r="F26" s="130">
        <f t="shared" ref="F26:BD26" si="2">F18+F25</f>
        <v>-11.017341723605865</v>
      </c>
      <c r="G26" s="130">
        <f t="shared" si="2"/>
        <v>-6.8772538189393634E-2</v>
      </c>
      <c r="H26" s="130">
        <f t="shared" si="2"/>
        <v>-6.8634626411686758E-2</v>
      </c>
      <c r="I26" s="130">
        <f t="shared" si="2"/>
        <v>-6.8534097913346179E-2</v>
      </c>
      <c r="J26" s="130">
        <f t="shared" si="2"/>
        <v>-6.8469277103675688E-2</v>
      </c>
      <c r="K26" s="130">
        <f t="shared" si="2"/>
        <v>-6.8409791697238778E-2</v>
      </c>
      <c r="L26" s="130">
        <f t="shared" si="2"/>
        <v>-6.8298838712541748E-2</v>
      </c>
      <c r="M26" s="130">
        <f t="shared" si="2"/>
        <v>-6.8540000000000004E-2</v>
      </c>
      <c r="N26" s="130">
        <f t="shared" si="2"/>
        <v>-6.8540000000000004E-2</v>
      </c>
      <c r="O26" s="130">
        <f t="shared" si="2"/>
        <v>-6.8540000000000004E-2</v>
      </c>
      <c r="P26" s="130">
        <f t="shared" si="2"/>
        <v>-6.8540000000000004E-2</v>
      </c>
      <c r="Q26" s="130">
        <f t="shared" si="2"/>
        <v>-6.8540000000000004E-2</v>
      </c>
      <c r="R26" s="130">
        <f t="shared" si="2"/>
        <v>-6.8540000000000004E-2</v>
      </c>
      <c r="S26" s="130">
        <f t="shared" si="2"/>
        <v>-6.8540000000000004E-2</v>
      </c>
      <c r="T26" s="130">
        <f t="shared" si="2"/>
        <v>-6.8540000000000004E-2</v>
      </c>
      <c r="U26" s="130">
        <f t="shared" si="2"/>
        <v>-6.8540000000000004E-2</v>
      </c>
      <c r="V26" s="130">
        <f t="shared" si="2"/>
        <v>-6.8540000000000004E-2</v>
      </c>
      <c r="W26" s="130">
        <f t="shared" si="2"/>
        <v>-6.8540000000000004E-2</v>
      </c>
      <c r="X26" s="130">
        <f t="shared" si="2"/>
        <v>-6.8540000000000004E-2</v>
      </c>
      <c r="Y26" s="130">
        <f t="shared" si="2"/>
        <v>-6.8540000000000004E-2</v>
      </c>
      <c r="Z26" s="130">
        <f t="shared" si="2"/>
        <v>-6.8540000000000004E-2</v>
      </c>
      <c r="AA26" s="130">
        <f t="shared" si="2"/>
        <v>-6.8540000000000004E-2</v>
      </c>
      <c r="AB26" s="130">
        <f t="shared" si="2"/>
        <v>-6.8540000000000004E-2</v>
      </c>
      <c r="AC26" s="130">
        <f t="shared" si="2"/>
        <v>-6.8540000000000004E-2</v>
      </c>
      <c r="AD26" s="130">
        <f t="shared" si="2"/>
        <v>-6.8540000000000004E-2</v>
      </c>
      <c r="AE26" s="130">
        <f t="shared" si="2"/>
        <v>-6.8540000000000004E-2</v>
      </c>
      <c r="AF26" s="130">
        <f t="shared" si="2"/>
        <v>-6.8540000000000004E-2</v>
      </c>
      <c r="AG26" s="130">
        <f t="shared" si="2"/>
        <v>-6.8540000000000004E-2</v>
      </c>
      <c r="AH26" s="130">
        <f t="shared" si="2"/>
        <v>-6.8540000000000004E-2</v>
      </c>
      <c r="AI26" s="130">
        <f t="shared" si="2"/>
        <v>-6.8540000000000004E-2</v>
      </c>
      <c r="AJ26" s="130">
        <f t="shared" si="2"/>
        <v>-6.8540000000000004E-2</v>
      </c>
      <c r="AK26" s="130">
        <f t="shared" si="2"/>
        <v>-6.8540000000000004E-2</v>
      </c>
      <c r="AL26" s="130">
        <f t="shared" si="2"/>
        <v>-6.8540000000000004E-2</v>
      </c>
      <c r="AM26" s="130">
        <f t="shared" si="2"/>
        <v>-6.8540000000000004E-2</v>
      </c>
      <c r="AN26" s="130">
        <f t="shared" si="2"/>
        <v>-6.8540000000000004E-2</v>
      </c>
      <c r="AO26" s="130">
        <f t="shared" si="2"/>
        <v>-6.8540000000000004E-2</v>
      </c>
      <c r="AP26" s="130">
        <f t="shared" si="2"/>
        <v>-6.8540000000000004E-2</v>
      </c>
      <c r="AQ26" s="130">
        <f t="shared" si="2"/>
        <v>-6.8540000000000004E-2</v>
      </c>
      <c r="AR26" s="130">
        <f t="shared" si="2"/>
        <v>-6.8540000000000004E-2</v>
      </c>
      <c r="AS26" s="130">
        <f t="shared" si="2"/>
        <v>-6.8540000000000004E-2</v>
      </c>
      <c r="AT26" s="130">
        <f t="shared" si="2"/>
        <v>-6.8540000000000004E-2</v>
      </c>
      <c r="AU26" s="130">
        <f t="shared" si="2"/>
        <v>-6.8540000000000004E-2</v>
      </c>
      <c r="AV26" s="130">
        <f t="shared" si="2"/>
        <v>-6.8540000000000004E-2</v>
      </c>
      <c r="AW26" s="130">
        <f t="shared" si="2"/>
        <v>-6.8540000000000004E-2</v>
      </c>
      <c r="AX26" s="130">
        <f t="shared" si="2"/>
        <v>0</v>
      </c>
      <c r="AY26" s="130">
        <f t="shared" si="2"/>
        <v>0</v>
      </c>
      <c r="AZ26" s="130">
        <f t="shared" si="2"/>
        <v>0</v>
      </c>
      <c r="BA26" s="130">
        <f t="shared" si="2"/>
        <v>0</v>
      </c>
      <c r="BB26" s="130">
        <f t="shared" si="2"/>
        <v>0</v>
      </c>
      <c r="BC26" s="130">
        <f t="shared" si="2"/>
        <v>0</v>
      </c>
      <c r="BD26" s="130">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133">
        <f>E26*E27</f>
        <v>0</v>
      </c>
      <c r="F28" s="133">
        <f t="shared" ref="F28:AW28" si="3">F26*F27</f>
        <v>-8.8138733788846917</v>
      </c>
      <c r="G28" s="133">
        <f t="shared" si="3"/>
        <v>-5.5018030551514913E-2</v>
      </c>
      <c r="H28" s="133">
        <f t="shared" si="3"/>
        <v>-5.4907701129349409E-2</v>
      </c>
      <c r="I28" s="133">
        <f t="shared" si="3"/>
        <v>-5.4827278330676944E-2</v>
      </c>
      <c r="J28" s="133">
        <f t="shared" si="3"/>
        <v>-5.4775421682940556E-2</v>
      </c>
      <c r="K28" s="133">
        <f t="shared" si="3"/>
        <v>-5.4727833357791023E-2</v>
      </c>
      <c r="L28" s="133">
        <f t="shared" si="3"/>
        <v>-5.4639070970033399E-2</v>
      </c>
      <c r="M28" s="133">
        <f t="shared" si="3"/>
        <v>-5.4832000000000006E-2</v>
      </c>
      <c r="N28" s="133">
        <f t="shared" si="3"/>
        <v>-5.4832000000000006E-2</v>
      </c>
      <c r="O28" s="133">
        <f t="shared" si="3"/>
        <v>-5.4832000000000006E-2</v>
      </c>
      <c r="P28" s="133">
        <f t="shared" si="3"/>
        <v>-5.4832000000000006E-2</v>
      </c>
      <c r="Q28" s="133">
        <f t="shared" si="3"/>
        <v>-5.4832000000000006E-2</v>
      </c>
      <c r="R28" s="133">
        <f t="shared" si="3"/>
        <v>-5.4832000000000006E-2</v>
      </c>
      <c r="S28" s="133">
        <f t="shared" si="3"/>
        <v>-5.4832000000000006E-2</v>
      </c>
      <c r="T28" s="133">
        <f t="shared" si="3"/>
        <v>-5.4832000000000006E-2</v>
      </c>
      <c r="U28" s="133">
        <f t="shared" si="3"/>
        <v>-5.4832000000000006E-2</v>
      </c>
      <c r="V28" s="133">
        <f t="shared" si="3"/>
        <v>-5.4832000000000006E-2</v>
      </c>
      <c r="W28" s="133">
        <f t="shared" si="3"/>
        <v>-5.4832000000000006E-2</v>
      </c>
      <c r="X28" s="133">
        <f t="shared" si="3"/>
        <v>-5.4832000000000006E-2</v>
      </c>
      <c r="Y28" s="133">
        <f t="shared" si="3"/>
        <v>-5.4832000000000006E-2</v>
      </c>
      <c r="Z28" s="133">
        <f t="shared" si="3"/>
        <v>-5.4832000000000006E-2</v>
      </c>
      <c r="AA28" s="133">
        <f t="shared" si="3"/>
        <v>-5.4832000000000006E-2</v>
      </c>
      <c r="AB28" s="133">
        <f t="shared" si="3"/>
        <v>-5.4832000000000006E-2</v>
      </c>
      <c r="AC28" s="133">
        <f t="shared" si="3"/>
        <v>-5.4832000000000006E-2</v>
      </c>
      <c r="AD28" s="133">
        <f t="shared" si="3"/>
        <v>-5.4832000000000006E-2</v>
      </c>
      <c r="AE28" s="133">
        <f t="shared" si="3"/>
        <v>-5.4832000000000006E-2</v>
      </c>
      <c r="AF28" s="133">
        <f t="shared" si="3"/>
        <v>-5.4832000000000006E-2</v>
      </c>
      <c r="AG28" s="133">
        <f t="shared" si="3"/>
        <v>-5.4832000000000006E-2</v>
      </c>
      <c r="AH28" s="133">
        <f t="shared" si="3"/>
        <v>-5.4832000000000006E-2</v>
      </c>
      <c r="AI28" s="133">
        <f t="shared" si="3"/>
        <v>-5.4832000000000006E-2</v>
      </c>
      <c r="AJ28" s="133">
        <f t="shared" si="3"/>
        <v>-5.4832000000000006E-2</v>
      </c>
      <c r="AK28" s="133">
        <f t="shared" si="3"/>
        <v>-5.4832000000000006E-2</v>
      </c>
      <c r="AL28" s="133">
        <f t="shared" si="3"/>
        <v>-5.4832000000000006E-2</v>
      </c>
      <c r="AM28" s="133">
        <f t="shared" si="3"/>
        <v>-5.4832000000000006E-2</v>
      </c>
      <c r="AN28" s="133">
        <f t="shared" si="3"/>
        <v>-5.4832000000000006E-2</v>
      </c>
      <c r="AO28" s="133">
        <f t="shared" si="3"/>
        <v>-5.4832000000000006E-2</v>
      </c>
      <c r="AP28" s="133">
        <f t="shared" si="3"/>
        <v>-5.4832000000000006E-2</v>
      </c>
      <c r="AQ28" s="133">
        <f t="shared" si="3"/>
        <v>-5.4832000000000006E-2</v>
      </c>
      <c r="AR28" s="133">
        <f t="shared" si="3"/>
        <v>-5.4832000000000006E-2</v>
      </c>
      <c r="AS28" s="133">
        <f t="shared" si="3"/>
        <v>-5.4832000000000006E-2</v>
      </c>
      <c r="AT28" s="133">
        <f t="shared" si="3"/>
        <v>-5.4832000000000006E-2</v>
      </c>
      <c r="AU28" s="133">
        <f t="shared" si="3"/>
        <v>-5.4832000000000006E-2</v>
      </c>
      <c r="AV28" s="133">
        <f t="shared" si="3"/>
        <v>-5.4832000000000006E-2</v>
      </c>
      <c r="AW28" s="133">
        <f t="shared" si="3"/>
        <v>-5.4832000000000006E-2</v>
      </c>
      <c r="AX28" s="33"/>
      <c r="AY28" s="33"/>
      <c r="AZ28" s="33"/>
      <c r="BA28" s="33"/>
      <c r="BB28" s="33"/>
      <c r="BC28" s="33"/>
      <c r="BD28" s="33"/>
    </row>
    <row r="29" spans="1:56">
      <c r="A29" s="113"/>
      <c r="B29" s="9" t="s">
        <v>93</v>
      </c>
      <c r="C29" s="11" t="s">
        <v>44</v>
      </c>
      <c r="D29" s="9" t="s">
        <v>40</v>
      </c>
      <c r="E29" s="133">
        <f>E26-E28</f>
        <v>0</v>
      </c>
      <c r="F29" s="133">
        <f t="shared" ref="F29:AW29" si="4">F26-F28</f>
        <v>-2.2034683447211734</v>
      </c>
      <c r="G29" s="133">
        <f t="shared" si="4"/>
        <v>-1.3754507637878721E-2</v>
      </c>
      <c r="H29" s="133">
        <f t="shared" si="4"/>
        <v>-1.3726925282337349E-2</v>
      </c>
      <c r="I29" s="133">
        <f t="shared" si="4"/>
        <v>-1.3706819582669234E-2</v>
      </c>
      <c r="J29" s="133">
        <f t="shared" si="4"/>
        <v>-1.3693855420735132E-2</v>
      </c>
      <c r="K29" s="133">
        <f t="shared" si="4"/>
        <v>-1.3681958339447756E-2</v>
      </c>
      <c r="L29" s="133">
        <f t="shared" si="4"/>
        <v>-1.365976774250835E-2</v>
      </c>
      <c r="M29" s="133">
        <f t="shared" si="4"/>
        <v>-1.3707999999999998E-2</v>
      </c>
      <c r="N29" s="133">
        <f t="shared" si="4"/>
        <v>-1.3707999999999998E-2</v>
      </c>
      <c r="O29" s="133">
        <f t="shared" si="4"/>
        <v>-1.3707999999999998E-2</v>
      </c>
      <c r="P29" s="133">
        <f t="shared" si="4"/>
        <v>-1.3707999999999998E-2</v>
      </c>
      <c r="Q29" s="133">
        <f t="shared" si="4"/>
        <v>-1.3707999999999998E-2</v>
      </c>
      <c r="R29" s="133">
        <f t="shared" si="4"/>
        <v>-1.3707999999999998E-2</v>
      </c>
      <c r="S29" s="133">
        <f t="shared" si="4"/>
        <v>-1.3707999999999998E-2</v>
      </c>
      <c r="T29" s="133">
        <f t="shared" si="4"/>
        <v>-1.3707999999999998E-2</v>
      </c>
      <c r="U29" s="133">
        <f t="shared" si="4"/>
        <v>-1.3707999999999998E-2</v>
      </c>
      <c r="V29" s="133">
        <f t="shared" si="4"/>
        <v>-1.3707999999999998E-2</v>
      </c>
      <c r="W29" s="133">
        <f t="shared" si="4"/>
        <v>-1.3707999999999998E-2</v>
      </c>
      <c r="X29" s="133">
        <f t="shared" si="4"/>
        <v>-1.3707999999999998E-2</v>
      </c>
      <c r="Y29" s="133">
        <f t="shared" si="4"/>
        <v>-1.3707999999999998E-2</v>
      </c>
      <c r="Z29" s="133">
        <f t="shared" si="4"/>
        <v>-1.3707999999999998E-2</v>
      </c>
      <c r="AA29" s="133">
        <f t="shared" si="4"/>
        <v>-1.3707999999999998E-2</v>
      </c>
      <c r="AB29" s="133">
        <f t="shared" si="4"/>
        <v>-1.3707999999999998E-2</v>
      </c>
      <c r="AC29" s="133">
        <f t="shared" si="4"/>
        <v>-1.3707999999999998E-2</v>
      </c>
      <c r="AD29" s="133">
        <f t="shared" si="4"/>
        <v>-1.3707999999999998E-2</v>
      </c>
      <c r="AE29" s="133">
        <f t="shared" si="4"/>
        <v>-1.3707999999999998E-2</v>
      </c>
      <c r="AF29" s="133">
        <f t="shared" si="4"/>
        <v>-1.3707999999999998E-2</v>
      </c>
      <c r="AG29" s="133">
        <f t="shared" si="4"/>
        <v>-1.3707999999999998E-2</v>
      </c>
      <c r="AH29" s="133">
        <f t="shared" si="4"/>
        <v>-1.3707999999999998E-2</v>
      </c>
      <c r="AI29" s="133">
        <f t="shared" si="4"/>
        <v>-1.3707999999999998E-2</v>
      </c>
      <c r="AJ29" s="133">
        <f t="shared" si="4"/>
        <v>-1.3707999999999998E-2</v>
      </c>
      <c r="AK29" s="133">
        <f t="shared" si="4"/>
        <v>-1.3707999999999998E-2</v>
      </c>
      <c r="AL29" s="133">
        <f t="shared" si="4"/>
        <v>-1.3707999999999998E-2</v>
      </c>
      <c r="AM29" s="133">
        <f t="shared" si="4"/>
        <v>-1.3707999999999998E-2</v>
      </c>
      <c r="AN29" s="133">
        <f t="shared" si="4"/>
        <v>-1.3707999999999998E-2</v>
      </c>
      <c r="AO29" s="133">
        <f t="shared" si="4"/>
        <v>-1.3707999999999998E-2</v>
      </c>
      <c r="AP29" s="133">
        <f t="shared" si="4"/>
        <v>-1.3707999999999998E-2</v>
      </c>
      <c r="AQ29" s="133">
        <f t="shared" si="4"/>
        <v>-1.3707999999999998E-2</v>
      </c>
      <c r="AR29" s="133">
        <f t="shared" si="4"/>
        <v>-1.3707999999999998E-2</v>
      </c>
      <c r="AS29" s="133">
        <f t="shared" si="4"/>
        <v>-1.3707999999999998E-2</v>
      </c>
      <c r="AT29" s="133">
        <f t="shared" si="4"/>
        <v>-1.3707999999999998E-2</v>
      </c>
      <c r="AU29" s="133">
        <f t="shared" si="4"/>
        <v>-1.3707999999999998E-2</v>
      </c>
      <c r="AV29" s="133">
        <f t="shared" si="4"/>
        <v>-1.3707999999999998E-2</v>
      </c>
      <c r="AW29" s="133">
        <f t="shared" si="4"/>
        <v>-1.3707999999999998E-2</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-0.19586385286410427</v>
      </c>
      <c r="H31" s="33">
        <f>$F$28/'Fixed data'!$C$7</f>
        <v>-0.19586385286410427</v>
      </c>
      <c r="I31" s="33">
        <f>$F$28/'Fixed data'!$C$7</f>
        <v>-0.19586385286410427</v>
      </c>
      <c r="J31" s="33">
        <f>$F$28/'Fixed data'!$C$7</f>
        <v>-0.19586385286410427</v>
      </c>
      <c r="K31" s="33">
        <f>$F$28/'Fixed data'!$C$7</f>
        <v>-0.19586385286410427</v>
      </c>
      <c r="L31" s="33">
        <f>$F$28/'Fixed data'!$C$7</f>
        <v>-0.19586385286410427</v>
      </c>
      <c r="M31" s="33">
        <f>$F$28/'Fixed data'!$C$7</f>
        <v>-0.19586385286410427</v>
      </c>
      <c r="N31" s="33">
        <f>$F$28/'Fixed data'!$C$7</f>
        <v>-0.19586385286410427</v>
      </c>
      <c r="O31" s="33">
        <f>$F$28/'Fixed data'!$C$7</f>
        <v>-0.19586385286410427</v>
      </c>
      <c r="P31" s="33">
        <f>$F$28/'Fixed data'!$C$7</f>
        <v>-0.19586385286410427</v>
      </c>
      <c r="Q31" s="33">
        <f>$F$28/'Fixed data'!$C$7</f>
        <v>-0.19586385286410427</v>
      </c>
      <c r="R31" s="33">
        <f>$F$28/'Fixed data'!$C$7</f>
        <v>-0.19586385286410427</v>
      </c>
      <c r="S31" s="33">
        <f>$F$28/'Fixed data'!$C$7</f>
        <v>-0.19586385286410427</v>
      </c>
      <c r="T31" s="33">
        <f>$F$28/'Fixed data'!$C$7</f>
        <v>-0.19586385286410427</v>
      </c>
      <c r="U31" s="33">
        <f>$F$28/'Fixed data'!$C$7</f>
        <v>-0.19586385286410427</v>
      </c>
      <c r="V31" s="33">
        <f>$F$28/'Fixed data'!$C$7</f>
        <v>-0.19586385286410427</v>
      </c>
      <c r="W31" s="33">
        <f>$F$28/'Fixed data'!$C$7</f>
        <v>-0.19586385286410427</v>
      </c>
      <c r="X31" s="33">
        <f>$F$28/'Fixed data'!$C$7</f>
        <v>-0.19586385286410427</v>
      </c>
      <c r="Y31" s="33">
        <f>$F$28/'Fixed data'!$C$7</f>
        <v>-0.19586385286410427</v>
      </c>
      <c r="Z31" s="33">
        <f>$F$28/'Fixed data'!$C$7</f>
        <v>-0.19586385286410427</v>
      </c>
      <c r="AA31" s="33">
        <f>$F$28/'Fixed data'!$C$7</f>
        <v>-0.19586385286410427</v>
      </c>
      <c r="AB31" s="33">
        <f>$F$28/'Fixed data'!$C$7</f>
        <v>-0.19586385286410427</v>
      </c>
      <c r="AC31" s="33">
        <f>$F$28/'Fixed data'!$C$7</f>
        <v>-0.19586385286410427</v>
      </c>
      <c r="AD31" s="33">
        <f>$F$28/'Fixed data'!$C$7</f>
        <v>-0.19586385286410427</v>
      </c>
      <c r="AE31" s="33">
        <f>$F$28/'Fixed data'!$C$7</f>
        <v>-0.19586385286410427</v>
      </c>
      <c r="AF31" s="33">
        <f>$F$28/'Fixed data'!$C$7</f>
        <v>-0.19586385286410427</v>
      </c>
      <c r="AG31" s="33">
        <f>$F$28/'Fixed data'!$C$7</f>
        <v>-0.19586385286410427</v>
      </c>
      <c r="AH31" s="33">
        <f>$F$28/'Fixed data'!$C$7</f>
        <v>-0.19586385286410427</v>
      </c>
      <c r="AI31" s="33">
        <f>$F$28/'Fixed data'!$C$7</f>
        <v>-0.19586385286410427</v>
      </c>
      <c r="AJ31" s="33">
        <f>$F$28/'Fixed data'!$C$7</f>
        <v>-0.19586385286410427</v>
      </c>
      <c r="AK31" s="33">
        <f>$F$28/'Fixed data'!$C$7</f>
        <v>-0.19586385286410427</v>
      </c>
      <c r="AL31" s="33">
        <f>$F$28/'Fixed data'!$C$7</f>
        <v>-0.19586385286410427</v>
      </c>
      <c r="AM31" s="33">
        <f>$F$28/'Fixed data'!$C$7</f>
        <v>-0.19586385286410427</v>
      </c>
      <c r="AN31" s="33">
        <f>$F$28/'Fixed data'!$C$7</f>
        <v>-0.19586385286410427</v>
      </c>
      <c r="AO31" s="33">
        <f>$F$28/'Fixed data'!$C$7</f>
        <v>-0.19586385286410427</v>
      </c>
      <c r="AP31" s="33">
        <f>$F$28/'Fixed data'!$C$7</f>
        <v>-0.19586385286410427</v>
      </c>
      <c r="AQ31" s="33">
        <f>$F$28/'Fixed data'!$C$7</f>
        <v>-0.19586385286410427</v>
      </c>
      <c r="AR31" s="33">
        <f>$F$28/'Fixed data'!$C$7</f>
        <v>-0.19586385286410427</v>
      </c>
      <c r="AS31" s="33">
        <f>$F$28/'Fixed data'!$C$7</f>
        <v>-0.19586385286410427</v>
      </c>
      <c r="AT31" s="33">
        <f>$F$28/'Fixed data'!$C$7</f>
        <v>-0.19586385286410427</v>
      </c>
      <c r="AU31" s="33">
        <f>$F$28/'Fixed data'!$C$7</f>
        <v>-0.19586385286410427</v>
      </c>
      <c r="AV31" s="33">
        <f>$F$28/'Fixed data'!$C$7</f>
        <v>-0.19586385286410427</v>
      </c>
      <c r="AW31" s="33">
        <f>$F$28/'Fixed data'!$C$7</f>
        <v>-0.19586385286410427</v>
      </c>
      <c r="AX31" s="33">
        <f>$F$28/'Fixed data'!$C$7</f>
        <v>-0.19586385286410427</v>
      </c>
      <c r="AY31" s="33">
        <f>$F$28/'Fixed data'!$C$7</f>
        <v>-0.19586385286410427</v>
      </c>
      <c r="AZ31" s="33"/>
      <c r="BA31" s="33"/>
      <c r="BB31" s="33"/>
      <c r="BC31" s="33"/>
      <c r="BD31" s="33"/>
    </row>
    <row r="32" spans="1:56" ht="16.5" hidden="1" customHeight="1" outlineLevel="1">
      <c r="A32" s="113"/>
      <c r="B32" s="9" t="s">
        <v>3</v>
      </c>
      <c r="C32" s="11" t="s">
        <v>55</v>
      </c>
      <c r="D32" s="9" t="s">
        <v>40</v>
      </c>
      <c r="F32" s="33"/>
      <c r="G32" s="33"/>
      <c r="H32" s="33">
        <f>$G$28/'Fixed data'!$C$7</f>
        <v>-1.2226229011447758E-3</v>
      </c>
      <c r="I32" s="33">
        <f>$G$28/'Fixed data'!$C$7</f>
        <v>-1.2226229011447758E-3</v>
      </c>
      <c r="J32" s="33">
        <f>$G$28/'Fixed data'!$C$7</f>
        <v>-1.2226229011447758E-3</v>
      </c>
      <c r="K32" s="33">
        <f>$G$28/'Fixed data'!$C$7</f>
        <v>-1.2226229011447758E-3</v>
      </c>
      <c r="L32" s="33">
        <f>$G$28/'Fixed data'!$C$7</f>
        <v>-1.2226229011447758E-3</v>
      </c>
      <c r="M32" s="33">
        <f>$G$28/'Fixed data'!$C$7</f>
        <v>-1.2226229011447758E-3</v>
      </c>
      <c r="N32" s="33">
        <f>$G$28/'Fixed data'!$C$7</f>
        <v>-1.2226229011447758E-3</v>
      </c>
      <c r="O32" s="33">
        <f>$G$28/'Fixed data'!$C$7</f>
        <v>-1.2226229011447758E-3</v>
      </c>
      <c r="P32" s="33">
        <f>$G$28/'Fixed data'!$C$7</f>
        <v>-1.2226229011447758E-3</v>
      </c>
      <c r="Q32" s="33">
        <f>$G$28/'Fixed data'!$C$7</f>
        <v>-1.2226229011447758E-3</v>
      </c>
      <c r="R32" s="33">
        <f>$G$28/'Fixed data'!$C$7</f>
        <v>-1.2226229011447758E-3</v>
      </c>
      <c r="S32" s="33">
        <f>$G$28/'Fixed data'!$C$7</f>
        <v>-1.2226229011447758E-3</v>
      </c>
      <c r="T32" s="33">
        <f>$G$28/'Fixed data'!$C$7</f>
        <v>-1.2226229011447758E-3</v>
      </c>
      <c r="U32" s="33">
        <f>$G$28/'Fixed data'!$C$7</f>
        <v>-1.2226229011447758E-3</v>
      </c>
      <c r="V32" s="33">
        <f>$G$28/'Fixed data'!$C$7</f>
        <v>-1.2226229011447758E-3</v>
      </c>
      <c r="W32" s="33">
        <f>$G$28/'Fixed data'!$C$7</f>
        <v>-1.2226229011447758E-3</v>
      </c>
      <c r="X32" s="33">
        <f>$G$28/'Fixed data'!$C$7</f>
        <v>-1.2226229011447758E-3</v>
      </c>
      <c r="Y32" s="33">
        <f>$G$28/'Fixed data'!$C$7</f>
        <v>-1.2226229011447758E-3</v>
      </c>
      <c r="Z32" s="33">
        <f>$G$28/'Fixed data'!$C$7</f>
        <v>-1.2226229011447758E-3</v>
      </c>
      <c r="AA32" s="33">
        <f>$G$28/'Fixed data'!$C$7</f>
        <v>-1.2226229011447758E-3</v>
      </c>
      <c r="AB32" s="33">
        <f>$G$28/'Fixed data'!$C$7</f>
        <v>-1.2226229011447758E-3</v>
      </c>
      <c r="AC32" s="33">
        <f>$G$28/'Fixed data'!$C$7</f>
        <v>-1.2226229011447758E-3</v>
      </c>
      <c r="AD32" s="33">
        <f>$G$28/'Fixed data'!$C$7</f>
        <v>-1.2226229011447758E-3</v>
      </c>
      <c r="AE32" s="33">
        <f>$G$28/'Fixed data'!$C$7</f>
        <v>-1.2226229011447758E-3</v>
      </c>
      <c r="AF32" s="33">
        <f>$G$28/'Fixed data'!$C$7</f>
        <v>-1.2226229011447758E-3</v>
      </c>
      <c r="AG32" s="33">
        <f>$G$28/'Fixed data'!$C$7</f>
        <v>-1.2226229011447758E-3</v>
      </c>
      <c r="AH32" s="33">
        <f>$G$28/'Fixed data'!$C$7</f>
        <v>-1.2226229011447758E-3</v>
      </c>
      <c r="AI32" s="33">
        <f>$G$28/'Fixed data'!$C$7</f>
        <v>-1.2226229011447758E-3</v>
      </c>
      <c r="AJ32" s="33">
        <f>$G$28/'Fixed data'!$C$7</f>
        <v>-1.2226229011447758E-3</v>
      </c>
      <c r="AK32" s="33">
        <f>$G$28/'Fixed data'!$C$7</f>
        <v>-1.2226229011447758E-3</v>
      </c>
      <c r="AL32" s="33">
        <f>$G$28/'Fixed data'!$C$7</f>
        <v>-1.2226229011447758E-3</v>
      </c>
      <c r="AM32" s="33">
        <f>$G$28/'Fixed data'!$C$7</f>
        <v>-1.2226229011447758E-3</v>
      </c>
      <c r="AN32" s="33">
        <f>$G$28/'Fixed data'!$C$7</f>
        <v>-1.2226229011447758E-3</v>
      </c>
      <c r="AO32" s="33">
        <f>$G$28/'Fixed data'!$C$7</f>
        <v>-1.2226229011447758E-3</v>
      </c>
      <c r="AP32" s="33">
        <f>$G$28/'Fixed data'!$C$7</f>
        <v>-1.2226229011447758E-3</v>
      </c>
      <c r="AQ32" s="33">
        <f>$G$28/'Fixed data'!$C$7</f>
        <v>-1.2226229011447758E-3</v>
      </c>
      <c r="AR32" s="33">
        <f>$G$28/'Fixed data'!$C$7</f>
        <v>-1.2226229011447758E-3</v>
      </c>
      <c r="AS32" s="33">
        <f>$G$28/'Fixed data'!$C$7</f>
        <v>-1.2226229011447758E-3</v>
      </c>
      <c r="AT32" s="33">
        <f>$G$28/'Fixed data'!$C$7</f>
        <v>-1.2226229011447758E-3</v>
      </c>
      <c r="AU32" s="33">
        <f>$G$28/'Fixed data'!$C$7</f>
        <v>-1.2226229011447758E-3</v>
      </c>
      <c r="AV32" s="33">
        <f>$G$28/'Fixed data'!$C$7</f>
        <v>-1.2226229011447758E-3</v>
      </c>
      <c r="AW32" s="33">
        <f>$G$28/'Fixed data'!$C$7</f>
        <v>-1.2226229011447758E-3</v>
      </c>
      <c r="AX32" s="33">
        <f>$G$28/'Fixed data'!$C$7</f>
        <v>-1.2226229011447758E-3</v>
      </c>
      <c r="AY32" s="33">
        <f>$G$28/'Fixed data'!$C$7</f>
        <v>-1.2226229011447758E-3</v>
      </c>
      <c r="AZ32" s="33">
        <f>$G$28/'Fixed data'!$C$7</f>
        <v>-1.2226229011447758E-3</v>
      </c>
      <c r="BA32" s="33"/>
      <c r="BB32" s="33"/>
      <c r="BC32" s="33"/>
      <c r="BD32" s="33"/>
    </row>
    <row r="33" spans="1:57" ht="16.5" hidden="1" customHeight="1" outlineLevel="1">
      <c r="A33" s="113"/>
      <c r="B33" s="9" t="s">
        <v>4</v>
      </c>
      <c r="C33" s="11" t="s">
        <v>56</v>
      </c>
      <c r="D33" s="9" t="s">
        <v>40</v>
      </c>
      <c r="F33" s="33"/>
      <c r="G33" s="33"/>
      <c r="H33" s="33"/>
      <c r="I33" s="33">
        <f>$H$28/'Fixed data'!$C$7</f>
        <v>-1.2201711362077646E-3</v>
      </c>
      <c r="J33" s="33">
        <f>$H$28/'Fixed data'!$C$7</f>
        <v>-1.2201711362077646E-3</v>
      </c>
      <c r="K33" s="33">
        <f>$H$28/'Fixed data'!$C$7</f>
        <v>-1.2201711362077646E-3</v>
      </c>
      <c r="L33" s="33">
        <f>$H$28/'Fixed data'!$C$7</f>
        <v>-1.2201711362077646E-3</v>
      </c>
      <c r="M33" s="33">
        <f>$H$28/'Fixed data'!$C$7</f>
        <v>-1.2201711362077646E-3</v>
      </c>
      <c r="N33" s="33">
        <f>$H$28/'Fixed data'!$C$7</f>
        <v>-1.2201711362077646E-3</v>
      </c>
      <c r="O33" s="33">
        <f>$H$28/'Fixed data'!$C$7</f>
        <v>-1.2201711362077646E-3</v>
      </c>
      <c r="P33" s="33">
        <f>$H$28/'Fixed data'!$C$7</f>
        <v>-1.2201711362077646E-3</v>
      </c>
      <c r="Q33" s="33">
        <f>$H$28/'Fixed data'!$C$7</f>
        <v>-1.2201711362077646E-3</v>
      </c>
      <c r="R33" s="33">
        <f>$H$28/'Fixed data'!$C$7</f>
        <v>-1.2201711362077646E-3</v>
      </c>
      <c r="S33" s="33">
        <f>$H$28/'Fixed data'!$C$7</f>
        <v>-1.2201711362077646E-3</v>
      </c>
      <c r="T33" s="33">
        <f>$H$28/'Fixed data'!$C$7</f>
        <v>-1.2201711362077646E-3</v>
      </c>
      <c r="U33" s="33">
        <f>$H$28/'Fixed data'!$C$7</f>
        <v>-1.2201711362077646E-3</v>
      </c>
      <c r="V33" s="33">
        <f>$H$28/'Fixed data'!$C$7</f>
        <v>-1.2201711362077646E-3</v>
      </c>
      <c r="W33" s="33">
        <f>$H$28/'Fixed data'!$C$7</f>
        <v>-1.2201711362077646E-3</v>
      </c>
      <c r="X33" s="33">
        <f>$H$28/'Fixed data'!$C$7</f>
        <v>-1.2201711362077646E-3</v>
      </c>
      <c r="Y33" s="33">
        <f>$H$28/'Fixed data'!$C$7</f>
        <v>-1.2201711362077646E-3</v>
      </c>
      <c r="Z33" s="33">
        <f>$H$28/'Fixed data'!$C$7</f>
        <v>-1.2201711362077646E-3</v>
      </c>
      <c r="AA33" s="33">
        <f>$H$28/'Fixed data'!$C$7</f>
        <v>-1.2201711362077646E-3</v>
      </c>
      <c r="AB33" s="33">
        <f>$H$28/'Fixed data'!$C$7</f>
        <v>-1.2201711362077646E-3</v>
      </c>
      <c r="AC33" s="33">
        <f>$H$28/'Fixed data'!$C$7</f>
        <v>-1.2201711362077646E-3</v>
      </c>
      <c r="AD33" s="33">
        <f>$H$28/'Fixed data'!$C$7</f>
        <v>-1.2201711362077646E-3</v>
      </c>
      <c r="AE33" s="33">
        <f>$H$28/'Fixed data'!$C$7</f>
        <v>-1.2201711362077646E-3</v>
      </c>
      <c r="AF33" s="33">
        <f>$H$28/'Fixed data'!$C$7</f>
        <v>-1.2201711362077646E-3</v>
      </c>
      <c r="AG33" s="33">
        <f>$H$28/'Fixed data'!$C$7</f>
        <v>-1.2201711362077646E-3</v>
      </c>
      <c r="AH33" s="33">
        <f>$H$28/'Fixed data'!$C$7</f>
        <v>-1.2201711362077646E-3</v>
      </c>
      <c r="AI33" s="33">
        <f>$H$28/'Fixed data'!$C$7</f>
        <v>-1.2201711362077646E-3</v>
      </c>
      <c r="AJ33" s="33">
        <f>$H$28/'Fixed data'!$C$7</f>
        <v>-1.2201711362077646E-3</v>
      </c>
      <c r="AK33" s="33">
        <f>$H$28/'Fixed data'!$C$7</f>
        <v>-1.2201711362077646E-3</v>
      </c>
      <c r="AL33" s="33">
        <f>$H$28/'Fixed data'!$C$7</f>
        <v>-1.2201711362077646E-3</v>
      </c>
      <c r="AM33" s="33">
        <f>$H$28/'Fixed data'!$C$7</f>
        <v>-1.2201711362077646E-3</v>
      </c>
      <c r="AN33" s="33">
        <f>$H$28/'Fixed data'!$C$7</f>
        <v>-1.2201711362077646E-3</v>
      </c>
      <c r="AO33" s="33">
        <f>$H$28/'Fixed data'!$C$7</f>
        <v>-1.2201711362077646E-3</v>
      </c>
      <c r="AP33" s="33">
        <f>$H$28/'Fixed data'!$C$7</f>
        <v>-1.2201711362077646E-3</v>
      </c>
      <c r="AQ33" s="33">
        <f>$H$28/'Fixed data'!$C$7</f>
        <v>-1.2201711362077646E-3</v>
      </c>
      <c r="AR33" s="33">
        <f>$H$28/'Fixed data'!$C$7</f>
        <v>-1.2201711362077646E-3</v>
      </c>
      <c r="AS33" s="33">
        <f>$H$28/'Fixed data'!$C$7</f>
        <v>-1.2201711362077646E-3</v>
      </c>
      <c r="AT33" s="33">
        <f>$H$28/'Fixed data'!$C$7</f>
        <v>-1.2201711362077646E-3</v>
      </c>
      <c r="AU33" s="33">
        <f>$H$28/'Fixed data'!$C$7</f>
        <v>-1.2201711362077646E-3</v>
      </c>
      <c r="AV33" s="33">
        <f>$H$28/'Fixed data'!$C$7</f>
        <v>-1.2201711362077646E-3</v>
      </c>
      <c r="AW33" s="33">
        <f>$H$28/'Fixed data'!$C$7</f>
        <v>-1.2201711362077646E-3</v>
      </c>
      <c r="AX33" s="33">
        <f>$H$28/'Fixed data'!$C$7</f>
        <v>-1.2201711362077646E-3</v>
      </c>
      <c r="AY33" s="33">
        <f>$H$28/'Fixed data'!$C$7</f>
        <v>-1.2201711362077646E-3</v>
      </c>
      <c r="AZ33" s="33">
        <f>$H$28/'Fixed data'!$C$7</f>
        <v>-1.2201711362077646E-3</v>
      </c>
      <c r="BA33" s="33">
        <f>$H$28/'Fixed data'!$C$7</f>
        <v>-1.2201711362077646E-3</v>
      </c>
      <c r="BB33" s="33"/>
      <c r="BC33" s="33"/>
      <c r="BD33" s="33"/>
    </row>
    <row r="34" spans="1:57" ht="16.5" hidden="1" customHeight="1" outlineLevel="1">
      <c r="A34" s="113"/>
      <c r="B34" s="9" t="s">
        <v>5</v>
      </c>
      <c r="C34" s="11" t="s">
        <v>57</v>
      </c>
      <c r="D34" s="9" t="s">
        <v>40</v>
      </c>
      <c r="F34" s="33"/>
      <c r="G34" s="33"/>
      <c r="H34" s="33"/>
      <c r="I34" s="33"/>
      <c r="J34" s="33">
        <f>$I$28/'Fixed data'!$C$7</f>
        <v>-1.2183839629039321E-3</v>
      </c>
      <c r="K34" s="33">
        <f>$I$28/'Fixed data'!$C$7</f>
        <v>-1.2183839629039321E-3</v>
      </c>
      <c r="L34" s="33">
        <f>$I$28/'Fixed data'!$C$7</f>
        <v>-1.2183839629039321E-3</v>
      </c>
      <c r="M34" s="33">
        <f>$I$28/'Fixed data'!$C$7</f>
        <v>-1.2183839629039321E-3</v>
      </c>
      <c r="N34" s="33">
        <f>$I$28/'Fixed data'!$C$7</f>
        <v>-1.2183839629039321E-3</v>
      </c>
      <c r="O34" s="33">
        <f>$I$28/'Fixed data'!$C$7</f>
        <v>-1.2183839629039321E-3</v>
      </c>
      <c r="P34" s="33">
        <f>$I$28/'Fixed data'!$C$7</f>
        <v>-1.2183839629039321E-3</v>
      </c>
      <c r="Q34" s="33">
        <f>$I$28/'Fixed data'!$C$7</f>
        <v>-1.2183839629039321E-3</v>
      </c>
      <c r="R34" s="33">
        <f>$I$28/'Fixed data'!$C$7</f>
        <v>-1.2183839629039321E-3</v>
      </c>
      <c r="S34" s="33">
        <f>$I$28/'Fixed data'!$C$7</f>
        <v>-1.2183839629039321E-3</v>
      </c>
      <c r="T34" s="33">
        <f>$I$28/'Fixed data'!$C$7</f>
        <v>-1.2183839629039321E-3</v>
      </c>
      <c r="U34" s="33">
        <f>$I$28/'Fixed data'!$C$7</f>
        <v>-1.2183839629039321E-3</v>
      </c>
      <c r="V34" s="33">
        <f>$I$28/'Fixed data'!$C$7</f>
        <v>-1.2183839629039321E-3</v>
      </c>
      <c r="W34" s="33">
        <f>$I$28/'Fixed data'!$C$7</f>
        <v>-1.2183839629039321E-3</v>
      </c>
      <c r="X34" s="33">
        <f>$I$28/'Fixed data'!$C$7</f>
        <v>-1.2183839629039321E-3</v>
      </c>
      <c r="Y34" s="33">
        <f>$I$28/'Fixed data'!$C$7</f>
        <v>-1.2183839629039321E-3</v>
      </c>
      <c r="Z34" s="33">
        <f>$I$28/'Fixed data'!$C$7</f>
        <v>-1.2183839629039321E-3</v>
      </c>
      <c r="AA34" s="33">
        <f>$I$28/'Fixed data'!$C$7</f>
        <v>-1.2183839629039321E-3</v>
      </c>
      <c r="AB34" s="33">
        <f>$I$28/'Fixed data'!$C$7</f>
        <v>-1.2183839629039321E-3</v>
      </c>
      <c r="AC34" s="33">
        <f>$I$28/'Fixed data'!$C$7</f>
        <v>-1.2183839629039321E-3</v>
      </c>
      <c r="AD34" s="33">
        <f>$I$28/'Fixed data'!$C$7</f>
        <v>-1.2183839629039321E-3</v>
      </c>
      <c r="AE34" s="33">
        <f>$I$28/'Fixed data'!$C$7</f>
        <v>-1.2183839629039321E-3</v>
      </c>
      <c r="AF34" s="33">
        <f>$I$28/'Fixed data'!$C$7</f>
        <v>-1.2183839629039321E-3</v>
      </c>
      <c r="AG34" s="33">
        <f>$I$28/'Fixed data'!$C$7</f>
        <v>-1.2183839629039321E-3</v>
      </c>
      <c r="AH34" s="33">
        <f>$I$28/'Fixed data'!$C$7</f>
        <v>-1.2183839629039321E-3</v>
      </c>
      <c r="AI34" s="33">
        <f>$I$28/'Fixed data'!$C$7</f>
        <v>-1.2183839629039321E-3</v>
      </c>
      <c r="AJ34" s="33">
        <f>$I$28/'Fixed data'!$C$7</f>
        <v>-1.2183839629039321E-3</v>
      </c>
      <c r="AK34" s="33">
        <f>$I$28/'Fixed data'!$C$7</f>
        <v>-1.2183839629039321E-3</v>
      </c>
      <c r="AL34" s="33">
        <f>$I$28/'Fixed data'!$C$7</f>
        <v>-1.2183839629039321E-3</v>
      </c>
      <c r="AM34" s="33">
        <f>$I$28/'Fixed data'!$C$7</f>
        <v>-1.2183839629039321E-3</v>
      </c>
      <c r="AN34" s="33">
        <f>$I$28/'Fixed data'!$C$7</f>
        <v>-1.2183839629039321E-3</v>
      </c>
      <c r="AO34" s="33">
        <f>$I$28/'Fixed data'!$C$7</f>
        <v>-1.2183839629039321E-3</v>
      </c>
      <c r="AP34" s="33">
        <f>$I$28/'Fixed data'!$C$7</f>
        <v>-1.2183839629039321E-3</v>
      </c>
      <c r="AQ34" s="33">
        <f>$I$28/'Fixed data'!$C$7</f>
        <v>-1.2183839629039321E-3</v>
      </c>
      <c r="AR34" s="33">
        <f>$I$28/'Fixed data'!$C$7</f>
        <v>-1.2183839629039321E-3</v>
      </c>
      <c r="AS34" s="33">
        <f>$I$28/'Fixed data'!$C$7</f>
        <v>-1.2183839629039321E-3</v>
      </c>
      <c r="AT34" s="33">
        <f>$I$28/'Fixed data'!$C$7</f>
        <v>-1.2183839629039321E-3</v>
      </c>
      <c r="AU34" s="33">
        <f>$I$28/'Fixed data'!$C$7</f>
        <v>-1.2183839629039321E-3</v>
      </c>
      <c r="AV34" s="33">
        <f>$I$28/'Fixed data'!$C$7</f>
        <v>-1.2183839629039321E-3</v>
      </c>
      <c r="AW34" s="33">
        <f>$I$28/'Fixed data'!$C$7</f>
        <v>-1.2183839629039321E-3</v>
      </c>
      <c r="AX34" s="33">
        <f>$I$28/'Fixed data'!$C$7</f>
        <v>-1.2183839629039321E-3</v>
      </c>
      <c r="AY34" s="33">
        <f>$I$28/'Fixed data'!$C$7</f>
        <v>-1.2183839629039321E-3</v>
      </c>
      <c r="AZ34" s="33">
        <f>$I$28/'Fixed data'!$C$7</f>
        <v>-1.2183839629039321E-3</v>
      </c>
      <c r="BA34" s="33">
        <f>$I$28/'Fixed data'!$C$7</f>
        <v>-1.2183839629039321E-3</v>
      </c>
      <c r="BB34" s="33">
        <f>$I$28/'Fixed data'!$C$7</f>
        <v>-1.2183839629039321E-3</v>
      </c>
      <c r="BC34" s="33"/>
      <c r="BD34" s="33"/>
    </row>
    <row r="35" spans="1:57" ht="16.5" hidden="1" customHeight="1" outlineLevel="1">
      <c r="A35" s="113"/>
      <c r="B35" s="9" t="s">
        <v>6</v>
      </c>
      <c r="C35" s="11" t="s">
        <v>58</v>
      </c>
      <c r="D35" s="9" t="s">
        <v>40</v>
      </c>
      <c r="F35" s="33"/>
      <c r="G35" s="33"/>
      <c r="H35" s="33"/>
      <c r="I35" s="33"/>
      <c r="J35" s="33"/>
      <c r="K35" s="33">
        <f>$J$28/'Fixed data'!$C$7</f>
        <v>-1.2172315929542346E-3</v>
      </c>
      <c r="L35" s="33">
        <f>$J$28/'Fixed data'!$C$7</f>
        <v>-1.2172315929542346E-3</v>
      </c>
      <c r="M35" s="33">
        <f>$J$28/'Fixed data'!$C$7</f>
        <v>-1.2172315929542346E-3</v>
      </c>
      <c r="N35" s="33">
        <f>$J$28/'Fixed data'!$C$7</f>
        <v>-1.2172315929542346E-3</v>
      </c>
      <c r="O35" s="33">
        <f>$J$28/'Fixed data'!$C$7</f>
        <v>-1.2172315929542346E-3</v>
      </c>
      <c r="P35" s="33">
        <f>$J$28/'Fixed data'!$C$7</f>
        <v>-1.2172315929542346E-3</v>
      </c>
      <c r="Q35" s="33">
        <f>$J$28/'Fixed data'!$C$7</f>
        <v>-1.2172315929542346E-3</v>
      </c>
      <c r="R35" s="33">
        <f>$J$28/'Fixed data'!$C$7</f>
        <v>-1.2172315929542346E-3</v>
      </c>
      <c r="S35" s="33">
        <f>$J$28/'Fixed data'!$C$7</f>
        <v>-1.2172315929542346E-3</v>
      </c>
      <c r="T35" s="33">
        <f>$J$28/'Fixed data'!$C$7</f>
        <v>-1.2172315929542346E-3</v>
      </c>
      <c r="U35" s="33">
        <f>$J$28/'Fixed data'!$C$7</f>
        <v>-1.2172315929542346E-3</v>
      </c>
      <c r="V35" s="33">
        <f>$J$28/'Fixed data'!$C$7</f>
        <v>-1.2172315929542346E-3</v>
      </c>
      <c r="W35" s="33">
        <f>$J$28/'Fixed data'!$C$7</f>
        <v>-1.2172315929542346E-3</v>
      </c>
      <c r="X35" s="33">
        <f>$J$28/'Fixed data'!$C$7</f>
        <v>-1.2172315929542346E-3</v>
      </c>
      <c r="Y35" s="33">
        <f>$J$28/'Fixed data'!$C$7</f>
        <v>-1.2172315929542346E-3</v>
      </c>
      <c r="Z35" s="33">
        <f>$J$28/'Fixed data'!$C$7</f>
        <v>-1.2172315929542346E-3</v>
      </c>
      <c r="AA35" s="33">
        <f>$J$28/'Fixed data'!$C$7</f>
        <v>-1.2172315929542346E-3</v>
      </c>
      <c r="AB35" s="33">
        <f>$J$28/'Fixed data'!$C$7</f>
        <v>-1.2172315929542346E-3</v>
      </c>
      <c r="AC35" s="33">
        <f>$J$28/'Fixed data'!$C$7</f>
        <v>-1.2172315929542346E-3</v>
      </c>
      <c r="AD35" s="33">
        <f>$J$28/'Fixed data'!$C$7</f>
        <v>-1.2172315929542346E-3</v>
      </c>
      <c r="AE35" s="33">
        <f>$J$28/'Fixed data'!$C$7</f>
        <v>-1.2172315929542346E-3</v>
      </c>
      <c r="AF35" s="33">
        <f>$J$28/'Fixed data'!$C$7</f>
        <v>-1.2172315929542346E-3</v>
      </c>
      <c r="AG35" s="33">
        <f>$J$28/'Fixed data'!$C$7</f>
        <v>-1.2172315929542346E-3</v>
      </c>
      <c r="AH35" s="33">
        <f>$J$28/'Fixed data'!$C$7</f>
        <v>-1.2172315929542346E-3</v>
      </c>
      <c r="AI35" s="33">
        <f>$J$28/'Fixed data'!$C$7</f>
        <v>-1.2172315929542346E-3</v>
      </c>
      <c r="AJ35" s="33">
        <f>$J$28/'Fixed data'!$C$7</f>
        <v>-1.2172315929542346E-3</v>
      </c>
      <c r="AK35" s="33">
        <f>$J$28/'Fixed data'!$C$7</f>
        <v>-1.2172315929542346E-3</v>
      </c>
      <c r="AL35" s="33">
        <f>$J$28/'Fixed data'!$C$7</f>
        <v>-1.2172315929542346E-3</v>
      </c>
      <c r="AM35" s="33">
        <f>$J$28/'Fixed data'!$C$7</f>
        <v>-1.2172315929542346E-3</v>
      </c>
      <c r="AN35" s="33">
        <f>$J$28/'Fixed data'!$C$7</f>
        <v>-1.2172315929542346E-3</v>
      </c>
      <c r="AO35" s="33">
        <f>$J$28/'Fixed data'!$C$7</f>
        <v>-1.2172315929542346E-3</v>
      </c>
      <c r="AP35" s="33">
        <f>$J$28/'Fixed data'!$C$7</f>
        <v>-1.2172315929542346E-3</v>
      </c>
      <c r="AQ35" s="33">
        <f>$J$28/'Fixed data'!$C$7</f>
        <v>-1.2172315929542346E-3</v>
      </c>
      <c r="AR35" s="33">
        <f>$J$28/'Fixed data'!$C$7</f>
        <v>-1.2172315929542346E-3</v>
      </c>
      <c r="AS35" s="33">
        <f>$J$28/'Fixed data'!$C$7</f>
        <v>-1.2172315929542346E-3</v>
      </c>
      <c r="AT35" s="33">
        <f>$J$28/'Fixed data'!$C$7</f>
        <v>-1.2172315929542346E-3</v>
      </c>
      <c r="AU35" s="33">
        <f>$J$28/'Fixed data'!$C$7</f>
        <v>-1.2172315929542346E-3</v>
      </c>
      <c r="AV35" s="33">
        <f>$J$28/'Fixed data'!$C$7</f>
        <v>-1.2172315929542346E-3</v>
      </c>
      <c r="AW35" s="33">
        <f>$J$28/'Fixed data'!$C$7</f>
        <v>-1.2172315929542346E-3</v>
      </c>
      <c r="AX35" s="33">
        <f>$J$28/'Fixed data'!$C$7</f>
        <v>-1.2172315929542346E-3</v>
      </c>
      <c r="AY35" s="33">
        <f>$J$28/'Fixed data'!$C$7</f>
        <v>-1.2172315929542346E-3</v>
      </c>
      <c r="AZ35" s="33">
        <f>$J$28/'Fixed data'!$C$7</f>
        <v>-1.2172315929542346E-3</v>
      </c>
      <c r="BA35" s="33">
        <f>$J$28/'Fixed data'!$C$7</f>
        <v>-1.2172315929542346E-3</v>
      </c>
      <c r="BB35" s="33">
        <f>$J$28/'Fixed data'!$C$7</f>
        <v>-1.2172315929542346E-3</v>
      </c>
      <c r="BC35" s="33">
        <f>$J$28/'Fixed data'!$C$7</f>
        <v>-1.2172315929542346E-3</v>
      </c>
      <c r="BD35" s="33"/>
    </row>
    <row r="36" spans="1:57" ht="16.5" hidden="1" customHeight="1" outlineLevel="1">
      <c r="A36" s="113"/>
      <c r="B36" s="9" t="s">
        <v>32</v>
      </c>
      <c r="C36" s="11" t="s">
        <v>59</v>
      </c>
      <c r="D36" s="9" t="s">
        <v>40</v>
      </c>
      <c r="F36" s="33"/>
      <c r="G36" s="33"/>
      <c r="H36" s="33"/>
      <c r="I36" s="33"/>
      <c r="J36" s="33"/>
      <c r="K36" s="33"/>
      <c r="L36" s="33">
        <f>$K$28/'Fixed data'!$C$7</f>
        <v>-1.2161740746175784E-3</v>
      </c>
      <c r="M36" s="33">
        <f>$K$28/'Fixed data'!$C$7</f>
        <v>-1.2161740746175784E-3</v>
      </c>
      <c r="N36" s="33">
        <f>$K$28/'Fixed data'!$C$7</f>
        <v>-1.2161740746175784E-3</v>
      </c>
      <c r="O36" s="33">
        <f>$K$28/'Fixed data'!$C$7</f>
        <v>-1.2161740746175784E-3</v>
      </c>
      <c r="P36" s="33">
        <f>$K$28/'Fixed data'!$C$7</f>
        <v>-1.2161740746175784E-3</v>
      </c>
      <c r="Q36" s="33">
        <f>$K$28/'Fixed data'!$C$7</f>
        <v>-1.2161740746175784E-3</v>
      </c>
      <c r="R36" s="33">
        <f>$K$28/'Fixed data'!$C$7</f>
        <v>-1.2161740746175784E-3</v>
      </c>
      <c r="S36" s="33">
        <f>$K$28/'Fixed data'!$C$7</f>
        <v>-1.2161740746175784E-3</v>
      </c>
      <c r="T36" s="33">
        <f>$K$28/'Fixed data'!$C$7</f>
        <v>-1.2161740746175784E-3</v>
      </c>
      <c r="U36" s="33">
        <f>$K$28/'Fixed data'!$C$7</f>
        <v>-1.2161740746175784E-3</v>
      </c>
      <c r="V36" s="33">
        <f>$K$28/'Fixed data'!$C$7</f>
        <v>-1.2161740746175784E-3</v>
      </c>
      <c r="W36" s="33">
        <f>$K$28/'Fixed data'!$C$7</f>
        <v>-1.2161740746175784E-3</v>
      </c>
      <c r="X36" s="33">
        <f>$K$28/'Fixed data'!$C$7</f>
        <v>-1.2161740746175784E-3</v>
      </c>
      <c r="Y36" s="33">
        <f>$K$28/'Fixed data'!$C$7</f>
        <v>-1.2161740746175784E-3</v>
      </c>
      <c r="Z36" s="33">
        <f>$K$28/'Fixed data'!$C$7</f>
        <v>-1.2161740746175784E-3</v>
      </c>
      <c r="AA36" s="33">
        <f>$K$28/'Fixed data'!$C$7</f>
        <v>-1.2161740746175784E-3</v>
      </c>
      <c r="AB36" s="33">
        <f>$K$28/'Fixed data'!$C$7</f>
        <v>-1.2161740746175784E-3</v>
      </c>
      <c r="AC36" s="33">
        <f>$K$28/'Fixed data'!$C$7</f>
        <v>-1.2161740746175784E-3</v>
      </c>
      <c r="AD36" s="33">
        <f>$K$28/'Fixed data'!$C$7</f>
        <v>-1.2161740746175784E-3</v>
      </c>
      <c r="AE36" s="33">
        <f>$K$28/'Fixed data'!$C$7</f>
        <v>-1.2161740746175784E-3</v>
      </c>
      <c r="AF36" s="33">
        <f>$K$28/'Fixed data'!$C$7</f>
        <v>-1.2161740746175784E-3</v>
      </c>
      <c r="AG36" s="33">
        <f>$K$28/'Fixed data'!$C$7</f>
        <v>-1.2161740746175784E-3</v>
      </c>
      <c r="AH36" s="33">
        <f>$K$28/'Fixed data'!$C$7</f>
        <v>-1.2161740746175784E-3</v>
      </c>
      <c r="AI36" s="33">
        <f>$K$28/'Fixed data'!$C$7</f>
        <v>-1.2161740746175784E-3</v>
      </c>
      <c r="AJ36" s="33">
        <f>$K$28/'Fixed data'!$C$7</f>
        <v>-1.2161740746175784E-3</v>
      </c>
      <c r="AK36" s="33">
        <f>$K$28/'Fixed data'!$C$7</f>
        <v>-1.2161740746175784E-3</v>
      </c>
      <c r="AL36" s="33">
        <f>$K$28/'Fixed data'!$C$7</f>
        <v>-1.2161740746175784E-3</v>
      </c>
      <c r="AM36" s="33">
        <f>$K$28/'Fixed data'!$C$7</f>
        <v>-1.2161740746175784E-3</v>
      </c>
      <c r="AN36" s="33">
        <f>$K$28/'Fixed data'!$C$7</f>
        <v>-1.2161740746175784E-3</v>
      </c>
      <c r="AO36" s="33">
        <f>$K$28/'Fixed data'!$C$7</f>
        <v>-1.2161740746175784E-3</v>
      </c>
      <c r="AP36" s="33">
        <f>$K$28/'Fixed data'!$C$7</f>
        <v>-1.2161740746175784E-3</v>
      </c>
      <c r="AQ36" s="33">
        <f>$K$28/'Fixed data'!$C$7</f>
        <v>-1.2161740746175784E-3</v>
      </c>
      <c r="AR36" s="33">
        <f>$K$28/'Fixed data'!$C$7</f>
        <v>-1.2161740746175784E-3</v>
      </c>
      <c r="AS36" s="33">
        <f>$K$28/'Fixed data'!$C$7</f>
        <v>-1.2161740746175784E-3</v>
      </c>
      <c r="AT36" s="33">
        <f>$K$28/'Fixed data'!$C$7</f>
        <v>-1.2161740746175784E-3</v>
      </c>
      <c r="AU36" s="33">
        <f>$K$28/'Fixed data'!$C$7</f>
        <v>-1.2161740746175784E-3</v>
      </c>
      <c r="AV36" s="33">
        <f>$K$28/'Fixed data'!$C$7</f>
        <v>-1.2161740746175784E-3</v>
      </c>
      <c r="AW36" s="33">
        <f>$K$28/'Fixed data'!$C$7</f>
        <v>-1.2161740746175784E-3</v>
      </c>
      <c r="AX36" s="33">
        <f>$K$28/'Fixed data'!$C$7</f>
        <v>-1.2161740746175784E-3</v>
      </c>
      <c r="AY36" s="33">
        <f>$K$28/'Fixed data'!$C$7</f>
        <v>-1.2161740746175784E-3</v>
      </c>
      <c r="AZ36" s="33">
        <f>$K$28/'Fixed data'!$C$7</f>
        <v>-1.2161740746175784E-3</v>
      </c>
      <c r="BA36" s="33">
        <f>$K$28/'Fixed data'!$C$7</f>
        <v>-1.2161740746175784E-3</v>
      </c>
      <c r="BB36" s="33">
        <f>$K$28/'Fixed data'!$C$7</f>
        <v>-1.2161740746175784E-3</v>
      </c>
      <c r="BC36" s="33">
        <f>$K$28/'Fixed data'!$C$7</f>
        <v>-1.2161740746175784E-3</v>
      </c>
      <c r="BD36" s="33">
        <f>$K$28/'Fixed data'!$C$7</f>
        <v>-1.2161740746175784E-3</v>
      </c>
    </row>
    <row r="37" spans="1:57" ht="16.5" hidden="1" customHeight="1" outlineLevel="1">
      <c r="A37" s="113"/>
      <c r="B37" s="9" t="s">
        <v>33</v>
      </c>
      <c r="C37" s="11" t="s">
        <v>60</v>
      </c>
      <c r="D37" s="9" t="s">
        <v>40</v>
      </c>
      <c r="F37" s="33"/>
      <c r="G37" s="33"/>
      <c r="H37" s="33"/>
      <c r="I37" s="33"/>
      <c r="J37" s="33"/>
      <c r="K37" s="33"/>
      <c r="L37" s="33"/>
      <c r="M37" s="33">
        <f>$L$28/'Fixed data'!$C$7</f>
        <v>-1.2142015771118534E-3</v>
      </c>
      <c r="N37" s="33">
        <f>$L$28/'Fixed data'!$C$7</f>
        <v>-1.2142015771118534E-3</v>
      </c>
      <c r="O37" s="33">
        <f>$L$28/'Fixed data'!$C$7</f>
        <v>-1.2142015771118534E-3</v>
      </c>
      <c r="P37" s="33">
        <f>$L$28/'Fixed data'!$C$7</f>
        <v>-1.2142015771118534E-3</v>
      </c>
      <c r="Q37" s="33">
        <f>$L$28/'Fixed data'!$C$7</f>
        <v>-1.2142015771118534E-3</v>
      </c>
      <c r="R37" s="33">
        <f>$L$28/'Fixed data'!$C$7</f>
        <v>-1.2142015771118534E-3</v>
      </c>
      <c r="S37" s="33">
        <f>$L$28/'Fixed data'!$C$7</f>
        <v>-1.2142015771118534E-3</v>
      </c>
      <c r="T37" s="33">
        <f>$L$28/'Fixed data'!$C$7</f>
        <v>-1.2142015771118534E-3</v>
      </c>
      <c r="U37" s="33">
        <f>$L$28/'Fixed data'!$C$7</f>
        <v>-1.2142015771118534E-3</v>
      </c>
      <c r="V37" s="33">
        <f>$L$28/'Fixed data'!$C$7</f>
        <v>-1.2142015771118534E-3</v>
      </c>
      <c r="W37" s="33">
        <f>$L$28/'Fixed data'!$C$7</f>
        <v>-1.2142015771118534E-3</v>
      </c>
      <c r="X37" s="33">
        <f>$L$28/'Fixed data'!$C$7</f>
        <v>-1.2142015771118534E-3</v>
      </c>
      <c r="Y37" s="33">
        <f>$L$28/'Fixed data'!$C$7</f>
        <v>-1.2142015771118534E-3</v>
      </c>
      <c r="Z37" s="33">
        <f>$L$28/'Fixed data'!$C$7</f>
        <v>-1.2142015771118534E-3</v>
      </c>
      <c r="AA37" s="33">
        <f>$L$28/'Fixed data'!$C$7</f>
        <v>-1.2142015771118534E-3</v>
      </c>
      <c r="AB37" s="33">
        <f>$L$28/'Fixed data'!$C$7</f>
        <v>-1.2142015771118534E-3</v>
      </c>
      <c r="AC37" s="33">
        <f>$L$28/'Fixed data'!$C$7</f>
        <v>-1.2142015771118534E-3</v>
      </c>
      <c r="AD37" s="33">
        <f>$L$28/'Fixed data'!$C$7</f>
        <v>-1.2142015771118534E-3</v>
      </c>
      <c r="AE37" s="33">
        <f>$L$28/'Fixed data'!$C$7</f>
        <v>-1.2142015771118534E-3</v>
      </c>
      <c r="AF37" s="33">
        <f>$L$28/'Fixed data'!$C$7</f>
        <v>-1.2142015771118534E-3</v>
      </c>
      <c r="AG37" s="33">
        <f>$L$28/'Fixed data'!$C$7</f>
        <v>-1.2142015771118534E-3</v>
      </c>
      <c r="AH37" s="33">
        <f>$L$28/'Fixed data'!$C$7</f>
        <v>-1.2142015771118534E-3</v>
      </c>
      <c r="AI37" s="33">
        <f>$L$28/'Fixed data'!$C$7</f>
        <v>-1.2142015771118534E-3</v>
      </c>
      <c r="AJ37" s="33">
        <f>$L$28/'Fixed data'!$C$7</f>
        <v>-1.2142015771118534E-3</v>
      </c>
      <c r="AK37" s="33">
        <f>$L$28/'Fixed data'!$C$7</f>
        <v>-1.2142015771118534E-3</v>
      </c>
      <c r="AL37" s="33">
        <f>$L$28/'Fixed data'!$C$7</f>
        <v>-1.2142015771118534E-3</v>
      </c>
      <c r="AM37" s="33">
        <f>$L$28/'Fixed data'!$C$7</f>
        <v>-1.2142015771118534E-3</v>
      </c>
      <c r="AN37" s="33">
        <f>$L$28/'Fixed data'!$C$7</f>
        <v>-1.2142015771118534E-3</v>
      </c>
      <c r="AO37" s="33">
        <f>$L$28/'Fixed data'!$C$7</f>
        <v>-1.2142015771118534E-3</v>
      </c>
      <c r="AP37" s="33">
        <f>$L$28/'Fixed data'!$C$7</f>
        <v>-1.2142015771118534E-3</v>
      </c>
      <c r="AQ37" s="33">
        <f>$L$28/'Fixed data'!$C$7</f>
        <v>-1.2142015771118534E-3</v>
      </c>
      <c r="AR37" s="33">
        <f>$L$28/'Fixed data'!$C$7</f>
        <v>-1.2142015771118534E-3</v>
      </c>
      <c r="AS37" s="33">
        <f>$L$28/'Fixed data'!$C$7</f>
        <v>-1.2142015771118534E-3</v>
      </c>
      <c r="AT37" s="33">
        <f>$L$28/'Fixed data'!$C$7</f>
        <v>-1.2142015771118534E-3</v>
      </c>
      <c r="AU37" s="33">
        <f>$L$28/'Fixed data'!$C$7</f>
        <v>-1.2142015771118534E-3</v>
      </c>
      <c r="AV37" s="33">
        <f>$L$28/'Fixed data'!$C$7</f>
        <v>-1.2142015771118534E-3</v>
      </c>
      <c r="AW37" s="33">
        <f>$L$28/'Fixed data'!$C$7</f>
        <v>-1.2142015771118534E-3</v>
      </c>
      <c r="AX37" s="33">
        <f>$L$28/'Fixed data'!$C$7</f>
        <v>-1.2142015771118534E-3</v>
      </c>
      <c r="AY37" s="33">
        <f>$L$28/'Fixed data'!$C$7</f>
        <v>-1.2142015771118534E-3</v>
      </c>
      <c r="AZ37" s="33">
        <f>$L$28/'Fixed data'!$C$7</f>
        <v>-1.2142015771118534E-3</v>
      </c>
      <c r="BA37" s="33">
        <f>$L$28/'Fixed data'!$C$7</f>
        <v>-1.2142015771118534E-3</v>
      </c>
      <c r="BB37" s="33">
        <f>$L$28/'Fixed data'!$C$7</f>
        <v>-1.2142015771118534E-3</v>
      </c>
      <c r="BC37" s="33">
        <f>$L$28/'Fixed data'!$C$7</f>
        <v>-1.2142015771118534E-3</v>
      </c>
      <c r="BD37" s="33">
        <f>$L$28/'Fixed data'!$C$7</f>
        <v>-1.2142015771118534E-3</v>
      </c>
    </row>
    <row r="38" spans="1:57" ht="16.5" hidden="1" customHeight="1" outlineLevel="1">
      <c r="A38" s="113"/>
      <c r="B38" s="9" t="s">
        <v>110</v>
      </c>
      <c r="C38" s="11" t="s">
        <v>132</v>
      </c>
      <c r="D38" s="9" t="s">
        <v>40</v>
      </c>
      <c r="F38" s="33"/>
      <c r="G38" s="33"/>
      <c r="H38" s="33"/>
      <c r="I38" s="33"/>
      <c r="J38" s="33"/>
      <c r="K38" s="33"/>
      <c r="L38" s="33"/>
      <c r="M38" s="33"/>
      <c r="N38" s="33">
        <f>$M$28/'Fixed data'!$C$7</f>
        <v>-1.2184888888888889E-3</v>
      </c>
      <c r="O38" s="33">
        <f>$M$28/'Fixed data'!$C$7</f>
        <v>-1.2184888888888889E-3</v>
      </c>
      <c r="P38" s="33">
        <f>$M$28/'Fixed data'!$C$7</f>
        <v>-1.2184888888888889E-3</v>
      </c>
      <c r="Q38" s="33">
        <f>$M$28/'Fixed data'!$C$7</f>
        <v>-1.2184888888888889E-3</v>
      </c>
      <c r="R38" s="33">
        <f>$M$28/'Fixed data'!$C$7</f>
        <v>-1.2184888888888889E-3</v>
      </c>
      <c r="S38" s="33">
        <f>$M$28/'Fixed data'!$C$7</f>
        <v>-1.2184888888888889E-3</v>
      </c>
      <c r="T38" s="33">
        <f>$M$28/'Fixed data'!$C$7</f>
        <v>-1.2184888888888889E-3</v>
      </c>
      <c r="U38" s="33">
        <f>$M$28/'Fixed data'!$C$7</f>
        <v>-1.2184888888888889E-3</v>
      </c>
      <c r="V38" s="33">
        <f>$M$28/'Fixed data'!$C$7</f>
        <v>-1.2184888888888889E-3</v>
      </c>
      <c r="W38" s="33">
        <f>$M$28/'Fixed data'!$C$7</f>
        <v>-1.2184888888888889E-3</v>
      </c>
      <c r="X38" s="33">
        <f>$M$28/'Fixed data'!$C$7</f>
        <v>-1.2184888888888889E-3</v>
      </c>
      <c r="Y38" s="33">
        <f>$M$28/'Fixed data'!$C$7</f>
        <v>-1.2184888888888889E-3</v>
      </c>
      <c r="Z38" s="33">
        <f>$M$28/'Fixed data'!$C$7</f>
        <v>-1.2184888888888889E-3</v>
      </c>
      <c r="AA38" s="33">
        <f>$M$28/'Fixed data'!$C$7</f>
        <v>-1.2184888888888889E-3</v>
      </c>
      <c r="AB38" s="33">
        <f>$M$28/'Fixed data'!$C$7</f>
        <v>-1.2184888888888889E-3</v>
      </c>
      <c r="AC38" s="33">
        <f>$M$28/'Fixed data'!$C$7</f>
        <v>-1.2184888888888889E-3</v>
      </c>
      <c r="AD38" s="33">
        <f>$M$28/'Fixed data'!$C$7</f>
        <v>-1.2184888888888889E-3</v>
      </c>
      <c r="AE38" s="33">
        <f>$M$28/'Fixed data'!$C$7</f>
        <v>-1.2184888888888889E-3</v>
      </c>
      <c r="AF38" s="33">
        <f>$M$28/'Fixed data'!$C$7</f>
        <v>-1.2184888888888889E-3</v>
      </c>
      <c r="AG38" s="33">
        <f>$M$28/'Fixed data'!$C$7</f>
        <v>-1.2184888888888889E-3</v>
      </c>
      <c r="AH38" s="33">
        <f>$M$28/'Fixed data'!$C$7</f>
        <v>-1.2184888888888889E-3</v>
      </c>
      <c r="AI38" s="33">
        <f>$M$28/'Fixed data'!$C$7</f>
        <v>-1.2184888888888889E-3</v>
      </c>
      <c r="AJ38" s="33">
        <f>$M$28/'Fixed data'!$C$7</f>
        <v>-1.2184888888888889E-3</v>
      </c>
      <c r="AK38" s="33">
        <f>$M$28/'Fixed data'!$C$7</f>
        <v>-1.2184888888888889E-3</v>
      </c>
      <c r="AL38" s="33">
        <f>$M$28/'Fixed data'!$C$7</f>
        <v>-1.2184888888888889E-3</v>
      </c>
      <c r="AM38" s="33">
        <f>$M$28/'Fixed data'!$C$7</f>
        <v>-1.2184888888888889E-3</v>
      </c>
      <c r="AN38" s="33">
        <f>$M$28/'Fixed data'!$C$7</f>
        <v>-1.2184888888888889E-3</v>
      </c>
      <c r="AO38" s="33">
        <f>$M$28/'Fixed data'!$C$7</f>
        <v>-1.2184888888888889E-3</v>
      </c>
      <c r="AP38" s="33">
        <f>$M$28/'Fixed data'!$C$7</f>
        <v>-1.2184888888888889E-3</v>
      </c>
      <c r="AQ38" s="33">
        <f>$M$28/'Fixed data'!$C$7</f>
        <v>-1.2184888888888889E-3</v>
      </c>
      <c r="AR38" s="33">
        <f>$M$28/'Fixed data'!$C$7</f>
        <v>-1.2184888888888889E-3</v>
      </c>
      <c r="AS38" s="33">
        <f>$M$28/'Fixed data'!$C$7</f>
        <v>-1.2184888888888889E-3</v>
      </c>
      <c r="AT38" s="33">
        <f>$M$28/'Fixed data'!$C$7</f>
        <v>-1.2184888888888889E-3</v>
      </c>
      <c r="AU38" s="33">
        <f>$M$28/'Fixed data'!$C$7</f>
        <v>-1.2184888888888889E-3</v>
      </c>
      <c r="AV38" s="33">
        <f>$M$28/'Fixed data'!$C$7</f>
        <v>-1.2184888888888889E-3</v>
      </c>
      <c r="AW38" s="33">
        <f>$M$28/'Fixed data'!$C$7</f>
        <v>-1.2184888888888889E-3</v>
      </c>
      <c r="AX38" s="33">
        <f>$M$28/'Fixed data'!$C$7</f>
        <v>-1.2184888888888889E-3</v>
      </c>
      <c r="AY38" s="33">
        <f>$M$28/'Fixed data'!$C$7</f>
        <v>-1.2184888888888889E-3</v>
      </c>
      <c r="AZ38" s="33">
        <f>$M$28/'Fixed data'!$C$7</f>
        <v>-1.2184888888888889E-3</v>
      </c>
      <c r="BA38" s="33">
        <f>$M$28/'Fixed data'!$C$7</f>
        <v>-1.2184888888888889E-3</v>
      </c>
      <c r="BB38" s="33">
        <f>$M$28/'Fixed data'!$C$7</f>
        <v>-1.2184888888888889E-3</v>
      </c>
      <c r="BC38" s="33">
        <f>$M$28/'Fixed data'!$C$7</f>
        <v>-1.2184888888888889E-3</v>
      </c>
      <c r="BD38" s="33">
        <f>$M$28/'Fixed data'!$C$7</f>
        <v>-1.2184888888888889E-3</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-1.2184888888888889E-3</v>
      </c>
      <c r="P39" s="33">
        <f>$N$28/'Fixed data'!$C$7</f>
        <v>-1.2184888888888889E-3</v>
      </c>
      <c r="Q39" s="33">
        <f>$N$28/'Fixed data'!$C$7</f>
        <v>-1.2184888888888889E-3</v>
      </c>
      <c r="R39" s="33">
        <f>$N$28/'Fixed data'!$C$7</f>
        <v>-1.2184888888888889E-3</v>
      </c>
      <c r="S39" s="33">
        <f>$N$28/'Fixed data'!$C$7</f>
        <v>-1.2184888888888889E-3</v>
      </c>
      <c r="T39" s="33">
        <f>$N$28/'Fixed data'!$C$7</f>
        <v>-1.2184888888888889E-3</v>
      </c>
      <c r="U39" s="33">
        <f>$N$28/'Fixed data'!$C$7</f>
        <v>-1.2184888888888889E-3</v>
      </c>
      <c r="V39" s="33">
        <f>$N$28/'Fixed data'!$C$7</f>
        <v>-1.2184888888888889E-3</v>
      </c>
      <c r="W39" s="33">
        <f>$N$28/'Fixed data'!$C$7</f>
        <v>-1.2184888888888889E-3</v>
      </c>
      <c r="X39" s="33">
        <f>$N$28/'Fixed data'!$C$7</f>
        <v>-1.2184888888888889E-3</v>
      </c>
      <c r="Y39" s="33">
        <f>$N$28/'Fixed data'!$C$7</f>
        <v>-1.2184888888888889E-3</v>
      </c>
      <c r="Z39" s="33">
        <f>$N$28/'Fixed data'!$C$7</f>
        <v>-1.2184888888888889E-3</v>
      </c>
      <c r="AA39" s="33">
        <f>$N$28/'Fixed data'!$C$7</f>
        <v>-1.2184888888888889E-3</v>
      </c>
      <c r="AB39" s="33">
        <f>$N$28/'Fixed data'!$C$7</f>
        <v>-1.2184888888888889E-3</v>
      </c>
      <c r="AC39" s="33">
        <f>$N$28/'Fixed data'!$C$7</f>
        <v>-1.2184888888888889E-3</v>
      </c>
      <c r="AD39" s="33">
        <f>$N$28/'Fixed data'!$C$7</f>
        <v>-1.2184888888888889E-3</v>
      </c>
      <c r="AE39" s="33">
        <f>$N$28/'Fixed data'!$C$7</f>
        <v>-1.2184888888888889E-3</v>
      </c>
      <c r="AF39" s="33">
        <f>$N$28/'Fixed data'!$C$7</f>
        <v>-1.2184888888888889E-3</v>
      </c>
      <c r="AG39" s="33">
        <f>$N$28/'Fixed data'!$C$7</f>
        <v>-1.2184888888888889E-3</v>
      </c>
      <c r="AH39" s="33">
        <f>$N$28/'Fixed data'!$C$7</f>
        <v>-1.2184888888888889E-3</v>
      </c>
      <c r="AI39" s="33">
        <f>$N$28/'Fixed data'!$C$7</f>
        <v>-1.2184888888888889E-3</v>
      </c>
      <c r="AJ39" s="33">
        <f>$N$28/'Fixed data'!$C$7</f>
        <v>-1.2184888888888889E-3</v>
      </c>
      <c r="AK39" s="33">
        <f>$N$28/'Fixed data'!$C$7</f>
        <v>-1.2184888888888889E-3</v>
      </c>
      <c r="AL39" s="33">
        <f>$N$28/'Fixed data'!$C$7</f>
        <v>-1.2184888888888889E-3</v>
      </c>
      <c r="AM39" s="33">
        <f>$N$28/'Fixed data'!$C$7</f>
        <v>-1.2184888888888889E-3</v>
      </c>
      <c r="AN39" s="33">
        <f>$N$28/'Fixed data'!$C$7</f>
        <v>-1.2184888888888889E-3</v>
      </c>
      <c r="AO39" s="33">
        <f>$N$28/'Fixed data'!$C$7</f>
        <v>-1.2184888888888889E-3</v>
      </c>
      <c r="AP39" s="33">
        <f>$N$28/'Fixed data'!$C$7</f>
        <v>-1.2184888888888889E-3</v>
      </c>
      <c r="AQ39" s="33">
        <f>$N$28/'Fixed data'!$C$7</f>
        <v>-1.2184888888888889E-3</v>
      </c>
      <c r="AR39" s="33">
        <f>$N$28/'Fixed data'!$C$7</f>
        <v>-1.2184888888888889E-3</v>
      </c>
      <c r="AS39" s="33">
        <f>$N$28/'Fixed data'!$C$7</f>
        <v>-1.2184888888888889E-3</v>
      </c>
      <c r="AT39" s="33">
        <f>$N$28/'Fixed data'!$C$7</f>
        <v>-1.2184888888888889E-3</v>
      </c>
      <c r="AU39" s="33">
        <f>$N$28/'Fixed data'!$C$7</f>
        <v>-1.2184888888888889E-3</v>
      </c>
      <c r="AV39" s="33">
        <f>$N$28/'Fixed data'!$C$7</f>
        <v>-1.2184888888888889E-3</v>
      </c>
      <c r="AW39" s="33">
        <f>$N$28/'Fixed data'!$C$7</f>
        <v>-1.2184888888888889E-3</v>
      </c>
      <c r="AX39" s="33">
        <f>$N$28/'Fixed data'!$C$7</f>
        <v>-1.2184888888888889E-3</v>
      </c>
      <c r="AY39" s="33">
        <f>$N$28/'Fixed data'!$C$7</f>
        <v>-1.2184888888888889E-3</v>
      </c>
      <c r="AZ39" s="33">
        <f>$N$28/'Fixed data'!$C$7</f>
        <v>-1.2184888888888889E-3</v>
      </c>
      <c r="BA39" s="33">
        <f>$N$28/'Fixed data'!$C$7</f>
        <v>-1.2184888888888889E-3</v>
      </c>
      <c r="BB39" s="33">
        <f>$N$28/'Fixed data'!$C$7</f>
        <v>-1.2184888888888889E-3</v>
      </c>
      <c r="BC39" s="33">
        <f>$N$28/'Fixed data'!$C$7</f>
        <v>-1.2184888888888889E-3</v>
      </c>
      <c r="BD39" s="33">
        <f>$N$28/'Fixed data'!$C$7</f>
        <v>-1.2184888888888889E-3</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-1.2184888888888889E-3</v>
      </c>
      <c r="Q40" s="33">
        <f>$O$28/'Fixed data'!$C$7</f>
        <v>-1.2184888888888889E-3</v>
      </c>
      <c r="R40" s="33">
        <f>$O$28/'Fixed data'!$C$7</f>
        <v>-1.2184888888888889E-3</v>
      </c>
      <c r="S40" s="33">
        <f>$O$28/'Fixed data'!$C$7</f>
        <v>-1.2184888888888889E-3</v>
      </c>
      <c r="T40" s="33">
        <f>$O$28/'Fixed data'!$C$7</f>
        <v>-1.2184888888888889E-3</v>
      </c>
      <c r="U40" s="33">
        <f>$O$28/'Fixed data'!$C$7</f>
        <v>-1.2184888888888889E-3</v>
      </c>
      <c r="V40" s="33">
        <f>$O$28/'Fixed data'!$C$7</f>
        <v>-1.2184888888888889E-3</v>
      </c>
      <c r="W40" s="33">
        <f>$O$28/'Fixed data'!$C$7</f>
        <v>-1.2184888888888889E-3</v>
      </c>
      <c r="X40" s="33">
        <f>$O$28/'Fixed data'!$C$7</f>
        <v>-1.2184888888888889E-3</v>
      </c>
      <c r="Y40" s="33">
        <f>$O$28/'Fixed data'!$C$7</f>
        <v>-1.2184888888888889E-3</v>
      </c>
      <c r="Z40" s="33">
        <f>$O$28/'Fixed data'!$C$7</f>
        <v>-1.2184888888888889E-3</v>
      </c>
      <c r="AA40" s="33">
        <f>$O$28/'Fixed data'!$C$7</f>
        <v>-1.2184888888888889E-3</v>
      </c>
      <c r="AB40" s="33">
        <f>$O$28/'Fixed data'!$C$7</f>
        <v>-1.2184888888888889E-3</v>
      </c>
      <c r="AC40" s="33">
        <f>$O$28/'Fixed data'!$C$7</f>
        <v>-1.2184888888888889E-3</v>
      </c>
      <c r="AD40" s="33">
        <f>$O$28/'Fixed data'!$C$7</f>
        <v>-1.2184888888888889E-3</v>
      </c>
      <c r="AE40" s="33">
        <f>$O$28/'Fixed data'!$C$7</f>
        <v>-1.2184888888888889E-3</v>
      </c>
      <c r="AF40" s="33">
        <f>$O$28/'Fixed data'!$C$7</f>
        <v>-1.2184888888888889E-3</v>
      </c>
      <c r="AG40" s="33">
        <f>$O$28/'Fixed data'!$C$7</f>
        <v>-1.2184888888888889E-3</v>
      </c>
      <c r="AH40" s="33">
        <f>$O$28/'Fixed data'!$C$7</f>
        <v>-1.2184888888888889E-3</v>
      </c>
      <c r="AI40" s="33">
        <f>$O$28/'Fixed data'!$C$7</f>
        <v>-1.2184888888888889E-3</v>
      </c>
      <c r="AJ40" s="33">
        <f>$O$28/'Fixed data'!$C$7</f>
        <v>-1.2184888888888889E-3</v>
      </c>
      <c r="AK40" s="33">
        <f>$O$28/'Fixed data'!$C$7</f>
        <v>-1.2184888888888889E-3</v>
      </c>
      <c r="AL40" s="33">
        <f>$O$28/'Fixed data'!$C$7</f>
        <v>-1.2184888888888889E-3</v>
      </c>
      <c r="AM40" s="33">
        <f>$O$28/'Fixed data'!$C$7</f>
        <v>-1.2184888888888889E-3</v>
      </c>
      <c r="AN40" s="33">
        <f>$O$28/'Fixed data'!$C$7</f>
        <v>-1.2184888888888889E-3</v>
      </c>
      <c r="AO40" s="33">
        <f>$O$28/'Fixed data'!$C$7</f>
        <v>-1.2184888888888889E-3</v>
      </c>
      <c r="AP40" s="33">
        <f>$O$28/'Fixed data'!$C$7</f>
        <v>-1.2184888888888889E-3</v>
      </c>
      <c r="AQ40" s="33">
        <f>$O$28/'Fixed data'!$C$7</f>
        <v>-1.2184888888888889E-3</v>
      </c>
      <c r="AR40" s="33">
        <f>$O$28/'Fixed data'!$C$7</f>
        <v>-1.2184888888888889E-3</v>
      </c>
      <c r="AS40" s="33">
        <f>$O$28/'Fixed data'!$C$7</f>
        <v>-1.2184888888888889E-3</v>
      </c>
      <c r="AT40" s="33">
        <f>$O$28/'Fixed data'!$C$7</f>
        <v>-1.2184888888888889E-3</v>
      </c>
      <c r="AU40" s="33">
        <f>$O$28/'Fixed data'!$C$7</f>
        <v>-1.2184888888888889E-3</v>
      </c>
      <c r="AV40" s="33">
        <f>$O$28/'Fixed data'!$C$7</f>
        <v>-1.2184888888888889E-3</v>
      </c>
      <c r="AW40" s="33">
        <f>$O$28/'Fixed data'!$C$7</f>
        <v>-1.2184888888888889E-3</v>
      </c>
      <c r="AX40" s="33">
        <f>$O$28/'Fixed data'!$C$7</f>
        <v>-1.2184888888888889E-3</v>
      </c>
      <c r="AY40" s="33">
        <f>$O$28/'Fixed data'!$C$7</f>
        <v>-1.2184888888888889E-3</v>
      </c>
      <c r="AZ40" s="33">
        <f>$O$28/'Fixed data'!$C$7</f>
        <v>-1.2184888888888889E-3</v>
      </c>
      <c r="BA40" s="33">
        <f>$O$28/'Fixed data'!$C$7</f>
        <v>-1.2184888888888889E-3</v>
      </c>
      <c r="BB40" s="33">
        <f>$O$28/'Fixed data'!$C$7</f>
        <v>-1.2184888888888889E-3</v>
      </c>
      <c r="BC40" s="33">
        <f>$O$28/'Fixed data'!$C$7</f>
        <v>-1.2184888888888889E-3</v>
      </c>
      <c r="BD40" s="33">
        <f>$O$28/'Fixed data'!$C$7</f>
        <v>-1.2184888888888889E-3</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-1.2184888888888889E-3</v>
      </c>
      <c r="R41" s="33">
        <f>$P$28/'Fixed data'!$C$7</f>
        <v>-1.2184888888888889E-3</v>
      </c>
      <c r="S41" s="33">
        <f>$P$28/'Fixed data'!$C$7</f>
        <v>-1.2184888888888889E-3</v>
      </c>
      <c r="T41" s="33">
        <f>$P$28/'Fixed data'!$C$7</f>
        <v>-1.2184888888888889E-3</v>
      </c>
      <c r="U41" s="33">
        <f>$P$28/'Fixed data'!$C$7</f>
        <v>-1.2184888888888889E-3</v>
      </c>
      <c r="V41" s="33">
        <f>$P$28/'Fixed data'!$C$7</f>
        <v>-1.2184888888888889E-3</v>
      </c>
      <c r="W41" s="33">
        <f>$P$28/'Fixed data'!$C$7</f>
        <v>-1.2184888888888889E-3</v>
      </c>
      <c r="X41" s="33">
        <f>$P$28/'Fixed data'!$C$7</f>
        <v>-1.2184888888888889E-3</v>
      </c>
      <c r="Y41" s="33">
        <f>$P$28/'Fixed data'!$C$7</f>
        <v>-1.2184888888888889E-3</v>
      </c>
      <c r="Z41" s="33">
        <f>$P$28/'Fixed data'!$C$7</f>
        <v>-1.2184888888888889E-3</v>
      </c>
      <c r="AA41" s="33">
        <f>$P$28/'Fixed data'!$C$7</f>
        <v>-1.2184888888888889E-3</v>
      </c>
      <c r="AB41" s="33">
        <f>$P$28/'Fixed data'!$C$7</f>
        <v>-1.2184888888888889E-3</v>
      </c>
      <c r="AC41" s="33">
        <f>$P$28/'Fixed data'!$C$7</f>
        <v>-1.2184888888888889E-3</v>
      </c>
      <c r="AD41" s="33">
        <f>$P$28/'Fixed data'!$C$7</f>
        <v>-1.2184888888888889E-3</v>
      </c>
      <c r="AE41" s="33">
        <f>$P$28/'Fixed data'!$C$7</f>
        <v>-1.2184888888888889E-3</v>
      </c>
      <c r="AF41" s="33">
        <f>$P$28/'Fixed data'!$C$7</f>
        <v>-1.2184888888888889E-3</v>
      </c>
      <c r="AG41" s="33">
        <f>$P$28/'Fixed data'!$C$7</f>
        <v>-1.2184888888888889E-3</v>
      </c>
      <c r="AH41" s="33">
        <f>$P$28/'Fixed data'!$C$7</f>
        <v>-1.2184888888888889E-3</v>
      </c>
      <c r="AI41" s="33">
        <f>$P$28/'Fixed data'!$C$7</f>
        <v>-1.2184888888888889E-3</v>
      </c>
      <c r="AJ41" s="33">
        <f>$P$28/'Fixed data'!$C$7</f>
        <v>-1.2184888888888889E-3</v>
      </c>
      <c r="AK41" s="33">
        <f>$P$28/'Fixed data'!$C$7</f>
        <v>-1.2184888888888889E-3</v>
      </c>
      <c r="AL41" s="33">
        <f>$P$28/'Fixed data'!$C$7</f>
        <v>-1.2184888888888889E-3</v>
      </c>
      <c r="AM41" s="33">
        <f>$P$28/'Fixed data'!$C$7</f>
        <v>-1.2184888888888889E-3</v>
      </c>
      <c r="AN41" s="33">
        <f>$P$28/'Fixed data'!$C$7</f>
        <v>-1.2184888888888889E-3</v>
      </c>
      <c r="AO41" s="33">
        <f>$P$28/'Fixed data'!$C$7</f>
        <v>-1.2184888888888889E-3</v>
      </c>
      <c r="AP41" s="33">
        <f>$P$28/'Fixed data'!$C$7</f>
        <v>-1.2184888888888889E-3</v>
      </c>
      <c r="AQ41" s="33">
        <f>$P$28/'Fixed data'!$C$7</f>
        <v>-1.2184888888888889E-3</v>
      </c>
      <c r="AR41" s="33">
        <f>$P$28/'Fixed data'!$C$7</f>
        <v>-1.2184888888888889E-3</v>
      </c>
      <c r="AS41" s="33">
        <f>$P$28/'Fixed data'!$C$7</f>
        <v>-1.2184888888888889E-3</v>
      </c>
      <c r="AT41" s="33">
        <f>$P$28/'Fixed data'!$C$7</f>
        <v>-1.2184888888888889E-3</v>
      </c>
      <c r="AU41" s="33">
        <f>$P$28/'Fixed data'!$C$7</f>
        <v>-1.2184888888888889E-3</v>
      </c>
      <c r="AV41" s="33">
        <f>$P$28/'Fixed data'!$C$7</f>
        <v>-1.2184888888888889E-3</v>
      </c>
      <c r="AW41" s="33">
        <f>$P$28/'Fixed data'!$C$7</f>
        <v>-1.2184888888888889E-3</v>
      </c>
      <c r="AX41" s="33">
        <f>$P$28/'Fixed data'!$C$7</f>
        <v>-1.2184888888888889E-3</v>
      </c>
      <c r="AY41" s="33">
        <f>$P$28/'Fixed data'!$C$7</f>
        <v>-1.2184888888888889E-3</v>
      </c>
      <c r="AZ41" s="33">
        <f>$P$28/'Fixed data'!$C$7</f>
        <v>-1.2184888888888889E-3</v>
      </c>
      <c r="BA41" s="33">
        <f>$P$28/'Fixed data'!$C$7</f>
        <v>-1.2184888888888889E-3</v>
      </c>
      <c r="BB41" s="33">
        <f>$P$28/'Fixed data'!$C$7</f>
        <v>-1.2184888888888889E-3</v>
      </c>
      <c r="BC41" s="33">
        <f>$P$28/'Fixed data'!$C$7</f>
        <v>-1.2184888888888889E-3</v>
      </c>
      <c r="BD41" s="33">
        <f>$P$28/'Fixed data'!$C$7</f>
        <v>-1.2184888888888889E-3</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-1.2184888888888889E-3</v>
      </c>
      <c r="S42" s="33">
        <f>$Q$28/'Fixed data'!$C$7</f>
        <v>-1.2184888888888889E-3</v>
      </c>
      <c r="T42" s="33">
        <f>$Q$28/'Fixed data'!$C$7</f>
        <v>-1.2184888888888889E-3</v>
      </c>
      <c r="U42" s="33">
        <f>$Q$28/'Fixed data'!$C$7</f>
        <v>-1.2184888888888889E-3</v>
      </c>
      <c r="V42" s="33">
        <f>$Q$28/'Fixed data'!$C$7</f>
        <v>-1.2184888888888889E-3</v>
      </c>
      <c r="W42" s="33">
        <f>$Q$28/'Fixed data'!$C$7</f>
        <v>-1.2184888888888889E-3</v>
      </c>
      <c r="X42" s="33">
        <f>$Q$28/'Fixed data'!$C$7</f>
        <v>-1.2184888888888889E-3</v>
      </c>
      <c r="Y42" s="33">
        <f>$Q$28/'Fixed data'!$C$7</f>
        <v>-1.2184888888888889E-3</v>
      </c>
      <c r="Z42" s="33">
        <f>$Q$28/'Fixed data'!$C$7</f>
        <v>-1.2184888888888889E-3</v>
      </c>
      <c r="AA42" s="33">
        <f>$Q$28/'Fixed data'!$C$7</f>
        <v>-1.2184888888888889E-3</v>
      </c>
      <c r="AB42" s="33">
        <f>$Q$28/'Fixed data'!$C$7</f>
        <v>-1.2184888888888889E-3</v>
      </c>
      <c r="AC42" s="33">
        <f>$Q$28/'Fixed data'!$C$7</f>
        <v>-1.2184888888888889E-3</v>
      </c>
      <c r="AD42" s="33">
        <f>$Q$28/'Fixed data'!$C$7</f>
        <v>-1.2184888888888889E-3</v>
      </c>
      <c r="AE42" s="33">
        <f>$Q$28/'Fixed data'!$C$7</f>
        <v>-1.2184888888888889E-3</v>
      </c>
      <c r="AF42" s="33">
        <f>$Q$28/'Fixed data'!$C$7</f>
        <v>-1.2184888888888889E-3</v>
      </c>
      <c r="AG42" s="33">
        <f>$Q$28/'Fixed data'!$C$7</f>
        <v>-1.2184888888888889E-3</v>
      </c>
      <c r="AH42" s="33">
        <f>$Q$28/'Fixed data'!$C$7</f>
        <v>-1.2184888888888889E-3</v>
      </c>
      <c r="AI42" s="33">
        <f>$Q$28/'Fixed data'!$C$7</f>
        <v>-1.2184888888888889E-3</v>
      </c>
      <c r="AJ42" s="33">
        <f>$Q$28/'Fixed data'!$C$7</f>
        <v>-1.2184888888888889E-3</v>
      </c>
      <c r="AK42" s="33">
        <f>$Q$28/'Fixed data'!$C$7</f>
        <v>-1.2184888888888889E-3</v>
      </c>
      <c r="AL42" s="33">
        <f>$Q$28/'Fixed data'!$C$7</f>
        <v>-1.2184888888888889E-3</v>
      </c>
      <c r="AM42" s="33">
        <f>$Q$28/'Fixed data'!$C$7</f>
        <v>-1.2184888888888889E-3</v>
      </c>
      <c r="AN42" s="33">
        <f>$Q$28/'Fixed data'!$C$7</f>
        <v>-1.2184888888888889E-3</v>
      </c>
      <c r="AO42" s="33">
        <f>$Q$28/'Fixed data'!$C$7</f>
        <v>-1.2184888888888889E-3</v>
      </c>
      <c r="AP42" s="33">
        <f>$Q$28/'Fixed data'!$C$7</f>
        <v>-1.2184888888888889E-3</v>
      </c>
      <c r="AQ42" s="33">
        <f>$Q$28/'Fixed data'!$C$7</f>
        <v>-1.2184888888888889E-3</v>
      </c>
      <c r="AR42" s="33">
        <f>$Q$28/'Fixed data'!$C$7</f>
        <v>-1.2184888888888889E-3</v>
      </c>
      <c r="AS42" s="33">
        <f>$Q$28/'Fixed data'!$C$7</f>
        <v>-1.2184888888888889E-3</v>
      </c>
      <c r="AT42" s="33">
        <f>$Q$28/'Fixed data'!$C$7</f>
        <v>-1.2184888888888889E-3</v>
      </c>
      <c r="AU42" s="33">
        <f>$Q$28/'Fixed data'!$C$7</f>
        <v>-1.2184888888888889E-3</v>
      </c>
      <c r="AV42" s="33">
        <f>$Q$28/'Fixed data'!$C$7</f>
        <v>-1.2184888888888889E-3</v>
      </c>
      <c r="AW42" s="33">
        <f>$Q$28/'Fixed data'!$C$7</f>
        <v>-1.2184888888888889E-3</v>
      </c>
      <c r="AX42" s="33">
        <f>$Q$28/'Fixed data'!$C$7</f>
        <v>-1.2184888888888889E-3</v>
      </c>
      <c r="AY42" s="33">
        <f>$Q$28/'Fixed data'!$C$7</f>
        <v>-1.2184888888888889E-3</v>
      </c>
      <c r="AZ42" s="33">
        <f>$Q$28/'Fixed data'!$C$7</f>
        <v>-1.2184888888888889E-3</v>
      </c>
      <c r="BA42" s="33">
        <f>$Q$28/'Fixed data'!$C$7</f>
        <v>-1.2184888888888889E-3</v>
      </c>
      <c r="BB42" s="33">
        <f>$Q$28/'Fixed data'!$C$7</f>
        <v>-1.2184888888888889E-3</v>
      </c>
      <c r="BC42" s="33">
        <f>$Q$28/'Fixed data'!$C$7</f>
        <v>-1.2184888888888889E-3</v>
      </c>
      <c r="BD42" s="33">
        <f>$Q$28/'Fixed data'!$C$7</f>
        <v>-1.2184888888888889E-3</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-1.2184888888888889E-3</v>
      </c>
      <c r="T43" s="33">
        <f>$R$28/'Fixed data'!$C$7</f>
        <v>-1.2184888888888889E-3</v>
      </c>
      <c r="U43" s="33">
        <f>$R$28/'Fixed data'!$C$7</f>
        <v>-1.2184888888888889E-3</v>
      </c>
      <c r="V43" s="33">
        <f>$R$28/'Fixed data'!$C$7</f>
        <v>-1.2184888888888889E-3</v>
      </c>
      <c r="W43" s="33">
        <f>$R$28/'Fixed data'!$C$7</f>
        <v>-1.2184888888888889E-3</v>
      </c>
      <c r="X43" s="33">
        <f>$R$28/'Fixed data'!$C$7</f>
        <v>-1.2184888888888889E-3</v>
      </c>
      <c r="Y43" s="33">
        <f>$R$28/'Fixed data'!$C$7</f>
        <v>-1.2184888888888889E-3</v>
      </c>
      <c r="Z43" s="33">
        <f>$R$28/'Fixed data'!$C$7</f>
        <v>-1.2184888888888889E-3</v>
      </c>
      <c r="AA43" s="33">
        <f>$R$28/'Fixed data'!$C$7</f>
        <v>-1.2184888888888889E-3</v>
      </c>
      <c r="AB43" s="33">
        <f>$R$28/'Fixed data'!$C$7</f>
        <v>-1.2184888888888889E-3</v>
      </c>
      <c r="AC43" s="33">
        <f>$R$28/'Fixed data'!$C$7</f>
        <v>-1.2184888888888889E-3</v>
      </c>
      <c r="AD43" s="33">
        <f>$R$28/'Fixed data'!$C$7</f>
        <v>-1.2184888888888889E-3</v>
      </c>
      <c r="AE43" s="33">
        <f>$R$28/'Fixed data'!$C$7</f>
        <v>-1.2184888888888889E-3</v>
      </c>
      <c r="AF43" s="33">
        <f>$R$28/'Fixed data'!$C$7</f>
        <v>-1.2184888888888889E-3</v>
      </c>
      <c r="AG43" s="33">
        <f>$R$28/'Fixed data'!$C$7</f>
        <v>-1.2184888888888889E-3</v>
      </c>
      <c r="AH43" s="33">
        <f>$R$28/'Fixed data'!$C$7</f>
        <v>-1.2184888888888889E-3</v>
      </c>
      <c r="AI43" s="33">
        <f>$R$28/'Fixed data'!$C$7</f>
        <v>-1.2184888888888889E-3</v>
      </c>
      <c r="AJ43" s="33">
        <f>$R$28/'Fixed data'!$C$7</f>
        <v>-1.2184888888888889E-3</v>
      </c>
      <c r="AK43" s="33">
        <f>$R$28/'Fixed data'!$C$7</f>
        <v>-1.2184888888888889E-3</v>
      </c>
      <c r="AL43" s="33">
        <f>$R$28/'Fixed data'!$C$7</f>
        <v>-1.2184888888888889E-3</v>
      </c>
      <c r="AM43" s="33">
        <f>$R$28/'Fixed data'!$C$7</f>
        <v>-1.2184888888888889E-3</v>
      </c>
      <c r="AN43" s="33">
        <f>$R$28/'Fixed data'!$C$7</f>
        <v>-1.2184888888888889E-3</v>
      </c>
      <c r="AO43" s="33">
        <f>$R$28/'Fixed data'!$C$7</f>
        <v>-1.2184888888888889E-3</v>
      </c>
      <c r="AP43" s="33">
        <f>$R$28/'Fixed data'!$C$7</f>
        <v>-1.2184888888888889E-3</v>
      </c>
      <c r="AQ43" s="33">
        <f>$R$28/'Fixed data'!$C$7</f>
        <v>-1.2184888888888889E-3</v>
      </c>
      <c r="AR43" s="33">
        <f>$R$28/'Fixed data'!$C$7</f>
        <v>-1.2184888888888889E-3</v>
      </c>
      <c r="AS43" s="33">
        <f>$R$28/'Fixed data'!$C$7</f>
        <v>-1.2184888888888889E-3</v>
      </c>
      <c r="AT43" s="33">
        <f>$R$28/'Fixed data'!$C$7</f>
        <v>-1.2184888888888889E-3</v>
      </c>
      <c r="AU43" s="33">
        <f>$R$28/'Fixed data'!$C$7</f>
        <v>-1.2184888888888889E-3</v>
      </c>
      <c r="AV43" s="33">
        <f>$R$28/'Fixed data'!$C$7</f>
        <v>-1.2184888888888889E-3</v>
      </c>
      <c r="AW43" s="33">
        <f>$R$28/'Fixed data'!$C$7</f>
        <v>-1.2184888888888889E-3</v>
      </c>
      <c r="AX43" s="33">
        <f>$R$28/'Fixed data'!$C$7</f>
        <v>-1.2184888888888889E-3</v>
      </c>
      <c r="AY43" s="33">
        <f>$R$28/'Fixed data'!$C$7</f>
        <v>-1.2184888888888889E-3</v>
      </c>
      <c r="AZ43" s="33">
        <f>$R$28/'Fixed data'!$C$7</f>
        <v>-1.2184888888888889E-3</v>
      </c>
      <c r="BA43" s="33">
        <f>$R$28/'Fixed data'!$C$7</f>
        <v>-1.2184888888888889E-3</v>
      </c>
      <c r="BB43" s="33">
        <f>$R$28/'Fixed data'!$C$7</f>
        <v>-1.2184888888888889E-3</v>
      </c>
      <c r="BC43" s="33">
        <f>$R$28/'Fixed data'!$C$7</f>
        <v>-1.2184888888888889E-3</v>
      </c>
      <c r="BD43" s="33">
        <f>$R$28/'Fixed data'!$C$7</f>
        <v>-1.2184888888888889E-3</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-1.2184888888888889E-3</v>
      </c>
      <c r="U44" s="33">
        <f>$S$28/'Fixed data'!$C$7</f>
        <v>-1.2184888888888889E-3</v>
      </c>
      <c r="V44" s="33">
        <f>$S$28/'Fixed data'!$C$7</f>
        <v>-1.2184888888888889E-3</v>
      </c>
      <c r="W44" s="33">
        <f>$S$28/'Fixed data'!$C$7</f>
        <v>-1.2184888888888889E-3</v>
      </c>
      <c r="X44" s="33">
        <f>$S$28/'Fixed data'!$C$7</f>
        <v>-1.2184888888888889E-3</v>
      </c>
      <c r="Y44" s="33">
        <f>$S$28/'Fixed data'!$C$7</f>
        <v>-1.2184888888888889E-3</v>
      </c>
      <c r="Z44" s="33">
        <f>$S$28/'Fixed data'!$C$7</f>
        <v>-1.2184888888888889E-3</v>
      </c>
      <c r="AA44" s="33">
        <f>$S$28/'Fixed data'!$C$7</f>
        <v>-1.2184888888888889E-3</v>
      </c>
      <c r="AB44" s="33">
        <f>$S$28/'Fixed data'!$C$7</f>
        <v>-1.2184888888888889E-3</v>
      </c>
      <c r="AC44" s="33">
        <f>$S$28/'Fixed data'!$C$7</f>
        <v>-1.2184888888888889E-3</v>
      </c>
      <c r="AD44" s="33">
        <f>$S$28/'Fixed data'!$C$7</f>
        <v>-1.2184888888888889E-3</v>
      </c>
      <c r="AE44" s="33">
        <f>$S$28/'Fixed data'!$C$7</f>
        <v>-1.2184888888888889E-3</v>
      </c>
      <c r="AF44" s="33">
        <f>$S$28/'Fixed data'!$C$7</f>
        <v>-1.2184888888888889E-3</v>
      </c>
      <c r="AG44" s="33">
        <f>$S$28/'Fixed data'!$C$7</f>
        <v>-1.2184888888888889E-3</v>
      </c>
      <c r="AH44" s="33">
        <f>$S$28/'Fixed data'!$C$7</f>
        <v>-1.2184888888888889E-3</v>
      </c>
      <c r="AI44" s="33">
        <f>$S$28/'Fixed data'!$C$7</f>
        <v>-1.2184888888888889E-3</v>
      </c>
      <c r="AJ44" s="33">
        <f>$S$28/'Fixed data'!$C$7</f>
        <v>-1.2184888888888889E-3</v>
      </c>
      <c r="AK44" s="33">
        <f>$S$28/'Fixed data'!$C$7</f>
        <v>-1.2184888888888889E-3</v>
      </c>
      <c r="AL44" s="33">
        <f>$S$28/'Fixed data'!$C$7</f>
        <v>-1.2184888888888889E-3</v>
      </c>
      <c r="AM44" s="33">
        <f>$S$28/'Fixed data'!$C$7</f>
        <v>-1.2184888888888889E-3</v>
      </c>
      <c r="AN44" s="33">
        <f>$S$28/'Fixed data'!$C$7</f>
        <v>-1.2184888888888889E-3</v>
      </c>
      <c r="AO44" s="33">
        <f>$S$28/'Fixed data'!$C$7</f>
        <v>-1.2184888888888889E-3</v>
      </c>
      <c r="AP44" s="33">
        <f>$S$28/'Fixed data'!$C$7</f>
        <v>-1.2184888888888889E-3</v>
      </c>
      <c r="AQ44" s="33">
        <f>$S$28/'Fixed data'!$C$7</f>
        <v>-1.2184888888888889E-3</v>
      </c>
      <c r="AR44" s="33">
        <f>$S$28/'Fixed data'!$C$7</f>
        <v>-1.2184888888888889E-3</v>
      </c>
      <c r="AS44" s="33">
        <f>$S$28/'Fixed data'!$C$7</f>
        <v>-1.2184888888888889E-3</v>
      </c>
      <c r="AT44" s="33">
        <f>$S$28/'Fixed data'!$C$7</f>
        <v>-1.2184888888888889E-3</v>
      </c>
      <c r="AU44" s="33">
        <f>$S$28/'Fixed data'!$C$7</f>
        <v>-1.2184888888888889E-3</v>
      </c>
      <c r="AV44" s="33">
        <f>$S$28/'Fixed data'!$C$7</f>
        <v>-1.2184888888888889E-3</v>
      </c>
      <c r="AW44" s="33">
        <f>$S$28/'Fixed data'!$C$7</f>
        <v>-1.2184888888888889E-3</v>
      </c>
      <c r="AX44" s="33">
        <f>$S$28/'Fixed data'!$C$7</f>
        <v>-1.2184888888888889E-3</v>
      </c>
      <c r="AY44" s="33">
        <f>$S$28/'Fixed data'!$C$7</f>
        <v>-1.2184888888888889E-3</v>
      </c>
      <c r="AZ44" s="33">
        <f>$S$28/'Fixed data'!$C$7</f>
        <v>-1.2184888888888889E-3</v>
      </c>
      <c r="BA44" s="33">
        <f>$S$28/'Fixed data'!$C$7</f>
        <v>-1.2184888888888889E-3</v>
      </c>
      <c r="BB44" s="33">
        <f>$S$28/'Fixed data'!$C$7</f>
        <v>-1.2184888888888889E-3</v>
      </c>
      <c r="BC44" s="33">
        <f>$S$28/'Fixed data'!$C$7</f>
        <v>-1.2184888888888889E-3</v>
      </c>
      <c r="BD44" s="33">
        <f>$S$28/'Fixed data'!$C$7</f>
        <v>-1.2184888888888889E-3</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-1.2184888888888889E-3</v>
      </c>
      <c r="V45" s="33">
        <f>$T$28/'Fixed data'!$C$7</f>
        <v>-1.2184888888888889E-3</v>
      </c>
      <c r="W45" s="33">
        <f>$T$28/'Fixed data'!$C$7</f>
        <v>-1.2184888888888889E-3</v>
      </c>
      <c r="X45" s="33">
        <f>$T$28/'Fixed data'!$C$7</f>
        <v>-1.2184888888888889E-3</v>
      </c>
      <c r="Y45" s="33">
        <f>$T$28/'Fixed data'!$C$7</f>
        <v>-1.2184888888888889E-3</v>
      </c>
      <c r="Z45" s="33">
        <f>$T$28/'Fixed data'!$C$7</f>
        <v>-1.2184888888888889E-3</v>
      </c>
      <c r="AA45" s="33">
        <f>$T$28/'Fixed data'!$C$7</f>
        <v>-1.2184888888888889E-3</v>
      </c>
      <c r="AB45" s="33">
        <f>$T$28/'Fixed data'!$C$7</f>
        <v>-1.2184888888888889E-3</v>
      </c>
      <c r="AC45" s="33">
        <f>$T$28/'Fixed data'!$C$7</f>
        <v>-1.2184888888888889E-3</v>
      </c>
      <c r="AD45" s="33">
        <f>$T$28/'Fixed data'!$C$7</f>
        <v>-1.2184888888888889E-3</v>
      </c>
      <c r="AE45" s="33">
        <f>$T$28/'Fixed data'!$C$7</f>
        <v>-1.2184888888888889E-3</v>
      </c>
      <c r="AF45" s="33">
        <f>$T$28/'Fixed data'!$C$7</f>
        <v>-1.2184888888888889E-3</v>
      </c>
      <c r="AG45" s="33">
        <f>$T$28/'Fixed data'!$C$7</f>
        <v>-1.2184888888888889E-3</v>
      </c>
      <c r="AH45" s="33">
        <f>$T$28/'Fixed data'!$C$7</f>
        <v>-1.2184888888888889E-3</v>
      </c>
      <c r="AI45" s="33">
        <f>$T$28/'Fixed data'!$C$7</f>
        <v>-1.2184888888888889E-3</v>
      </c>
      <c r="AJ45" s="33">
        <f>$T$28/'Fixed data'!$C$7</f>
        <v>-1.2184888888888889E-3</v>
      </c>
      <c r="AK45" s="33">
        <f>$T$28/'Fixed data'!$C$7</f>
        <v>-1.2184888888888889E-3</v>
      </c>
      <c r="AL45" s="33">
        <f>$T$28/'Fixed data'!$C$7</f>
        <v>-1.2184888888888889E-3</v>
      </c>
      <c r="AM45" s="33">
        <f>$T$28/'Fixed data'!$C$7</f>
        <v>-1.2184888888888889E-3</v>
      </c>
      <c r="AN45" s="33">
        <f>$T$28/'Fixed data'!$C$7</f>
        <v>-1.2184888888888889E-3</v>
      </c>
      <c r="AO45" s="33">
        <f>$T$28/'Fixed data'!$C$7</f>
        <v>-1.2184888888888889E-3</v>
      </c>
      <c r="AP45" s="33">
        <f>$T$28/'Fixed data'!$C$7</f>
        <v>-1.2184888888888889E-3</v>
      </c>
      <c r="AQ45" s="33">
        <f>$T$28/'Fixed data'!$C$7</f>
        <v>-1.2184888888888889E-3</v>
      </c>
      <c r="AR45" s="33">
        <f>$T$28/'Fixed data'!$C$7</f>
        <v>-1.2184888888888889E-3</v>
      </c>
      <c r="AS45" s="33">
        <f>$T$28/'Fixed data'!$C$7</f>
        <v>-1.2184888888888889E-3</v>
      </c>
      <c r="AT45" s="33">
        <f>$T$28/'Fixed data'!$C$7</f>
        <v>-1.2184888888888889E-3</v>
      </c>
      <c r="AU45" s="33">
        <f>$T$28/'Fixed data'!$C$7</f>
        <v>-1.2184888888888889E-3</v>
      </c>
      <c r="AV45" s="33">
        <f>$T$28/'Fixed data'!$C$7</f>
        <v>-1.2184888888888889E-3</v>
      </c>
      <c r="AW45" s="33">
        <f>$T$28/'Fixed data'!$C$7</f>
        <v>-1.2184888888888889E-3</v>
      </c>
      <c r="AX45" s="33">
        <f>$T$28/'Fixed data'!$C$7</f>
        <v>-1.2184888888888889E-3</v>
      </c>
      <c r="AY45" s="33">
        <f>$T$28/'Fixed data'!$C$7</f>
        <v>-1.2184888888888889E-3</v>
      </c>
      <c r="AZ45" s="33">
        <f>$T$28/'Fixed data'!$C$7</f>
        <v>-1.2184888888888889E-3</v>
      </c>
      <c r="BA45" s="33">
        <f>$T$28/'Fixed data'!$C$7</f>
        <v>-1.2184888888888889E-3</v>
      </c>
      <c r="BB45" s="33">
        <f>$T$28/'Fixed data'!$C$7</f>
        <v>-1.2184888888888889E-3</v>
      </c>
      <c r="BC45" s="33">
        <f>$T$28/'Fixed data'!$C$7</f>
        <v>-1.2184888888888889E-3</v>
      </c>
      <c r="BD45" s="33">
        <f>$T$28/'Fixed data'!$C$7</f>
        <v>-1.2184888888888889E-3</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-1.2184888888888889E-3</v>
      </c>
      <c r="W46" s="33">
        <f>$U$28/'Fixed data'!$C$7</f>
        <v>-1.2184888888888889E-3</v>
      </c>
      <c r="X46" s="33">
        <f>$U$28/'Fixed data'!$C$7</f>
        <v>-1.2184888888888889E-3</v>
      </c>
      <c r="Y46" s="33">
        <f>$U$28/'Fixed data'!$C$7</f>
        <v>-1.2184888888888889E-3</v>
      </c>
      <c r="Z46" s="33">
        <f>$U$28/'Fixed data'!$C$7</f>
        <v>-1.2184888888888889E-3</v>
      </c>
      <c r="AA46" s="33">
        <f>$U$28/'Fixed data'!$C$7</f>
        <v>-1.2184888888888889E-3</v>
      </c>
      <c r="AB46" s="33">
        <f>$U$28/'Fixed data'!$C$7</f>
        <v>-1.2184888888888889E-3</v>
      </c>
      <c r="AC46" s="33">
        <f>$U$28/'Fixed data'!$C$7</f>
        <v>-1.2184888888888889E-3</v>
      </c>
      <c r="AD46" s="33">
        <f>$U$28/'Fixed data'!$C$7</f>
        <v>-1.2184888888888889E-3</v>
      </c>
      <c r="AE46" s="33">
        <f>$U$28/'Fixed data'!$C$7</f>
        <v>-1.2184888888888889E-3</v>
      </c>
      <c r="AF46" s="33">
        <f>$U$28/'Fixed data'!$C$7</f>
        <v>-1.2184888888888889E-3</v>
      </c>
      <c r="AG46" s="33">
        <f>$U$28/'Fixed data'!$C$7</f>
        <v>-1.2184888888888889E-3</v>
      </c>
      <c r="AH46" s="33">
        <f>$U$28/'Fixed data'!$C$7</f>
        <v>-1.2184888888888889E-3</v>
      </c>
      <c r="AI46" s="33">
        <f>$U$28/'Fixed data'!$C$7</f>
        <v>-1.2184888888888889E-3</v>
      </c>
      <c r="AJ46" s="33">
        <f>$U$28/'Fixed data'!$C$7</f>
        <v>-1.2184888888888889E-3</v>
      </c>
      <c r="AK46" s="33">
        <f>$U$28/'Fixed data'!$C$7</f>
        <v>-1.2184888888888889E-3</v>
      </c>
      <c r="AL46" s="33">
        <f>$U$28/'Fixed data'!$C$7</f>
        <v>-1.2184888888888889E-3</v>
      </c>
      <c r="AM46" s="33">
        <f>$U$28/'Fixed data'!$C$7</f>
        <v>-1.2184888888888889E-3</v>
      </c>
      <c r="AN46" s="33">
        <f>$U$28/'Fixed data'!$C$7</f>
        <v>-1.2184888888888889E-3</v>
      </c>
      <c r="AO46" s="33">
        <f>$U$28/'Fixed data'!$C$7</f>
        <v>-1.2184888888888889E-3</v>
      </c>
      <c r="AP46" s="33">
        <f>$U$28/'Fixed data'!$C$7</f>
        <v>-1.2184888888888889E-3</v>
      </c>
      <c r="AQ46" s="33">
        <f>$U$28/'Fixed data'!$C$7</f>
        <v>-1.2184888888888889E-3</v>
      </c>
      <c r="AR46" s="33">
        <f>$U$28/'Fixed data'!$C$7</f>
        <v>-1.2184888888888889E-3</v>
      </c>
      <c r="AS46" s="33">
        <f>$U$28/'Fixed data'!$C$7</f>
        <v>-1.2184888888888889E-3</v>
      </c>
      <c r="AT46" s="33">
        <f>$U$28/'Fixed data'!$C$7</f>
        <v>-1.2184888888888889E-3</v>
      </c>
      <c r="AU46" s="33">
        <f>$U$28/'Fixed data'!$C$7</f>
        <v>-1.2184888888888889E-3</v>
      </c>
      <c r="AV46" s="33">
        <f>$U$28/'Fixed data'!$C$7</f>
        <v>-1.2184888888888889E-3</v>
      </c>
      <c r="AW46" s="33">
        <f>$U$28/'Fixed data'!$C$7</f>
        <v>-1.2184888888888889E-3</v>
      </c>
      <c r="AX46" s="33">
        <f>$U$28/'Fixed data'!$C$7</f>
        <v>-1.2184888888888889E-3</v>
      </c>
      <c r="AY46" s="33">
        <f>$U$28/'Fixed data'!$C$7</f>
        <v>-1.2184888888888889E-3</v>
      </c>
      <c r="AZ46" s="33">
        <f>$U$28/'Fixed data'!$C$7</f>
        <v>-1.2184888888888889E-3</v>
      </c>
      <c r="BA46" s="33">
        <f>$U$28/'Fixed data'!$C$7</f>
        <v>-1.2184888888888889E-3</v>
      </c>
      <c r="BB46" s="33">
        <f>$U$28/'Fixed data'!$C$7</f>
        <v>-1.2184888888888889E-3</v>
      </c>
      <c r="BC46" s="33">
        <f>$U$28/'Fixed data'!$C$7</f>
        <v>-1.2184888888888889E-3</v>
      </c>
      <c r="BD46" s="33">
        <f>$U$28/'Fixed data'!$C$7</f>
        <v>-1.2184888888888889E-3</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-1.2184888888888889E-3</v>
      </c>
      <c r="X47" s="33">
        <f>$V$28/'Fixed data'!$C$7</f>
        <v>-1.2184888888888889E-3</v>
      </c>
      <c r="Y47" s="33">
        <f>$V$28/'Fixed data'!$C$7</f>
        <v>-1.2184888888888889E-3</v>
      </c>
      <c r="Z47" s="33">
        <f>$V$28/'Fixed data'!$C$7</f>
        <v>-1.2184888888888889E-3</v>
      </c>
      <c r="AA47" s="33">
        <f>$V$28/'Fixed data'!$C$7</f>
        <v>-1.2184888888888889E-3</v>
      </c>
      <c r="AB47" s="33">
        <f>$V$28/'Fixed data'!$C$7</f>
        <v>-1.2184888888888889E-3</v>
      </c>
      <c r="AC47" s="33">
        <f>$V$28/'Fixed data'!$C$7</f>
        <v>-1.2184888888888889E-3</v>
      </c>
      <c r="AD47" s="33">
        <f>$V$28/'Fixed data'!$C$7</f>
        <v>-1.2184888888888889E-3</v>
      </c>
      <c r="AE47" s="33">
        <f>$V$28/'Fixed data'!$C$7</f>
        <v>-1.2184888888888889E-3</v>
      </c>
      <c r="AF47" s="33">
        <f>$V$28/'Fixed data'!$C$7</f>
        <v>-1.2184888888888889E-3</v>
      </c>
      <c r="AG47" s="33">
        <f>$V$28/'Fixed data'!$C$7</f>
        <v>-1.2184888888888889E-3</v>
      </c>
      <c r="AH47" s="33">
        <f>$V$28/'Fixed data'!$C$7</f>
        <v>-1.2184888888888889E-3</v>
      </c>
      <c r="AI47" s="33">
        <f>$V$28/'Fixed data'!$C$7</f>
        <v>-1.2184888888888889E-3</v>
      </c>
      <c r="AJ47" s="33">
        <f>$V$28/'Fixed data'!$C$7</f>
        <v>-1.2184888888888889E-3</v>
      </c>
      <c r="AK47" s="33">
        <f>$V$28/'Fixed data'!$C$7</f>
        <v>-1.2184888888888889E-3</v>
      </c>
      <c r="AL47" s="33">
        <f>$V$28/'Fixed data'!$C$7</f>
        <v>-1.2184888888888889E-3</v>
      </c>
      <c r="AM47" s="33">
        <f>$V$28/'Fixed data'!$C$7</f>
        <v>-1.2184888888888889E-3</v>
      </c>
      <c r="AN47" s="33">
        <f>$V$28/'Fixed data'!$C$7</f>
        <v>-1.2184888888888889E-3</v>
      </c>
      <c r="AO47" s="33">
        <f>$V$28/'Fixed data'!$C$7</f>
        <v>-1.2184888888888889E-3</v>
      </c>
      <c r="AP47" s="33">
        <f>$V$28/'Fixed data'!$C$7</f>
        <v>-1.2184888888888889E-3</v>
      </c>
      <c r="AQ47" s="33">
        <f>$V$28/'Fixed data'!$C$7</f>
        <v>-1.2184888888888889E-3</v>
      </c>
      <c r="AR47" s="33">
        <f>$V$28/'Fixed data'!$C$7</f>
        <v>-1.2184888888888889E-3</v>
      </c>
      <c r="AS47" s="33">
        <f>$V$28/'Fixed data'!$C$7</f>
        <v>-1.2184888888888889E-3</v>
      </c>
      <c r="AT47" s="33">
        <f>$V$28/'Fixed data'!$C$7</f>
        <v>-1.2184888888888889E-3</v>
      </c>
      <c r="AU47" s="33">
        <f>$V$28/'Fixed data'!$C$7</f>
        <v>-1.2184888888888889E-3</v>
      </c>
      <c r="AV47" s="33">
        <f>$V$28/'Fixed data'!$C$7</f>
        <v>-1.2184888888888889E-3</v>
      </c>
      <c r="AW47" s="33">
        <f>$V$28/'Fixed data'!$C$7</f>
        <v>-1.2184888888888889E-3</v>
      </c>
      <c r="AX47" s="33">
        <f>$V$28/'Fixed data'!$C$7</f>
        <v>-1.2184888888888889E-3</v>
      </c>
      <c r="AY47" s="33">
        <f>$V$28/'Fixed data'!$C$7</f>
        <v>-1.2184888888888889E-3</v>
      </c>
      <c r="AZ47" s="33">
        <f>$V$28/'Fixed data'!$C$7</f>
        <v>-1.2184888888888889E-3</v>
      </c>
      <c r="BA47" s="33">
        <f>$V$28/'Fixed data'!$C$7</f>
        <v>-1.2184888888888889E-3</v>
      </c>
      <c r="BB47" s="33">
        <f>$V$28/'Fixed data'!$C$7</f>
        <v>-1.2184888888888889E-3</v>
      </c>
      <c r="BC47" s="33">
        <f>$V$28/'Fixed data'!$C$7</f>
        <v>-1.2184888888888889E-3</v>
      </c>
      <c r="BD47" s="33">
        <f>$V$28/'Fixed data'!$C$7</f>
        <v>-1.2184888888888889E-3</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-1.2184888888888889E-3</v>
      </c>
      <c r="Y48" s="33">
        <f>$W$28/'Fixed data'!$C$7</f>
        <v>-1.2184888888888889E-3</v>
      </c>
      <c r="Z48" s="33">
        <f>$W$28/'Fixed data'!$C$7</f>
        <v>-1.2184888888888889E-3</v>
      </c>
      <c r="AA48" s="33">
        <f>$W$28/'Fixed data'!$C$7</f>
        <v>-1.2184888888888889E-3</v>
      </c>
      <c r="AB48" s="33">
        <f>$W$28/'Fixed data'!$C$7</f>
        <v>-1.2184888888888889E-3</v>
      </c>
      <c r="AC48" s="33">
        <f>$W$28/'Fixed data'!$C$7</f>
        <v>-1.2184888888888889E-3</v>
      </c>
      <c r="AD48" s="33">
        <f>$W$28/'Fixed data'!$C$7</f>
        <v>-1.2184888888888889E-3</v>
      </c>
      <c r="AE48" s="33">
        <f>$W$28/'Fixed data'!$C$7</f>
        <v>-1.2184888888888889E-3</v>
      </c>
      <c r="AF48" s="33">
        <f>$W$28/'Fixed data'!$C$7</f>
        <v>-1.2184888888888889E-3</v>
      </c>
      <c r="AG48" s="33">
        <f>$W$28/'Fixed data'!$C$7</f>
        <v>-1.2184888888888889E-3</v>
      </c>
      <c r="AH48" s="33">
        <f>$W$28/'Fixed data'!$C$7</f>
        <v>-1.2184888888888889E-3</v>
      </c>
      <c r="AI48" s="33">
        <f>$W$28/'Fixed data'!$C$7</f>
        <v>-1.2184888888888889E-3</v>
      </c>
      <c r="AJ48" s="33">
        <f>$W$28/'Fixed data'!$C$7</f>
        <v>-1.2184888888888889E-3</v>
      </c>
      <c r="AK48" s="33">
        <f>$W$28/'Fixed data'!$C$7</f>
        <v>-1.2184888888888889E-3</v>
      </c>
      <c r="AL48" s="33">
        <f>$W$28/'Fixed data'!$C$7</f>
        <v>-1.2184888888888889E-3</v>
      </c>
      <c r="AM48" s="33">
        <f>$W$28/'Fixed data'!$C$7</f>
        <v>-1.2184888888888889E-3</v>
      </c>
      <c r="AN48" s="33">
        <f>$W$28/'Fixed data'!$C$7</f>
        <v>-1.2184888888888889E-3</v>
      </c>
      <c r="AO48" s="33">
        <f>$W$28/'Fixed data'!$C$7</f>
        <v>-1.2184888888888889E-3</v>
      </c>
      <c r="AP48" s="33">
        <f>$W$28/'Fixed data'!$C$7</f>
        <v>-1.2184888888888889E-3</v>
      </c>
      <c r="AQ48" s="33">
        <f>$W$28/'Fixed data'!$C$7</f>
        <v>-1.2184888888888889E-3</v>
      </c>
      <c r="AR48" s="33">
        <f>$W$28/'Fixed data'!$C$7</f>
        <v>-1.2184888888888889E-3</v>
      </c>
      <c r="AS48" s="33">
        <f>$W$28/'Fixed data'!$C$7</f>
        <v>-1.2184888888888889E-3</v>
      </c>
      <c r="AT48" s="33">
        <f>$W$28/'Fixed data'!$C$7</f>
        <v>-1.2184888888888889E-3</v>
      </c>
      <c r="AU48" s="33">
        <f>$W$28/'Fixed data'!$C$7</f>
        <v>-1.2184888888888889E-3</v>
      </c>
      <c r="AV48" s="33">
        <f>$W$28/'Fixed data'!$C$7</f>
        <v>-1.2184888888888889E-3</v>
      </c>
      <c r="AW48" s="33">
        <f>$W$28/'Fixed data'!$C$7</f>
        <v>-1.2184888888888889E-3</v>
      </c>
      <c r="AX48" s="33">
        <f>$W$28/'Fixed data'!$C$7</f>
        <v>-1.2184888888888889E-3</v>
      </c>
      <c r="AY48" s="33">
        <f>$W$28/'Fixed data'!$C$7</f>
        <v>-1.2184888888888889E-3</v>
      </c>
      <c r="AZ48" s="33">
        <f>$W$28/'Fixed data'!$C$7</f>
        <v>-1.2184888888888889E-3</v>
      </c>
      <c r="BA48" s="33">
        <f>$W$28/'Fixed data'!$C$7</f>
        <v>-1.2184888888888889E-3</v>
      </c>
      <c r="BB48" s="33">
        <f>$W$28/'Fixed data'!$C$7</f>
        <v>-1.2184888888888889E-3</v>
      </c>
      <c r="BC48" s="33">
        <f>$W$28/'Fixed data'!$C$7</f>
        <v>-1.2184888888888889E-3</v>
      </c>
      <c r="BD48" s="33">
        <f>$W$28/'Fixed data'!$C$7</f>
        <v>-1.2184888888888889E-3</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-1.2184888888888889E-3</v>
      </c>
      <c r="Z49" s="33">
        <f>$X$28/'Fixed data'!$C$7</f>
        <v>-1.2184888888888889E-3</v>
      </c>
      <c r="AA49" s="33">
        <f>$X$28/'Fixed data'!$C$7</f>
        <v>-1.2184888888888889E-3</v>
      </c>
      <c r="AB49" s="33">
        <f>$X$28/'Fixed data'!$C$7</f>
        <v>-1.2184888888888889E-3</v>
      </c>
      <c r="AC49" s="33">
        <f>$X$28/'Fixed data'!$C$7</f>
        <v>-1.2184888888888889E-3</v>
      </c>
      <c r="AD49" s="33">
        <f>$X$28/'Fixed data'!$C$7</f>
        <v>-1.2184888888888889E-3</v>
      </c>
      <c r="AE49" s="33">
        <f>$X$28/'Fixed data'!$C$7</f>
        <v>-1.2184888888888889E-3</v>
      </c>
      <c r="AF49" s="33">
        <f>$X$28/'Fixed data'!$C$7</f>
        <v>-1.2184888888888889E-3</v>
      </c>
      <c r="AG49" s="33">
        <f>$X$28/'Fixed data'!$C$7</f>
        <v>-1.2184888888888889E-3</v>
      </c>
      <c r="AH49" s="33">
        <f>$X$28/'Fixed data'!$C$7</f>
        <v>-1.2184888888888889E-3</v>
      </c>
      <c r="AI49" s="33">
        <f>$X$28/'Fixed data'!$C$7</f>
        <v>-1.2184888888888889E-3</v>
      </c>
      <c r="AJ49" s="33">
        <f>$X$28/'Fixed data'!$C$7</f>
        <v>-1.2184888888888889E-3</v>
      </c>
      <c r="AK49" s="33">
        <f>$X$28/'Fixed data'!$C$7</f>
        <v>-1.2184888888888889E-3</v>
      </c>
      <c r="AL49" s="33">
        <f>$X$28/'Fixed data'!$C$7</f>
        <v>-1.2184888888888889E-3</v>
      </c>
      <c r="AM49" s="33">
        <f>$X$28/'Fixed data'!$C$7</f>
        <v>-1.2184888888888889E-3</v>
      </c>
      <c r="AN49" s="33">
        <f>$X$28/'Fixed data'!$C$7</f>
        <v>-1.2184888888888889E-3</v>
      </c>
      <c r="AO49" s="33">
        <f>$X$28/'Fixed data'!$C$7</f>
        <v>-1.2184888888888889E-3</v>
      </c>
      <c r="AP49" s="33">
        <f>$X$28/'Fixed data'!$C$7</f>
        <v>-1.2184888888888889E-3</v>
      </c>
      <c r="AQ49" s="33">
        <f>$X$28/'Fixed data'!$C$7</f>
        <v>-1.2184888888888889E-3</v>
      </c>
      <c r="AR49" s="33">
        <f>$X$28/'Fixed data'!$C$7</f>
        <v>-1.2184888888888889E-3</v>
      </c>
      <c r="AS49" s="33">
        <f>$X$28/'Fixed data'!$C$7</f>
        <v>-1.2184888888888889E-3</v>
      </c>
      <c r="AT49" s="33">
        <f>$X$28/'Fixed data'!$C$7</f>
        <v>-1.2184888888888889E-3</v>
      </c>
      <c r="AU49" s="33">
        <f>$X$28/'Fixed data'!$C$7</f>
        <v>-1.2184888888888889E-3</v>
      </c>
      <c r="AV49" s="33">
        <f>$X$28/'Fixed data'!$C$7</f>
        <v>-1.2184888888888889E-3</v>
      </c>
      <c r="AW49" s="33">
        <f>$X$28/'Fixed data'!$C$7</f>
        <v>-1.2184888888888889E-3</v>
      </c>
      <c r="AX49" s="33">
        <f>$X$28/'Fixed data'!$C$7</f>
        <v>-1.2184888888888889E-3</v>
      </c>
      <c r="AY49" s="33">
        <f>$X$28/'Fixed data'!$C$7</f>
        <v>-1.2184888888888889E-3</v>
      </c>
      <c r="AZ49" s="33">
        <f>$X$28/'Fixed data'!$C$7</f>
        <v>-1.2184888888888889E-3</v>
      </c>
      <c r="BA49" s="33">
        <f>$X$28/'Fixed data'!$C$7</f>
        <v>-1.2184888888888889E-3</v>
      </c>
      <c r="BB49" s="33">
        <f>$X$28/'Fixed data'!$C$7</f>
        <v>-1.2184888888888889E-3</v>
      </c>
      <c r="BC49" s="33">
        <f>$X$28/'Fixed data'!$C$7</f>
        <v>-1.2184888888888889E-3</v>
      </c>
      <c r="BD49" s="33">
        <f>$X$28/'Fixed data'!$C$7</f>
        <v>-1.2184888888888889E-3</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-1.2184888888888889E-3</v>
      </c>
      <c r="AA50" s="33">
        <f>$Y$28/'Fixed data'!$C$7</f>
        <v>-1.2184888888888889E-3</v>
      </c>
      <c r="AB50" s="33">
        <f>$Y$28/'Fixed data'!$C$7</f>
        <v>-1.2184888888888889E-3</v>
      </c>
      <c r="AC50" s="33">
        <f>$Y$28/'Fixed data'!$C$7</f>
        <v>-1.2184888888888889E-3</v>
      </c>
      <c r="AD50" s="33">
        <f>$Y$28/'Fixed data'!$C$7</f>
        <v>-1.2184888888888889E-3</v>
      </c>
      <c r="AE50" s="33">
        <f>$Y$28/'Fixed data'!$C$7</f>
        <v>-1.2184888888888889E-3</v>
      </c>
      <c r="AF50" s="33">
        <f>$Y$28/'Fixed data'!$C$7</f>
        <v>-1.2184888888888889E-3</v>
      </c>
      <c r="AG50" s="33">
        <f>$Y$28/'Fixed data'!$C$7</f>
        <v>-1.2184888888888889E-3</v>
      </c>
      <c r="AH50" s="33">
        <f>$Y$28/'Fixed data'!$C$7</f>
        <v>-1.2184888888888889E-3</v>
      </c>
      <c r="AI50" s="33">
        <f>$Y$28/'Fixed data'!$C$7</f>
        <v>-1.2184888888888889E-3</v>
      </c>
      <c r="AJ50" s="33">
        <f>$Y$28/'Fixed data'!$C$7</f>
        <v>-1.2184888888888889E-3</v>
      </c>
      <c r="AK50" s="33">
        <f>$Y$28/'Fixed data'!$C$7</f>
        <v>-1.2184888888888889E-3</v>
      </c>
      <c r="AL50" s="33">
        <f>$Y$28/'Fixed data'!$C$7</f>
        <v>-1.2184888888888889E-3</v>
      </c>
      <c r="AM50" s="33">
        <f>$Y$28/'Fixed data'!$C$7</f>
        <v>-1.2184888888888889E-3</v>
      </c>
      <c r="AN50" s="33">
        <f>$Y$28/'Fixed data'!$C$7</f>
        <v>-1.2184888888888889E-3</v>
      </c>
      <c r="AO50" s="33">
        <f>$Y$28/'Fixed data'!$C$7</f>
        <v>-1.2184888888888889E-3</v>
      </c>
      <c r="AP50" s="33">
        <f>$Y$28/'Fixed data'!$C$7</f>
        <v>-1.2184888888888889E-3</v>
      </c>
      <c r="AQ50" s="33">
        <f>$Y$28/'Fixed data'!$C$7</f>
        <v>-1.2184888888888889E-3</v>
      </c>
      <c r="AR50" s="33">
        <f>$Y$28/'Fixed data'!$C$7</f>
        <v>-1.2184888888888889E-3</v>
      </c>
      <c r="AS50" s="33">
        <f>$Y$28/'Fixed data'!$C$7</f>
        <v>-1.2184888888888889E-3</v>
      </c>
      <c r="AT50" s="33">
        <f>$Y$28/'Fixed data'!$C$7</f>
        <v>-1.2184888888888889E-3</v>
      </c>
      <c r="AU50" s="33">
        <f>$Y$28/'Fixed data'!$C$7</f>
        <v>-1.2184888888888889E-3</v>
      </c>
      <c r="AV50" s="33">
        <f>$Y$28/'Fixed data'!$C$7</f>
        <v>-1.2184888888888889E-3</v>
      </c>
      <c r="AW50" s="33">
        <f>$Y$28/'Fixed data'!$C$7</f>
        <v>-1.2184888888888889E-3</v>
      </c>
      <c r="AX50" s="33">
        <f>$Y$28/'Fixed data'!$C$7</f>
        <v>-1.2184888888888889E-3</v>
      </c>
      <c r="AY50" s="33">
        <f>$Y$28/'Fixed data'!$C$7</f>
        <v>-1.2184888888888889E-3</v>
      </c>
      <c r="AZ50" s="33">
        <f>$Y$28/'Fixed data'!$C$7</f>
        <v>-1.2184888888888889E-3</v>
      </c>
      <c r="BA50" s="33">
        <f>$Y$28/'Fixed data'!$C$7</f>
        <v>-1.2184888888888889E-3</v>
      </c>
      <c r="BB50" s="33">
        <f>$Y$28/'Fixed data'!$C$7</f>
        <v>-1.2184888888888889E-3</v>
      </c>
      <c r="BC50" s="33">
        <f>$Y$28/'Fixed data'!$C$7</f>
        <v>-1.2184888888888889E-3</v>
      </c>
      <c r="BD50" s="33">
        <f>$Y$28/'Fixed data'!$C$7</f>
        <v>-1.2184888888888889E-3</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-1.2184888888888889E-3</v>
      </c>
      <c r="AB51" s="33">
        <f>$Z$28/'Fixed data'!$C$7</f>
        <v>-1.2184888888888889E-3</v>
      </c>
      <c r="AC51" s="33">
        <f>$Z$28/'Fixed data'!$C$7</f>
        <v>-1.2184888888888889E-3</v>
      </c>
      <c r="AD51" s="33">
        <f>$Z$28/'Fixed data'!$C$7</f>
        <v>-1.2184888888888889E-3</v>
      </c>
      <c r="AE51" s="33">
        <f>$Z$28/'Fixed data'!$C$7</f>
        <v>-1.2184888888888889E-3</v>
      </c>
      <c r="AF51" s="33">
        <f>$Z$28/'Fixed data'!$C$7</f>
        <v>-1.2184888888888889E-3</v>
      </c>
      <c r="AG51" s="33">
        <f>$Z$28/'Fixed data'!$C$7</f>
        <v>-1.2184888888888889E-3</v>
      </c>
      <c r="AH51" s="33">
        <f>$Z$28/'Fixed data'!$C$7</f>
        <v>-1.2184888888888889E-3</v>
      </c>
      <c r="AI51" s="33">
        <f>$Z$28/'Fixed data'!$C$7</f>
        <v>-1.2184888888888889E-3</v>
      </c>
      <c r="AJ51" s="33">
        <f>$Z$28/'Fixed data'!$C$7</f>
        <v>-1.2184888888888889E-3</v>
      </c>
      <c r="AK51" s="33">
        <f>$Z$28/'Fixed data'!$C$7</f>
        <v>-1.2184888888888889E-3</v>
      </c>
      <c r="AL51" s="33">
        <f>$Z$28/'Fixed data'!$C$7</f>
        <v>-1.2184888888888889E-3</v>
      </c>
      <c r="AM51" s="33">
        <f>$Z$28/'Fixed data'!$C$7</f>
        <v>-1.2184888888888889E-3</v>
      </c>
      <c r="AN51" s="33">
        <f>$Z$28/'Fixed data'!$C$7</f>
        <v>-1.2184888888888889E-3</v>
      </c>
      <c r="AO51" s="33">
        <f>$Z$28/'Fixed data'!$C$7</f>
        <v>-1.2184888888888889E-3</v>
      </c>
      <c r="AP51" s="33">
        <f>$Z$28/'Fixed data'!$C$7</f>
        <v>-1.2184888888888889E-3</v>
      </c>
      <c r="AQ51" s="33">
        <f>$Z$28/'Fixed data'!$C$7</f>
        <v>-1.2184888888888889E-3</v>
      </c>
      <c r="AR51" s="33">
        <f>$Z$28/'Fixed data'!$C$7</f>
        <v>-1.2184888888888889E-3</v>
      </c>
      <c r="AS51" s="33">
        <f>$Z$28/'Fixed data'!$C$7</f>
        <v>-1.2184888888888889E-3</v>
      </c>
      <c r="AT51" s="33">
        <f>$Z$28/'Fixed data'!$C$7</f>
        <v>-1.2184888888888889E-3</v>
      </c>
      <c r="AU51" s="33">
        <f>$Z$28/'Fixed data'!$C$7</f>
        <v>-1.2184888888888889E-3</v>
      </c>
      <c r="AV51" s="33">
        <f>$Z$28/'Fixed data'!$C$7</f>
        <v>-1.2184888888888889E-3</v>
      </c>
      <c r="AW51" s="33">
        <f>$Z$28/'Fixed data'!$C$7</f>
        <v>-1.2184888888888889E-3</v>
      </c>
      <c r="AX51" s="33">
        <f>$Z$28/'Fixed data'!$C$7</f>
        <v>-1.2184888888888889E-3</v>
      </c>
      <c r="AY51" s="33">
        <f>$Z$28/'Fixed data'!$C$7</f>
        <v>-1.2184888888888889E-3</v>
      </c>
      <c r="AZ51" s="33">
        <f>$Z$28/'Fixed data'!$C$7</f>
        <v>-1.2184888888888889E-3</v>
      </c>
      <c r="BA51" s="33">
        <f>$Z$28/'Fixed data'!$C$7</f>
        <v>-1.2184888888888889E-3</v>
      </c>
      <c r="BB51" s="33">
        <f>$Z$28/'Fixed data'!$C$7</f>
        <v>-1.2184888888888889E-3</v>
      </c>
      <c r="BC51" s="33">
        <f>$Z$28/'Fixed data'!$C$7</f>
        <v>-1.2184888888888889E-3</v>
      </c>
      <c r="BD51" s="33">
        <f>$Z$28/'Fixed data'!$C$7</f>
        <v>-1.2184888888888889E-3</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-1.2184888888888889E-3</v>
      </c>
      <c r="AC52" s="33">
        <f>$AA$28/'Fixed data'!$C$7</f>
        <v>-1.2184888888888889E-3</v>
      </c>
      <c r="AD52" s="33">
        <f>$AA$28/'Fixed data'!$C$7</f>
        <v>-1.2184888888888889E-3</v>
      </c>
      <c r="AE52" s="33">
        <f>$AA$28/'Fixed data'!$C$7</f>
        <v>-1.2184888888888889E-3</v>
      </c>
      <c r="AF52" s="33">
        <f>$AA$28/'Fixed data'!$C$7</f>
        <v>-1.2184888888888889E-3</v>
      </c>
      <c r="AG52" s="33">
        <f>$AA$28/'Fixed data'!$C$7</f>
        <v>-1.2184888888888889E-3</v>
      </c>
      <c r="AH52" s="33">
        <f>$AA$28/'Fixed data'!$C$7</f>
        <v>-1.2184888888888889E-3</v>
      </c>
      <c r="AI52" s="33">
        <f>$AA$28/'Fixed data'!$C$7</f>
        <v>-1.2184888888888889E-3</v>
      </c>
      <c r="AJ52" s="33">
        <f>$AA$28/'Fixed data'!$C$7</f>
        <v>-1.2184888888888889E-3</v>
      </c>
      <c r="AK52" s="33">
        <f>$AA$28/'Fixed data'!$C$7</f>
        <v>-1.2184888888888889E-3</v>
      </c>
      <c r="AL52" s="33">
        <f>$AA$28/'Fixed data'!$C$7</f>
        <v>-1.2184888888888889E-3</v>
      </c>
      <c r="AM52" s="33">
        <f>$AA$28/'Fixed data'!$C$7</f>
        <v>-1.2184888888888889E-3</v>
      </c>
      <c r="AN52" s="33">
        <f>$AA$28/'Fixed data'!$C$7</f>
        <v>-1.2184888888888889E-3</v>
      </c>
      <c r="AO52" s="33">
        <f>$AA$28/'Fixed data'!$C$7</f>
        <v>-1.2184888888888889E-3</v>
      </c>
      <c r="AP52" s="33">
        <f>$AA$28/'Fixed data'!$C$7</f>
        <v>-1.2184888888888889E-3</v>
      </c>
      <c r="AQ52" s="33">
        <f>$AA$28/'Fixed data'!$C$7</f>
        <v>-1.2184888888888889E-3</v>
      </c>
      <c r="AR52" s="33">
        <f>$AA$28/'Fixed data'!$C$7</f>
        <v>-1.2184888888888889E-3</v>
      </c>
      <c r="AS52" s="33">
        <f>$AA$28/'Fixed data'!$C$7</f>
        <v>-1.2184888888888889E-3</v>
      </c>
      <c r="AT52" s="33">
        <f>$AA$28/'Fixed data'!$C$7</f>
        <v>-1.2184888888888889E-3</v>
      </c>
      <c r="AU52" s="33">
        <f>$AA$28/'Fixed data'!$C$7</f>
        <v>-1.2184888888888889E-3</v>
      </c>
      <c r="AV52" s="33">
        <f>$AA$28/'Fixed data'!$C$7</f>
        <v>-1.2184888888888889E-3</v>
      </c>
      <c r="AW52" s="33">
        <f>$AA$28/'Fixed data'!$C$7</f>
        <v>-1.2184888888888889E-3</v>
      </c>
      <c r="AX52" s="33">
        <f>$AA$28/'Fixed data'!$C$7</f>
        <v>-1.2184888888888889E-3</v>
      </c>
      <c r="AY52" s="33">
        <f>$AA$28/'Fixed data'!$C$7</f>
        <v>-1.2184888888888889E-3</v>
      </c>
      <c r="AZ52" s="33">
        <f>$AA$28/'Fixed data'!$C$7</f>
        <v>-1.2184888888888889E-3</v>
      </c>
      <c r="BA52" s="33">
        <f>$AA$28/'Fixed data'!$C$7</f>
        <v>-1.2184888888888889E-3</v>
      </c>
      <c r="BB52" s="33">
        <f>$AA$28/'Fixed data'!$C$7</f>
        <v>-1.2184888888888889E-3</v>
      </c>
      <c r="BC52" s="33">
        <f>$AA$28/'Fixed data'!$C$7</f>
        <v>-1.2184888888888889E-3</v>
      </c>
      <c r="BD52" s="33">
        <f>$AA$28/'Fixed data'!$C$7</f>
        <v>-1.2184888888888889E-3</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-1.2184888888888889E-3</v>
      </c>
      <c r="AD53" s="33">
        <f>$AB$28/'Fixed data'!$C$7</f>
        <v>-1.2184888888888889E-3</v>
      </c>
      <c r="AE53" s="33">
        <f>$AB$28/'Fixed data'!$C$7</f>
        <v>-1.2184888888888889E-3</v>
      </c>
      <c r="AF53" s="33">
        <f>$AB$28/'Fixed data'!$C$7</f>
        <v>-1.2184888888888889E-3</v>
      </c>
      <c r="AG53" s="33">
        <f>$AB$28/'Fixed data'!$C$7</f>
        <v>-1.2184888888888889E-3</v>
      </c>
      <c r="AH53" s="33">
        <f>$AB$28/'Fixed data'!$C$7</f>
        <v>-1.2184888888888889E-3</v>
      </c>
      <c r="AI53" s="33">
        <f>$AB$28/'Fixed data'!$C$7</f>
        <v>-1.2184888888888889E-3</v>
      </c>
      <c r="AJ53" s="33">
        <f>$AB$28/'Fixed data'!$C$7</f>
        <v>-1.2184888888888889E-3</v>
      </c>
      <c r="AK53" s="33">
        <f>$AB$28/'Fixed data'!$C$7</f>
        <v>-1.2184888888888889E-3</v>
      </c>
      <c r="AL53" s="33">
        <f>$AB$28/'Fixed data'!$C$7</f>
        <v>-1.2184888888888889E-3</v>
      </c>
      <c r="AM53" s="33">
        <f>$AB$28/'Fixed data'!$C$7</f>
        <v>-1.2184888888888889E-3</v>
      </c>
      <c r="AN53" s="33">
        <f>$AB$28/'Fixed data'!$C$7</f>
        <v>-1.2184888888888889E-3</v>
      </c>
      <c r="AO53" s="33">
        <f>$AB$28/'Fixed data'!$C$7</f>
        <v>-1.2184888888888889E-3</v>
      </c>
      <c r="AP53" s="33">
        <f>$AB$28/'Fixed data'!$C$7</f>
        <v>-1.2184888888888889E-3</v>
      </c>
      <c r="AQ53" s="33">
        <f>$AB$28/'Fixed data'!$C$7</f>
        <v>-1.2184888888888889E-3</v>
      </c>
      <c r="AR53" s="33">
        <f>$AB$28/'Fixed data'!$C$7</f>
        <v>-1.2184888888888889E-3</v>
      </c>
      <c r="AS53" s="33">
        <f>$AB$28/'Fixed data'!$C$7</f>
        <v>-1.2184888888888889E-3</v>
      </c>
      <c r="AT53" s="33">
        <f>$AB$28/'Fixed data'!$C$7</f>
        <v>-1.2184888888888889E-3</v>
      </c>
      <c r="AU53" s="33">
        <f>$AB$28/'Fixed data'!$C$7</f>
        <v>-1.2184888888888889E-3</v>
      </c>
      <c r="AV53" s="33">
        <f>$AB$28/'Fixed data'!$C$7</f>
        <v>-1.2184888888888889E-3</v>
      </c>
      <c r="AW53" s="33">
        <f>$AB$28/'Fixed data'!$C$7</f>
        <v>-1.2184888888888889E-3</v>
      </c>
      <c r="AX53" s="33">
        <f>$AB$28/'Fixed data'!$C$7</f>
        <v>-1.2184888888888889E-3</v>
      </c>
      <c r="AY53" s="33">
        <f>$AB$28/'Fixed data'!$C$7</f>
        <v>-1.2184888888888889E-3</v>
      </c>
      <c r="AZ53" s="33">
        <f>$AB$28/'Fixed data'!$C$7</f>
        <v>-1.2184888888888889E-3</v>
      </c>
      <c r="BA53" s="33">
        <f>$AB$28/'Fixed data'!$C$7</f>
        <v>-1.2184888888888889E-3</v>
      </c>
      <c r="BB53" s="33">
        <f>$AB$28/'Fixed data'!$C$7</f>
        <v>-1.2184888888888889E-3</v>
      </c>
      <c r="BC53" s="33">
        <f>$AB$28/'Fixed data'!$C$7</f>
        <v>-1.2184888888888889E-3</v>
      </c>
      <c r="BD53" s="33">
        <f>$AB$28/'Fixed data'!$C$7</f>
        <v>-1.2184888888888889E-3</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-1.2184888888888889E-3</v>
      </c>
      <c r="AE54" s="33">
        <f>$AC$28/'Fixed data'!$C$7</f>
        <v>-1.2184888888888889E-3</v>
      </c>
      <c r="AF54" s="33">
        <f>$AC$28/'Fixed data'!$C$7</f>
        <v>-1.2184888888888889E-3</v>
      </c>
      <c r="AG54" s="33">
        <f>$AC$28/'Fixed data'!$C$7</f>
        <v>-1.2184888888888889E-3</v>
      </c>
      <c r="AH54" s="33">
        <f>$AC$28/'Fixed data'!$C$7</f>
        <v>-1.2184888888888889E-3</v>
      </c>
      <c r="AI54" s="33">
        <f>$AC$28/'Fixed data'!$C$7</f>
        <v>-1.2184888888888889E-3</v>
      </c>
      <c r="AJ54" s="33">
        <f>$AC$28/'Fixed data'!$C$7</f>
        <v>-1.2184888888888889E-3</v>
      </c>
      <c r="AK54" s="33">
        <f>$AC$28/'Fixed data'!$C$7</f>
        <v>-1.2184888888888889E-3</v>
      </c>
      <c r="AL54" s="33">
        <f>$AC$28/'Fixed data'!$C$7</f>
        <v>-1.2184888888888889E-3</v>
      </c>
      <c r="AM54" s="33">
        <f>$AC$28/'Fixed data'!$C$7</f>
        <v>-1.2184888888888889E-3</v>
      </c>
      <c r="AN54" s="33">
        <f>$AC$28/'Fixed data'!$C$7</f>
        <v>-1.2184888888888889E-3</v>
      </c>
      <c r="AO54" s="33">
        <f>$AC$28/'Fixed data'!$C$7</f>
        <v>-1.2184888888888889E-3</v>
      </c>
      <c r="AP54" s="33">
        <f>$AC$28/'Fixed data'!$C$7</f>
        <v>-1.2184888888888889E-3</v>
      </c>
      <c r="AQ54" s="33">
        <f>$AC$28/'Fixed data'!$C$7</f>
        <v>-1.2184888888888889E-3</v>
      </c>
      <c r="AR54" s="33">
        <f>$AC$28/'Fixed data'!$C$7</f>
        <v>-1.2184888888888889E-3</v>
      </c>
      <c r="AS54" s="33">
        <f>$AC$28/'Fixed data'!$C$7</f>
        <v>-1.2184888888888889E-3</v>
      </c>
      <c r="AT54" s="33">
        <f>$AC$28/'Fixed data'!$C$7</f>
        <v>-1.2184888888888889E-3</v>
      </c>
      <c r="AU54" s="33">
        <f>$AC$28/'Fixed data'!$C$7</f>
        <v>-1.2184888888888889E-3</v>
      </c>
      <c r="AV54" s="33">
        <f>$AC$28/'Fixed data'!$C$7</f>
        <v>-1.2184888888888889E-3</v>
      </c>
      <c r="AW54" s="33">
        <f>$AC$28/'Fixed data'!$C$7</f>
        <v>-1.2184888888888889E-3</v>
      </c>
      <c r="AX54" s="33">
        <f>$AC$28/'Fixed data'!$C$7</f>
        <v>-1.2184888888888889E-3</v>
      </c>
      <c r="AY54" s="33">
        <f>$AC$28/'Fixed data'!$C$7</f>
        <v>-1.2184888888888889E-3</v>
      </c>
      <c r="AZ54" s="33">
        <f>$AC$28/'Fixed data'!$C$7</f>
        <v>-1.2184888888888889E-3</v>
      </c>
      <c r="BA54" s="33">
        <f>$AC$28/'Fixed data'!$C$7</f>
        <v>-1.2184888888888889E-3</v>
      </c>
      <c r="BB54" s="33">
        <f>$AC$28/'Fixed data'!$C$7</f>
        <v>-1.2184888888888889E-3</v>
      </c>
      <c r="BC54" s="33">
        <f>$AC$28/'Fixed data'!$C$7</f>
        <v>-1.2184888888888889E-3</v>
      </c>
      <c r="BD54" s="33">
        <f>$AC$28/'Fixed data'!$C$7</f>
        <v>-1.2184888888888889E-3</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-1.2184888888888889E-3</v>
      </c>
      <c r="AF55" s="33">
        <f>$AD$28/'Fixed data'!$C$7</f>
        <v>-1.2184888888888889E-3</v>
      </c>
      <c r="AG55" s="33">
        <f>$AD$28/'Fixed data'!$C$7</f>
        <v>-1.2184888888888889E-3</v>
      </c>
      <c r="AH55" s="33">
        <f>$AD$28/'Fixed data'!$C$7</f>
        <v>-1.2184888888888889E-3</v>
      </c>
      <c r="AI55" s="33">
        <f>$AD$28/'Fixed data'!$C$7</f>
        <v>-1.2184888888888889E-3</v>
      </c>
      <c r="AJ55" s="33">
        <f>$AD$28/'Fixed data'!$C$7</f>
        <v>-1.2184888888888889E-3</v>
      </c>
      <c r="AK55" s="33">
        <f>$AD$28/'Fixed data'!$C$7</f>
        <v>-1.2184888888888889E-3</v>
      </c>
      <c r="AL55" s="33">
        <f>$AD$28/'Fixed data'!$C$7</f>
        <v>-1.2184888888888889E-3</v>
      </c>
      <c r="AM55" s="33">
        <f>$AD$28/'Fixed data'!$C$7</f>
        <v>-1.2184888888888889E-3</v>
      </c>
      <c r="AN55" s="33">
        <f>$AD$28/'Fixed data'!$C$7</f>
        <v>-1.2184888888888889E-3</v>
      </c>
      <c r="AO55" s="33">
        <f>$AD$28/'Fixed data'!$C$7</f>
        <v>-1.2184888888888889E-3</v>
      </c>
      <c r="AP55" s="33">
        <f>$AD$28/'Fixed data'!$C$7</f>
        <v>-1.2184888888888889E-3</v>
      </c>
      <c r="AQ55" s="33">
        <f>$AD$28/'Fixed data'!$C$7</f>
        <v>-1.2184888888888889E-3</v>
      </c>
      <c r="AR55" s="33">
        <f>$AD$28/'Fixed data'!$C$7</f>
        <v>-1.2184888888888889E-3</v>
      </c>
      <c r="AS55" s="33">
        <f>$AD$28/'Fixed data'!$C$7</f>
        <v>-1.2184888888888889E-3</v>
      </c>
      <c r="AT55" s="33">
        <f>$AD$28/'Fixed data'!$C$7</f>
        <v>-1.2184888888888889E-3</v>
      </c>
      <c r="AU55" s="33">
        <f>$AD$28/'Fixed data'!$C$7</f>
        <v>-1.2184888888888889E-3</v>
      </c>
      <c r="AV55" s="33">
        <f>$AD$28/'Fixed data'!$C$7</f>
        <v>-1.2184888888888889E-3</v>
      </c>
      <c r="AW55" s="33">
        <f>$AD$28/'Fixed data'!$C$7</f>
        <v>-1.2184888888888889E-3</v>
      </c>
      <c r="AX55" s="33">
        <f>$AD$28/'Fixed data'!$C$7</f>
        <v>-1.2184888888888889E-3</v>
      </c>
      <c r="AY55" s="33">
        <f>$AD$28/'Fixed data'!$C$7</f>
        <v>-1.2184888888888889E-3</v>
      </c>
      <c r="AZ55" s="33">
        <f>$AD$28/'Fixed data'!$C$7</f>
        <v>-1.2184888888888889E-3</v>
      </c>
      <c r="BA55" s="33">
        <f>$AD$28/'Fixed data'!$C$7</f>
        <v>-1.2184888888888889E-3</v>
      </c>
      <c r="BB55" s="33">
        <f>$AD$28/'Fixed data'!$C$7</f>
        <v>-1.2184888888888889E-3</v>
      </c>
      <c r="BC55" s="33">
        <f>$AD$28/'Fixed data'!$C$7</f>
        <v>-1.2184888888888889E-3</v>
      </c>
      <c r="BD55" s="33">
        <f>$AD$28/'Fixed data'!$C$7</f>
        <v>-1.2184888888888889E-3</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-1.2184888888888889E-3</v>
      </c>
      <c r="AG56" s="33">
        <f>$AE$28/'Fixed data'!$C$7</f>
        <v>-1.2184888888888889E-3</v>
      </c>
      <c r="AH56" s="33">
        <f>$AE$28/'Fixed data'!$C$7</f>
        <v>-1.2184888888888889E-3</v>
      </c>
      <c r="AI56" s="33">
        <f>$AE$28/'Fixed data'!$C$7</f>
        <v>-1.2184888888888889E-3</v>
      </c>
      <c r="AJ56" s="33">
        <f>$AE$28/'Fixed data'!$C$7</f>
        <v>-1.2184888888888889E-3</v>
      </c>
      <c r="AK56" s="33">
        <f>$AE$28/'Fixed data'!$C$7</f>
        <v>-1.2184888888888889E-3</v>
      </c>
      <c r="AL56" s="33">
        <f>$AE$28/'Fixed data'!$C$7</f>
        <v>-1.2184888888888889E-3</v>
      </c>
      <c r="AM56" s="33">
        <f>$AE$28/'Fixed data'!$C$7</f>
        <v>-1.2184888888888889E-3</v>
      </c>
      <c r="AN56" s="33">
        <f>$AE$28/'Fixed data'!$C$7</f>
        <v>-1.2184888888888889E-3</v>
      </c>
      <c r="AO56" s="33">
        <f>$AE$28/'Fixed data'!$C$7</f>
        <v>-1.2184888888888889E-3</v>
      </c>
      <c r="AP56" s="33">
        <f>$AE$28/'Fixed data'!$C$7</f>
        <v>-1.2184888888888889E-3</v>
      </c>
      <c r="AQ56" s="33">
        <f>$AE$28/'Fixed data'!$C$7</f>
        <v>-1.2184888888888889E-3</v>
      </c>
      <c r="AR56" s="33">
        <f>$AE$28/'Fixed data'!$C$7</f>
        <v>-1.2184888888888889E-3</v>
      </c>
      <c r="AS56" s="33">
        <f>$AE$28/'Fixed data'!$C$7</f>
        <v>-1.2184888888888889E-3</v>
      </c>
      <c r="AT56" s="33">
        <f>$AE$28/'Fixed data'!$C$7</f>
        <v>-1.2184888888888889E-3</v>
      </c>
      <c r="AU56" s="33">
        <f>$AE$28/'Fixed data'!$C$7</f>
        <v>-1.2184888888888889E-3</v>
      </c>
      <c r="AV56" s="33">
        <f>$AE$28/'Fixed data'!$C$7</f>
        <v>-1.2184888888888889E-3</v>
      </c>
      <c r="AW56" s="33">
        <f>$AE$28/'Fixed data'!$C$7</f>
        <v>-1.2184888888888889E-3</v>
      </c>
      <c r="AX56" s="33">
        <f>$AE$28/'Fixed data'!$C$7</f>
        <v>-1.2184888888888889E-3</v>
      </c>
      <c r="AY56" s="33">
        <f>$AE$28/'Fixed data'!$C$7</f>
        <v>-1.2184888888888889E-3</v>
      </c>
      <c r="AZ56" s="33">
        <f>$AE$28/'Fixed data'!$C$7</f>
        <v>-1.2184888888888889E-3</v>
      </c>
      <c r="BA56" s="33">
        <f>$AE$28/'Fixed data'!$C$7</f>
        <v>-1.2184888888888889E-3</v>
      </c>
      <c r="BB56" s="33">
        <f>$AE$28/'Fixed data'!$C$7</f>
        <v>-1.2184888888888889E-3</v>
      </c>
      <c r="BC56" s="33">
        <f>$AE$28/'Fixed data'!$C$7</f>
        <v>-1.2184888888888889E-3</v>
      </c>
      <c r="BD56" s="33">
        <f>$AE$28/'Fixed data'!$C$7</f>
        <v>-1.2184888888888889E-3</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-1.2184888888888889E-3</v>
      </c>
      <c r="AH57" s="33">
        <f>$AF$28/'Fixed data'!$C$7</f>
        <v>-1.2184888888888889E-3</v>
      </c>
      <c r="AI57" s="33">
        <f>$AF$28/'Fixed data'!$C$7</f>
        <v>-1.2184888888888889E-3</v>
      </c>
      <c r="AJ57" s="33">
        <f>$AF$28/'Fixed data'!$C$7</f>
        <v>-1.2184888888888889E-3</v>
      </c>
      <c r="AK57" s="33">
        <f>$AF$28/'Fixed data'!$C$7</f>
        <v>-1.2184888888888889E-3</v>
      </c>
      <c r="AL57" s="33">
        <f>$AF$28/'Fixed data'!$C$7</f>
        <v>-1.2184888888888889E-3</v>
      </c>
      <c r="AM57" s="33">
        <f>$AF$28/'Fixed data'!$C$7</f>
        <v>-1.2184888888888889E-3</v>
      </c>
      <c r="AN57" s="33">
        <f>$AF$28/'Fixed data'!$C$7</f>
        <v>-1.2184888888888889E-3</v>
      </c>
      <c r="AO57" s="33">
        <f>$AF$28/'Fixed data'!$C$7</f>
        <v>-1.2184888888888889E-3</v>
      </c>
      <c r="AP57" s="33">
        <f>$AF$28/'Fixed data'!$C$7</f>
        <v>-1.2184888888888889E-3</v>
      </c>
      <c r="AQ57" s="33">
        <f>$AF$28/'Fixed data'!$C$7</f>
        <v>-1.2184888888888889E-3</v>
      </c>
      <c r="AR57" s="33">
        <f>$AF$28/'Fixed data'!$C$7</f>
        <v>-1.2184888888888889E-3</v>
      </c>
      <c r="AS57" s="33">
        <f>$AF$28/'Fixed data'!$C$7</f>
        <v>-1.2184888888888889E-3</v>
      </c>
      <c r="AT57" s="33">
        <f>$AF$28/'Fixed data'!$C$7</f>
        <v>-1.2184888888888889E-3</v>
      </c>
      <c r="AU57" s="33">
        <f>$AF$28/'Fixed data'!$C$7</f>
        <v>-1.2184888888888889E-3</v>
      </c>
      <c r="AV57" s="33">
        <f>$AF$28/'Fixed data'!$C$7</f>
        <v>-1.2184888888888889E-3</v>
      </c>
      <c r="AW57" s="33">
        <f>$AF$28/'Fixed data'!$C$7</f>
        <v>-1.2184888888888889E-3</v>
      </c>
      <c r="AX57" s="33">
        <f>$AF$28/'Fixed data'!$C$7</f>
        <v>-1.2184888888888889E-3</v>
      </c>
      <c r="AY57" s="33">
        <f>$AF$28/'Fixed data'!$C$7</f>
        <v>-1.2184888888888889E-3</v>
      </c>
      <c r="AZ57" s="33">
        <f>$AF$28/'Fixed data'!$C$7</f>
        <v>-1.2184888888888889E-3</v>
      </c>
      <c r="BA57" s="33">
        <f>$AF$28/'Fixed data'!$C$7</f>
        <v>-1.2184888888888889E-3</v>
      </c>
      <c r="BB57" s="33">
        <f>$AF$28/'Fixed data'!$C$7</f>
        <v>-1.2184888888888889E-3</v>
      </c>
      <c r="BC57" s="33">
        <f>$AF$28/'Fixed data'!$C$7</f>
        <v>-1.2184888888888889E-3</v>
      </c>
      <c r="BD57" s="33">
        <f>$AF$28/'Fixed data'!$C$7</f>
        <v>-1.2184888888888889E-3</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-1.2184888888888889E-3</v>
      </c>
      <c r="AI58" s="33">
        <f>$AG$28/'Fixed data'!$C$7</f>
        <v>-1.2184888888888889E-3</v>
      </c>
      <c r="AJ58" s="33">
        <f>$AG$28/'Fixed data'!$C$7</f>
        <v>-1.2184888888888889E-3</v>
      </c>
      <c r="AK58" s="33">
        <f>$AG$28/'Fixed data'!$C$7</f>
        <v>-1.2184888888888889E-3</v>
      </c>
      <c r="AL58" s="33">
        <f>$AG$28/'Fixed data'!$C$7</f>
        <v>-1.2184888888888889E-3</v>
      </c>
      <c r="AM58" s="33">
        <f>$AG$28/'Fixed data'!$C$7</f>
        <v>-1.2184888888888889E-3</v>
      </c>
      <c r="AN58" s="33">
        <f>$AG$28/'Fixed data'!$C$7</f>
        <v>-1.2184888888888889E-3</v>
      </c>
      <c r="AO58" s="33">
        <f>$AG$28/'Fixed data'!$C$7</f>
        <v>-1.2184888888888889E-3</v>
      </c>
      <c r="AP58" s="33">
        <f>$AG$28/'Fixed data'!$C$7</f>
        <v>-1.2184888888888889E-3</v>
      </c>
      <c r="AQ58" s="33">
        <f>$AG$28/'Fixed data'!$C$7</f>
        <v>-1.2184888888888889E-3</v>
      </c>
      <c r="AR58" s="33">
        <f>$AG$28/'Fixed data'!$C$7</f>
        <v>-1.2184888888888889E-3</v>
      </c>
      <c r="AS58" s="33">
        <f>$AG$28/'Fixed data'!$C$7</f>
        <v>-1.2184888888888889E-3</v>
      </c>
      <c r="AT58" s="33">
        <f>$AG$28/'Fixed data'!$C$7</f>
        <v>-1.2184888888888889E-3</v>
      </c>
      <c r="AU58" s="33">
        <f>$AG$28/'Fixed data'!$C$7</f>
        <v>-1.2184888888888889E-3</v>
      </c>
      <c r="AV58" s="33">
        <f>$AG$28/'Fixed data'!$C$7</f>
        <v>-1.2184888888888889E-3</v>
      </c>
      <c r="AW58" s="33">
        <f>$AG$28/'Fixed data'!$C$7</f>
        <v>-1.2184888888888889E-3</v>
      </c>
      <c r="AX58" s="33">
        <f>$AG$28/'Fixed data'!$C$7</f>
        <v>-1.2184888888888889E-3</v>
      </c>
      <c r="AY58" s="33">
        <f>$AG$28/'Fixed data'!$C$7</f>
        <v>-1.2184888888888889E-3</v>
      </c>
      <c r="AZ58" s="33">
        <f>$AG$28/'Fixed data'!$C$7</f>
        <v>-1.2184888888888889E-3</v>
      </c>
      <c r="BA58" s="33">
        <f>$AG$28/'Fixed data'!$C$7</f>
        <v>-1.2184888888888889E-3</v>
      </c>
      <c r="BB58" s="33">
        <f>$AG$28/'Fixed data'!$C$7</f>
        <v>-1.2184888888888889E-3</v>
      </c>
      <c r="BC58" s="33">
        <f>$AG$28/'Fixed data'!$C$7</f>
        <v>-1.2184888888888889E-3</v>
      </c>
      <c r="BD58" s="33">
        <f>$AG$28/'Fixed data'!$C$7</f>
        <v>-1.2184888888888889E-3</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-1.2184888888888889E-3</v>
      </c>
      <c r="AJ59" s="33">
        <f>$AH$28/'Fixed data'!$C$7</f>
        <v>-1.2184888888888889E-3</v>
      </c>
      <c r="AK59" s="33">
        <f>$AH$28/'Fixed data'!$C$7</f>
        <v>-1.2184888888888889E-3</v>
      </c>
      <c r="AL59" s="33">
        <f>$AH$28/'Fixed data'!$C$7</f>
        <v>-1.2184888888888889E-3</v>
      </c>
      <c r="AM59" s="33">
        <f>$AH$28/'Fixed data'!$C$7</f>
        <v>-1.2184888888888889E-3</v>
      </c>
      <c r="AN59" s="33">
        <f>$AH$28/'Fixed data'!$C$7</f>
        <v>-1.2184888888888889E-3</v>
      </c>
      <c r="AO59" s="33">
        <f>$AH$28/'Fixed data'!$C$7</f>
        <v>-1.2184888888888889E-3</v>
      </c>
      <c r="AP59" s="33">
        <f>$AH$28/'Fixed data'!$C$7</f>
        <v>-1.2184888888888889E-3</v>
      </c>
      <c r="AQ59" s="33">
        <f>$AH$28/'Fixed data'!$C$7</f>
        <v>-1.2184888888888889E-3</v>
      </c>
      <c r="AR59" s="33">
        <f>$AH$28/'Fixed data'!$C$7</f>
        <v>-1.2184888888888889E-3</v>
      </c>
      <c r="AS59" s="33">
        <f>$AH$28/'Fixed data'!$C$7</f>
        <v>-1.2184888888888889E-3</v>
      </c>
      <c r="AT59" s="33">
        <f>$AH$28/'Fixed data'!$C$7</f>
        <v>-1.2184888888888889E-3</v>
      </c>
      <c r="AU59" s="33">
        <f>$AH$28/'Fixed data'!$C$7</f>
        <v>-1.2184888888888889E-3</v>
      </c>
      <c r="AV59" s="33">
        <f>$AH$28/'Fixed data'!$C$7</f>
        <v>-1.2184888888888889E-3</v>
      </c>
      <c r="AW59" s="33">
        <f>$AH$28/'Fixed data'!$C$7</f>
        <v>-1.2184888888888889E-3</v>
      </c>
      <c r="AX59" s="33">
        <f>$AH$28/'Fixed data'!$C$7</f>
        <v>-1.2184888888888889E-3</v>
      </c>
      <c r="AY59" s="33">
        <f>$AH$28/'Fixed data'!$C$7</f>
        <v>-1.2184888888888889E-3</v>
      </c>
      <c r="AZ59" s="33">
        <f>$AH$28/'Fixed data'!$C$7</f>
        <v>-1.2184888888888889E-3</v>
      </c>
      <c r="BA59" s="33">
        <f>$AH$28/'Fixed data'!$C$7</f>
        <v>-1.2184888888888889E-3</v>
      </c>
      <c r="BB59" s="33">
        <f>$AH$28/'Fixed data'!$C$7</f>
        <v>-1.2184888888888889E-3</v>
      </c>
      <c r="BC59" s="33">
        <f>$AH$28/'Fixed data'!$C$7</f>
        <v>-1.2184888888888889E-3</v>
      </c>
      <c r="BD59" s="33">
        <f>$AH$28/'Fixed data'!$C$7</f>
        <v>-1.2184888888888889E-3</v>
      </c>
    </row>
    <row r="60" spans="1:56" ht="16.5" collapsed="1">
      <c r="A60" s="113"/>
      <c r="B60" s="9" t="s">
        <v>7</v>
      </c>
      <c r="C60" s="9" t="s">
        <v>61</v>
      </c>
      <c r="D60" s="9" t="s">
        <v>40</v>
      </c>
      <c r="E60" s="133">
        <f>SUM(E30:E59)</f>
        <v>0</v>
      </c>
      <c r="F60" s="133">
        <f t="shared" ref="F60:BD60" si="5">SUM(F30:F59)</f>
        <v>0</v>
      </c>
      <c r="G60" s="133">
        <f t="shared" si="5"/>
        <v>-0.19586385286410427</v>
      </c>
      <c r="H60" s="133">
        <f t="shared" si="5"/>
        <v>-0.19708647576524904</v>
      </c>
      <c r="I60" s="133">
        <f t="shared" si="5"/>
        <v>-0.1983066469014568</v>
      </c>
      <c r="J60" s="133">
        <f t="shared" si="5"/>
        <v>-0.19952503086436074</v>
      </c>
      <c r="K60" s="133">
        <f t="shared" si="5"/>
        <v>-0.20074226245731497</v>
      </c>
      <c r="L60" s="133">
        <f t="shared" si="5"/>
        <v>-0.20195843653193254</v>
      </c>
      <c r="M60" s="133">
        <f t="shared" si="5"/>
        <v>-0.2031726381090444</v>
      </c>
      <c r="N60" s="133">
        <f t="shared" si="5"/>
        <v>-0.2043911269979333</v>
      </c>
      <c r="O60" s="133">
        <f t="shared" si="5"/>
        <v>-0.20560961588682219</v>
      </c>
      <c r="P60" s="133">
        <f t="shared" si="5"/>
        <v>-0.20682810477571109</v>
      </c>
      <c r="Q60" s="133">
        <f t="shared" si="5"/>
        <v>-0.20804659366459999</v>
      </c>
      <c r="R60" s="133">
        <f t="shared" si="5"/>
        <v>-0.20926508255348888</v>
      </c>
      <c r="S60" s="133">
        <f t="shared" si="5"/>
        <v>-0.21048357144237778</v>
      </c>
      <c r="T60" s="133">
        <f t="shared" si="5"/>
        <v>-0.21170206033126668</v>
      </c>
      <c r="U60" s="133">
        <f t="shared" si="5"/>
        <v>-0.21292054922015557</v>
      </c>
      <c r="V60" s="133">
        <f t="shared" si="5"/>
        <v>-0.21413903810904447</v>
      </c>
      <c r="W60" s="133">
        <f t="shared" si="5"/>
        <v>-0.21535752699793337</v>
      </c>
      <c r="X60" s="133">
        <f t="shared" si="5"/>
        <v>-0.21657601588682227</v>
      </c>
      <c r="Y60" s="133">
        <f t="shared" si="5"/>
        <v>-0.21779450477571116</v>
      </c>
      <c r="Z60" s="133">
        <f t="shared" si="5"/>
        <v>-0.21901299366460006</v>
      </c>
      <c r="AA60" s="133">
        <f t="shared" si="5"/>
        <v>-0.22023148255348896</v>
      </c>
      <c r="AB60" s="133">
        <f t="shared" si="5"/>
        <v>-0.22144997144237785</v>
      </c>
      <c r="AC60" s="133">
        <f t="shared" si="5"/>
        <v>-0.22266846033126675</v>
      </c>
      <c r="AD60" s="133">
        <f t="shared" si="5"/>
        <v>-0.22388694922015565</v>
      </c>
      <c r="AE60" s="133">
        <f t="shared" si="5"/>
        <v>-0.22510543810904454</v>
      </c>
      <c r="AF60" s="133">
        <f t="shared" si="5"/>
        <v>-0.22632392699793344</v>
      </c>
      <c r="AG60" s="133">
        <f t="shared" si="5"/>
        <v>-0.22754241588682234</v>
      </c>
      <c r="AH60" s="133">
        <f t="shared" si="5"/>
        <v>-0.22876090477571123</v>
      </c>
      <c r="AI60" s="133">
        <f t="shared" si="5"/>
        <v>-0.22997939366460013</v>
      </c>
      <c r="AJ60" s="133">
        <f t="shared" si="5"/>
        <v>-0.22997939366460013</v>
      </c>
      <c r="AK60" s="133">
        <f t="shared" si="5"/>
        <v>-0.22997939366460013</v>
      </c>
      <c r="AL60" s="133">
        <f t="shared" si="5"/>
        <v>-0.22997939366460013</v>
      </c>
      <c r="AM60" s="133">
        <f t="shared" si="5"/>
        <v>-0.22997939366460013</v>
      </c>
      <c r="AN60" s="133">
        <f t="shared" si="5"/>
        <v>-0.22997939366460013</v>
      </c>
      <c r="AO60" s="133">
        <f t="shared" si="5"/>
        <v>-0.22997939366460013</v>
      </c>
      <c r="AP60" s="133">
        <f t="shared" si="5"/>
        <v>-0.22997939366460013</v>
      </c>
      <c r="AQ60" s="133">
        <f t="shared" si="5"/>
        <v>-0.22997939366460013</v>
      </c>
      <c r="AR60" s="133">
        <f t="shared" si="5"/>
        <v>-0.22997939366460013</v>
      </c>
      <c r="AS60" s="133">
        <f t="shared" si="5"/>
        <v>-0.22997939366460013</v>
      </c>
      <c r="AT60" s="133">
        <f t="shared" si="5"/>
        <v>-0.22997939366460013</v>
      </c>
      <c r="AU60" s="133">
        <f t="shared" si="5"/>
        <v>-0.22997939366460013</v>
      </c>
      <c r="AV60" s="133">
        <f t="shared" si="5"/>
        <v>-0.22997939366460013</v>
      </c>
      <c r="AW60" s="133">
        <f t="shared" si="5"/>
        <v>-0.22997939366460013</v>
      </c>
      <c r="AX60" s="133">
        <f t="shared" si="5"/>
        <v>-0.22997939366460013</v>
      </c>
      <c r="AY60" s="133">
        <f t="shared" si="5"/>
        <v>-0.22997939366460013</v>
      </c>
      <c r="AZ60" s="133">
        <f t="shared" si="5"/>
        <v>-3.4115540800495711E-2</v>
      </c>
      <c r="BA60" s="133">
        <f t="shared" si="5"/>
        <v>-3.2892917899350935E-2</v>
      </c>
      <c r="BB60" s="133">
        <f t="shared" si="5"/>
        <v>-3.1672746763143168E-2</v>
      </c>
      <c r="BC60" s="133">
        <f t="shared" si="5"/>
        <v>-3.0454362800239238E-2</v>
      </c>
      <c r="BD60" s="133">
        <f t="shared" si="5"/>
        <v>-2.9237131207285001E-2</v>
      </c>
    </row>
    <row r="61" spans="1:56" ht="17.25" hidden="1" customHeight="1" outlineLevel="1">
      <c r="A61" s="113"/>
      <c r="B61" s="9" t="s">
        <v>35</v>
      </c>
      <c r="C61" s="9" t="s">
        <v>62</v>
      </c>
      <c r="D61" s="9" t="s">
        <v>40</v>
      </c>
      <c r="E61" s="133">
        <v>0</v>
      </c>
      <c r="F61" s="133">
        <f>E62</f>
        <v>0</v>
      </c>
      <c r="G61" s="133">
        <f t="shared" ref="G61:BD61" si="6">F62</f>
        <v>-8.8138733788846917</v>
      </c>
      <c r="H61" s="133">
        <f t="shared" si="6"/>
        <v>-8.6730275565721016</v>
      </c>
      <c r="I61" s="133">
        <f t="shared" si="6"/>
        <v>-8.5308487819362018</v>
      </c>
      <c r="J61" s="133">
        <f t="shared" si="6"/>
        <v>-8.3873694133654215</v>
      </c>
      <c r="K61" s="133">
        <f t="shared" si="6"/>
        <v>-8.2426198041840006</v>
      </c>
      <c r="L61" s="133">
        <f t="shared" si="6"/>
        <v>-8.0966053750844775</v>
      </c>
      <c r="M61" s="133">
        <f t="shared" si="6"/>
        <v>-7.9492860095225781</v>
      </c>
      <c r="N61" s="133">
        <f t="shared" si="6"/>
        <v>-7.8009453714135333</v>
      </c>
      <c r="O61" s="133">
        <f t="shared" si="6"/>
        <v>-7.6513862444156002</v>
      </c>
      <c r="P61" s="133">
        <f t="shared" si="6"/>
        <v>-7.5006086285287781</v>
      </c>
      <c r="Q61" s="133">
        <f t="shared" si="6"/>
        <v>-7.3486125237530668</v>
      </c>
      <c r="R61" s="133">
        <f t="shared" si="6"/>
        <v>-7.1953979300884665</v>
      </c>
      <c r="S61" s="133">
        <f t="shared" si="6"/>
        <v>-7.040964847534978</v>
      </c>
      <c r="T61" s="133">
        <f t="shared" si="6"/>
        <v>-6.8853132760926004</v>
      </c>
      <c r="U61" s="133">
        <f t="shared" si="6"/>
        <v>-6.7284432157613336</v>
      </c>
      <c r="V61" s="133">
        <f t="shared" si="6"/>
        <v>-6.5703546665411778</v>
      </c>
      <c r="W61" s="133">
        <f t="shared" si="6"/>
        <v>-6.4110476284321329</v>
      </c>
      <c r="X61" s="133">
        <f t="shared" si="6"/>
        <v>-6.2505221014341998</v>
      </c>
      <c r="Y61" s="133">
        <f t="shared" si="6"/>
        <v>-6.0887780855473776</v>
      </c>
      <c r="Z61" s="133">
        <f t="shared" si="6"/>
        <v>-5.9258155807716664</v>
      </c>
      <c r="AA61" s="133">
        <f t="shared" si="6"/>
        <v>-5.761634587107066</v>
      </c>
      <c r="AB61" s="133">
        <f t="shared" si="6"/>
        <v>-5.5962351045535774</v>
      </c>
      <c r="AC61" s="133">
        <f t="shared" si="6"/>
        <v>-5.4296171331111998</v>
      </c>
      <c r="AD61" s="133">
        <f t="shared" si="6"/>
        <v>-5.261780672779933</v>
      </c>
      <c r="AE61" s="133">
        <f t="shared" si="6"/>
        <v>-5.0927257235597772</v>
      </c>
      <c r="AF61" s="133">
        <f t="shared" si="6"/>
        <v>-4.9224522854507322</v>
      </c>
      <c r="AG61" s="133">
        <f t="shared" si="6"/>
        <v>-4.7509603584527991</v>
      </c>
      <c r="AH61" s="133">
        <f t="shared" si="6"/>
        <v>-4.5782499425659768</v>
      </c>
      <c r="AI61" s="133">
        <f t="shared" si="6"/>
        <v>-4.4043210377902655</v>
      </c>
      <c r="AJ61" s="133">
        <f t="shared" si="6"/>
        <v>-4.2291736441256651</v>
      </c>
      <c r="AK61" s="133">
        <f t="shared" si="6"/>
        <v>-4.0540262504610647</v>
      </c>
      <c r="AL61" s="133">
        <f t="shared" si="6"/>
        <v>-3.8788788567964647</v>
      </c>
      <c r="AM61" s="133">
        <f t="shared" si="6"/>
        <v>-3.7037314631318647</v>
      </c>
      <c r="AN61" s="133">
        <f t="shared" si="6"/>
        <v>-3.5285840694672648</v>
      </c>
      <c r="AO61" s="133">
        <f t="shared" si="6"/>
        <v>-3.3534366758026648</v>
      </c>
      <c r="AP61" s="133">
        <f t="shared" si="6"/>
        <v>-3.1782892821380648</v>
      </c>
      <c r="AQ61" s="133">
        <f t="shared" si="6"/>
        <v>-3.0031418884734649</v>
      </c>
      <c r="AR61" s="133">
        <f t="shared" si="6"/>
        <v>-2.8279944948088649</v>
      </c>
      <c r="AS61" s="133">
        <f t="shared" si="6"/>
        <v>-2.6528471011442649</v>
      </c>
      <c r="AT61" s="133">
        <f t="shared" si="6"/>
        <v>-2.4776997074796649</v>
      </c>
      <c r="AU61" s="133">
        <f t="shared" si="6"/>
        <v>-2.302552313815065</v>
      </c>
      <c r="AV61" s="133">
        <f t="shared" si="6"/>
        <v>-2.127404920150465</v>
      </c>
      <c r="AW61" s="133">
        <f t="shared" si="6"/>
        <v>-1.9522575264858648</v>
      </c>
      <c r="AX61" s="133">
        <f t="shared" si="6"/>
        <v>-1.7771101328212646</v>
      </c>
      <c r="AY61" s="133">
        <f t="shared" si="6"/>
        <v>-1.5471307391566644</v>
      </c>
      <c r="AZ61" s="133">
        <f t="shared" si="6"/>
        <v>-1.3171513454920643</v>
      </c>
      <c r="BA61" s="133">
        <f t="shared" si="6"/>
        <v>-1.2830358046915686</v>
      </c>
      <c r="BB61" s="133">
        <f t="shared" si="6"/>
        <v>-1.2501428867922177</v>
      </c>
      <c r="BC61" s="133">
        <f t="shared" si="6"/>
        <v>-1.2184701400290745</v>
      </c>
      <c r="BD61" s="133">
        <f t="shared" si="6"/>
        <v>-1.1880157772288353</v>
      </c>
    </row>
    <row r="62" spans="1:56" ht="16.5" hidden="1" customHeight="1" outlineLevel="1">
      <c r="A62" s="113"/>
      <c r="B62" s="9" t="s">
        <v>34</v>
      </c>
      <c r="C62" s="9" t="s">
        <v>69</v>
      </c>
      <c r="D62" s="9" t="s">
        <v>40</v>
      </c>
      <c r="E62" s="133">
        <f t="shared" ref="E62:BD62" si="7">E28-E60+E61</f>
        <v>0</v>
      </c>
      <c r="F62" s="133">
        <f t="shared" si="7"/>
        <v>-8.8138733788846917</v>
      </c>
      <c r="G62" s="133">
        <f t="shared" si="7"/>
        <v>-8.6730275565721016</v>
      </c>
      <c r="H62" s="133">
        <f t="shared" si="7"/>
        <v>-8.5308487819362018</v>
      </c>
      <c r="I62" s="133">
        <f t="shared" si="7"/>
        <v>-8.3873694133654215</v>
      </c>
      <c r="J62" s="133">
        <f t="shared" si="7"/>
        <v>-8.2426198041840006</v>
      </c>
      <c r="K62" s="133">
        <f t="shared" si="7"/>
        <v>-8.0966053750844775</v>
      </c>
      <c r="L62" s="133">
        <f t="shared" si="7"/>
        <v>-7.9492860095225781</v>
      </c>
      <c r="M62" s="133">
        <f t="shared" si="7"/>
        <v>-7.8009453714135333</v>
      </c>
      <c r="N62" s="133">
        <f t="shared" si="7"/>
        <v>-7.6513862444156002</v>
      </c>
      <c r="O62" s="133">
        <f t="shared" si="7"/>
        <v>-7.5006086285287781</v>
      </c>
      <c r="P62" s="133">
        <f t="shared" si="7"/>
        <v>-7.3486125237530668</v>
      </c>
      <c r="Q62" s="133">
        <f t="shared" si="7"/>
        <v>-7.1953979300884665</v>
      </c>
      <c r="R62" s="133">
        <f t="shared" si="7"/>
        <v>-7.040964847534978</v>
      </c>
      <c r="S62" s="133">
        <f t="shared" si="7"/>
        <v>-6.8853132760926004</v>
      </c>
      <c r="T62" s="133">
        <f t="shared" si="7"/>
        <v>-6.7284432157613336</v>
      </c>
      <c r="U62" s="133">
        <f t="shared" si="7"/>
        <v>-6.5703546665411778</v>
      </c>
      <c r="V62" s="133">
        <f t="shared" si="7"/>
        <v>-6.4110476284321329</v>
      </c>
      <c r="W62" s="133">
        <f t="shared" si="7"/>
        <v>-6.2505221014341998</v>
      </c>
      <c r="X62" s="133">
        <f t="shared" si="7"/>
        <v>-6.0887780855473776</v>
      </c>
      <c r="Y62" s="133">
        <f t="shared" si="7"/>
        <v>-5.9258155807716664</v>
      </c>
      <c r="Z62" s="133">
        <f t="shared" si="7"/>
        <v>-5.761634587107066</v>
      </c>
      <c r="AA62" s="133">
        <f t="shared" si="7"/>
        <v>-5.5962351045535774</v>
      </c>
      <c r="AB62" s="133">
        <f t="shared" si="7"/>
        <v>-5.4296171331111998</v>
      </c>
      <c r="AC62" s="133">
        <f t="shared" si="7"/>
        <v>-5.261780672779933</v>
      </c>
      <c r="AD62" s="133">
        <f t="shared" si="7"/>
        <v>-5.0927257235597772</v>
      </c>
      <c r="AE62" s="133">
        <f t="shared" si="7"/>
        <v>-4.9224522854507322</v>
      </c>
      <c r="AF62" s="133">
        <f t="shared" si="7"/>
        <v>-4.7509603584527991</v>
      </c>
      <c r="AG62" s="133">
        <f t="shared" si="7"/>
        <v>-4.5782499425659768</v>
      </c>
      <c r="AH62" s="133">
        <f t="shared" si="7"/>
        <v>-4.4043210377902655</v>
      </c>
      <c r="AI62" s="133">
        <f t="shared" si="7"/>
        <v>-4.2291736441256651</v>
      </c>
      <c r="AJ62" s="133">
        <f t="shared" si="7"/>
        <v>-4.0540262504610647</v>
      </c>
      <c r="AK62" s="133">
        <f t="shared" si="7"/>
        <v>-3.8788788567964647</v>
      </c>
      <c r="AL62" s="133">
        <f t="shared" si="7"/>
        <v>-3.7037314631318647</v>
      </c>
      <c r="AM62" s="133">
        <f t="shared" si="7"/>
        <v>-3.5285840694672648</v>
      </c>
      <c r="AN62" s="133">
        <f t="shared" si="7"/>
        <v>-3.3534366758026648</v>
      </c>
      <c r="AO62" s="133">
        <f t="shared" si="7"/>
        <v>-3.1782892821380648</v>
      </c>
      <c r="AP62" s="133">
        <f t="shared" si="7"/>
        <v>-3.0031418884734649</v>
      </c>
      <c r="AQ62" s="133">
        <f t="shared" si="7"/>
        <v>-2.8279944948088649</v>
      </c>
      <c r="AR62" s="133">
        <f t="shared" si="7"/>
        <v>-2.6528471011442649</v>
      </c>
      <c r="AS62" s="133">
        <f t="shared" si="7"/>
        <v>-2.4776997074796649</v>
      </c>
      <c r="AT62" s="133">
        <f t="shared" si="7"/>
        <v>-2.302552313815065</v>
      </c>
      <c r="AU62" s="133">
        <f t="shared" si="7"/>
        <v>-2.127404920150465</v>
      </c>
      <c r="AV62" s="133">
        <f t="shared" si="7"/>
        <v>-1.9522575264858648</v>
      </c>
      <c r="AW62" s="133">
        <f t="shared" si="7"/>
        <v>-1.7771101328212646</v>
      </c>
      <c r="AX62" s="133">
        <f t="shared" si="7"/>
        <v>-1.5471307391566644</v>
      </c>
      <c r="AY62" s="133">
        <f t="shared" si="7"/>
        <v>-1.3171513454920643</v>
      </c>
      <c r="AZ62" s="133">
        <f t="shared" si="7"/>
        <v>-1.2830358046915686</v>
      </c>
      <c r="BA62" s="133">
        <f t="shared" si="7"/>
        <v>-1.2501428867922177</v>
      </c>
      <c r="BB62" s="133">
        <f t="shared" si="7"/>
        <v>-1.2184701400290745</v>
      </c>
      <c r="BC62" s="133">
        <f t="shared" si="7"/>
        <v>-1.1880157772288353</v>
      </c>
      <c r="BD62" s="133">
        <f t="shared" si="7"/>
        <v>-1.1587786460215503</v>
      </c>
    </row>
    <row r="63" spans="1:56" ht="16.5" collapsed="1">
      <c r="A63" s="113"/>
      <c r="B63" s="9" t="s">
        <v>8</v>
      </c>
      <c r="C63" s="11" t="s">
        <v>68</v>
      </c>
      <c r="D63" s="9" t="s">
        <v>40</v>
      </c>
      <c r="E63" s="133">
        <f>AVERAGE(E61:E62)*'Fixed data'!$C$3</f>
        <v>0</v>
      </c>
      <c r="F63" s="133">
        <f>AVERAGE(F61:F62)*'Fixed data'!$C$3</f>
        <v>-0.21285504210006531</v>
      </c>
      <c r="G63" s="133">
        <f>AVERAGE(G61:G62)*'Fixed data'!$C$3</f>
        <v>-0.42230865759128161</v>
      </c>
      <c r="H63" s="133">
        <f>AVERAGE(H61:H62)*'Fixed data'!$C$3</f>
        <v>-0.41547361357497553</v>
      </c>
      <c r="I63" s="133">
        <f>AVERAGE(I61:I62)*'Fixed data'!$C$3</f>
        <v>-0.40857496941653421</v>
      </c>
      <c r="J63" s="133">
        <f>AVERAGE(J61:J62)*'Fixed data'!$C$3</f>
        <v>-0.40161423960381859</v>
      </c>
      <c r="K63" s="133">
        <f>AVERAGE(K61:K62)*'Fixed data'!$C$3</f>
        <v>-0.39459228807933378</v>
      </c>
      <c r="L63" s="133">
        <f>AVERAGE(L61:L62)*'Fixed data'!$C$3</f>
        <v>-0.38750827693826045</v>
      </c>
      <c r="M63" s="133">
        <f>AVERAGE(M61:M62)*'Fixed data'!$C$3</f>
        <v>-0.38036808784960707</v>
      </c>
      <c r="N63" s="133">
        <f>AVERAGE(N61:N62)*'Fixed data'!$C$3</f>
        <v>-0.37317380852227361</v>
      </c>
      <c r="O63" s="133">
        <f>AVERAGE(O61:O62)*'Fixed data'!$C$3</f>
        <v>-0.36592067618160673</v>
      </c>
      <c r="P63" s="133">
        <f>AVERAGE(P61:P62)*'Fixed data'!$C$3</f>
        <v>-0.3586086908276066</v>
      </c>
      <c r="Q63" s="133">
        <f>AVERAGE(Q61:Q62)*'Fixed data'!$C$3</f>
        <v>-0.35123785246027306</v>
      </c>
      <c r="R63" s="133">
        <f>AVERAGE(R61:R62)*'Fixed data'!$C$3</f>
        <v>-0.34380816107960621</v>
      </c>
      <c r="S63" s="133">
        <f>AVERAGE(S61:S62)*'Fixed data'!$C$3</f>
        <v>-0.33631961668560606</v>
      </c>
      <c r="T63" s="133">
        <f>AVERAGE(T61:T62)*'Fixed data'!$C$3</f>
        <v>-0.32877221927827255</v>
      </c>
      <c r="U63" s="133">
        <f>AVERAGE(U61:U62)*'Fixed data'!$C$3</f>
        <v>-0.32116596885760568</v>
      </c>
      <c r="V63" s="133">
        <f>AVERAGE(V61:V62)*'Fixed data'!$C$3</f>
        <v>-0.31350086542360545</v>
      </c>
      <c r="W63" s="133">
        <f>AVERAGE(W61:W62)*'Fixed data'!$C$3</f>
        <v>-0.30577690897627197</v>
      </c>
      <c r="X63" s="133">
        <f>AVERAGE(X61:X62)*'Fixed data'!$C$3</f>
        <v>-0.29799409951560513</v>
      </c>
      <c r="Y63" s="133">
        <f>AVERAGE(Y61:Y62)*'Fixed data'!$C$3</f>
        <v>-0.29015243704160493</v>
      </c>
      <c r="Z63" s="133">
        <f>AVERAGE(Z61:Z62)*'Fixed data'!$C$3</f>
        <v>-0.28225192155427142</v>
      </c>
      <c r="AA63" s="133">
        <f>AVERAGE(AA61:AA62)*'Fixed data'!$C$3</f>
        <v>-0.27429255305360456</v>
      </c>
      <c r="AB63" s="133">
        <f>AVERAGE(AB61:AB62)*'Fixed data'!$C$3</f>
        <v>-0.26627433153960439</v>
      </c>
      <c r="AC63" s="133">
        <f>AVERAGE(AC61:AC62)*'Fixed data'!$C$3</f>
        <v>-0.25819725701227086</v>
      </c>
      <c r="AD63" s="133">
        <f>AVERAGE(AD61:AD62)*'Fixed data'!$C$3</f>
        <v>-0.25006132947160403</v>
      </c>
      <c r="AE63" s="133">
        <f>AVERAGE(AE61:AE62)*'Fixed data'!$C$3</f>
        <v>-0.24186654891760379</v>
      </c>
      <c r="AF63" s="133">
        <f>AVERAGE(AF61:AF62)*'Fixed data'!$C$3</f>
        <v>-0.23361291535027032</v>
      </c>
      <c r="AG63" s="133">
        <f>AVERAGE(AG61:AG62)*'Fixed data'!$C$3</f>
        <v>-0.22530042876960346</v>
      </c>
      <c r="AH63" s="133">
        <f>AVERAGE(AH61:AH62)*'Fixed data'!$C$3</f>
        <v>-0.21692908917560327</v>
      </c>
      <c r="AI63" s="133">
        <f>AVERAGE(AI61:AI62)*'Fixed data'!$C$3</f>
        <v>-0.20849889656826973</v>
      </c>
      <c r="AJ63" s="133">
        <f>AVERAGE(AJ61:AJ62)*'Fixed data'!$C$3</f>
        <v>-0.20003927745426953</v>
      </c>
      <c r="AK63" s="133">
        <f>AVERAGE(AK61:AK62)*'Fixed data'!$C$3</f>
        <v>-0.19157965834026933</v>
      </c>
      <c r="AL63" s="133">
        <f>AVERAGE(AL61:AL62)*'Fixed data'!$C$3</f>
        <v>-0.18312003922626918</v>
      </c>
      <c r="AM63" s="133">
        <f>AVERAGE(AM61:AM62)*'Fixed data'!$C$3</f>
        <v>-0.17466042011226898</v>
      </c>
      <c r="AN63" s="133">
        <f>AVERAGE(AN61:AN62)*'Fixed data'!$C$3</f>
        <v>-0.16620080099826881</v>
      </c>
      <c r="AO63" s="133">
        <f>AVERAGE(AO61:AO62)*'Fixed data'!$C$3</f>
        <v>-0.15774118188426861</v>
      </c>
      <c r="AP63" s="133">
        <f>AVERAGE(AP61:AP62)*'Fixed data'!$C$3</f>
        <v>-0.14928156277026847</v>
      </c>
      <c r="AQ63" s="133">
        <f>AVERAGE(AQ61:AQ62)*'Fixed data'!$C$3</f>
        <v>-0.14082194365626827</v>
      </c>
      <c r="AR63" s="133">
        <f>AVERAGE(AR61:AR62)*'Fixed data'!$C$3</f>
        <v>-0.13236232454226809</v>
      </c>
      <c r="AS63" s="133">
        <f>AVERAGE(AS61:AS62)*'Fixed data'!$C$3</f>
        <v>-0.12390270542826791</v>
      </c>
      <c r="AT63" s="133">
        <f>AVERAGE(AT61:AT62)*'Fixed data'!$C$3</f>
        <v>-0.11544308631426775</v>
      </c>
      <c r="AU63" s="133">
        <f>AVERAGE(AU61:AU62)*'Fixed data'!$C$3</f>
        <v>-0.10698346720026754</v>
      </c>
      <c r="AV63" s="133">
        <f>AVERAGE(AV61:AV62)*'Fixed data'!$C$3</f>
        <v>-9.8523848086267365E-2</v>
      </c>
      <c r="AW63" s="133">
        <f>AVERAGE(AW61:AW62)*'Fixed data'!$C$3</f>
        <v>-9.006422897226718E-2</v>
      </c>
      <c r="AX63" s="133">
        <f>AVERAGE(AX61:AX62)*'Fixed data'!$C$3</f>
        <v>-8.0280417058266995E-2</v>
      </c>
      <c r="AY63" s="133">
        <f>AVERAGE(AY61:AY62)*'Fixed data'!$C$3</f>
        <v>-6.9172412344266798E-2</v>
      </c>
      <c r="AZ63" s="133">
        <f>AVERAGE(AZ61:AZ62)*'Fixed data'!$C$3</f>
        <v>-6.2794519676934737E-2</v>
      </c>
      <c r="BA63" s="133">
        <f>AVERAGE(BA61:BA62)*'Fixed data'!$C$3</f>
        <v>-6.1176265399333442E-2</v>
      </c>
      <c r="BB63" s="133">
        <f>AVERAGE(BB61:BB62)*'Fixed data'!$C$3</f>
        <v>-5.9617004597734211E-2</v>
      </c>
      <c r="BC63" s="133">
        <f>AVERAGE(BC61:BC62)*'Fixed data'!$C$3</f>
        <v>-5.811663490177852E-2</v>
      </c>
      <c r="BD63" s="133">
        <f>AVERAGE(BD61:BD62)*'Fixed data'!$C$3</f>
        <v>-5.6675085321496822E-2</v>
      </c>
    </row>
    <row r="64" spans="1:56" ht="15.75" thickBot="1">
      <c r="A64" s="112"/>
      <c r="B64" s="12" t="s">
        <v>95</v>
      </c>
      <c r="C64" s="12" t="s">
        <v>45</v>
      </c>
      <c r="D64" s="12" t="s">
        <v>40</v>
      </c>
      <c r="E64" s="135">
        <f t="shared" ref="E64:BD64" si="8">E29+E60+E63</f>
        <v>0</v>
      </c>
      <c r="F64" s="135">
        <f t="shared" si="8"/>
        <v>-2.4163233868212388</v>
      </c>
      <c r="G64" s="135">
        <f t="shared" si="8"/>
        <v>-0.63192701809326457</v>
      </c>
      <c r="H64" s="135">
        <f t="shared" si="8"/>
        <v>-0.62628701462256187</v>
      </c>
      <c r="I64" s="135">
        <f t="shared" si="8"/>
        <v>-0.62058843590066026</v>
      </c>
      <c r="J64" s="135">
        <f t="shared" si="8"/>
        <v>-0.61483312588891448</v>
      </c>
      <c r="K64" s="135">
        <f t="shared" si="8"/>
        <v>-0.60901650887609649</v>
      </c>
      <c r="L64" s="135">
        <f t="shared" si="8"/>
        <v>-0.60312648121270129</v>
      </c>
      <c r="M64" s="135">
        <f t="shared" si="8"/>
        <v>-0.59724872595865142</v>
      </c>
      <c r="N64" s="135">
        <f t="shared" si="8"/>
        <v>-0.59127293552020688</v>
      </c>
      <c r="O64" s="135">
        <f t="shared" si="8"/>
        <v>-0.58523829206842892</v>
      </c>
      <c r="P64" s="135">
        <f t="shared" si="8"/>
        <v>-0.57914479560331766</v>
      </c>
      <c r="Q64" s="135">
        <f t="shared" si="8"/>
        <v>-0.57299244612487299</v>
      </c>
      <c r="R64" s="135">
        <f t="shared" si="8"/>
        <v>-0.56678124363309512</v>
      </c>
      <c r="S64" s="135">
        <f t="shared" si="8"/>
        <v>-0.56051118812798384</v>
      </c>
      <c r="T64" s="135">
        <f t="shared" si="8"/>
        <v>-0.55418227960953925</v>
      </c>
      <c r="U64" s="135">
        <f t="shared" si="8"/>
        <v>-0.54779451807776125</v>
      </c>
      <c r="V64" s="135">
        <f t="shared" si="8"/>
        <v>-0.54134790353264994</v>
      </c>
      <c r="W64" s="135">
        <f t="shared" si="8"/>
        <v>-0.53484243597420533</v>
      </c>
      <c r="X64" s="135">
        <f t="shared" si="8"/>
        <v>-0.52827811540242742</v>
      </c>
      <c r="Y64" s="135">
        <f t="shared" si="8"/>
        <v>-0.52165494181731609</v>
      </c>
      <c r="Z64" s="135">
        <f t="shared" si="8"/>
        <v>-0.51497291521887145</v>
      </c>
      <c r="AA64" s="135">
        <f t="shared" si="8"/>
        <v>-0.50823203560709351</v>
      </c>
      <c r="AB64" s="135">
        <f t="shared" si="8"/>
        <v>-0.50143230298198227</v>
      </c>
      <c r="AC64" s="135">
        <f t="shared" si="8"/>
        <v>-0.49457371734353761</v>
      </c>
      <c r="AD64" s="135">
        <f t="shared" si="8"/>
        <v>-0.48765627869175965</v>
      </c>
      <c r="AE64" s="135">
        <f t="shared" si="8"/>
        <v>-0.48067998702664833</v>
      </c>
      <c r="AF64" s="135">
        <f t="shared" si="8"/>
        <v>-0.47364484234820375</v>
      </c>
      <c r="AG64" s="135">
        <f t="shared" si="8"/>
        <v>-0.46655084465642582</v>
      </c>
      <c r="AH64" s="135">
        <f t="shared" si="8"/>
        <v>-0.45939799395131453</v>
      </c>
      <c r="AI64" s="135">
        <f t="shared" si="8"/>
        <v>-0.45218629023286983</v>
      </c>
      <c r="AJ64" s="135">
        <f t="shared" si="8"/>
        <v>-0.44372667111886965</v>
      </c>
      <c r="AK64" s="135">
        <f t="shared" si="8"/>
        <v>-0.43526705200486948</v>
      </c>
      <c r="AL64" s="135">
        <f t="shared" si="8"/>
        <v>-0.42680743289086931</v>
      </c>
      <c r="AM64" s="135">
        <f t="shared" si="8"/>
        <v>-0.41834781377686914</v>
      </c>
      <c r="AN64" s="135">
        <f t="shared" si="8"/>
        <v>-0.40988819466286897</v>
      </c>
      <c r="AO64" s="135">
        <f t="shared" si="8"/>
        <v>-0.40142857554886874</v>
      </c>
      <c r="AP64" s="135">
        <f t="shared" si="8"/>
        <v>-0.39296895643486862</v>
      </c>
      <c r="AQ64" s="135">
        <f t="shared" si="8"/>
        <v>-0.38450933732086839</v>
      </c>
      <c r="AR64" s="135">
        <f t="shared" si="8"/>
        <v>-0.37604971820686822</v>
      </c>
      <c r="AS64" s="135">
        <f t="shared" si="8"/>
        <v>-0.36759009909286805</v>
      </c>
      <c r="AT64" s="135">
        <f t="shared" si="8"/>
        <v>-0.35913047997886788</v>
      </c>
      <c r="AU64" s="135">
        <f t="shared" si="8"/>
        <v>-0.35067086086486765</v>
      </c>
      <c r="AV64" s="135">
        <f t="shared" si="8"/>
        <v>-0.34221124175086748</v>
      </c>
      <c r="AW64" s="135">
        <f t="shared" si="8"/>
        <v>-0.33375162263686731</v>
      </c>
      <c r="AX64" s="135">
        <f t="shared" si="8"/>
        <v>-0.31025981072286712</v>
      </c>
      <c r="AY64" s="135">
        <f t="shared" si="8"/>
        <v>-0.29915180600886693</v>
      </c>
      <c r="AZ64" s="135">
        <f t="shared" si="8"/>
        <v>-9.6910060477430449E-2</v>
      </c>
      <c r="BA64" s="135">
        <f t="shared" si="8"/>
        <v>-9.4069183298684383E-2</v>
      </c>
      <c r="BB64" s="135">
        <f t="shared" si="8"/>
        <v>-9.1289751360877386E-2</v>
      </c>
      <c r="BC64" s="135">
        <f t="shared" si="8"/>
        <v>-8.8570997702017762E-2</v>
      </c>
      <c r="BD64" s="135">
        <f t="shared" si="8"/>
        <v>-8.5912216528781823E-2</v>
      </c>
    </row>
    <row r="65" spans="1:56" ht="12.75" customHeight="1">
      <c r="A65" s="188" t="s">
        <v>230</v>
      </c>
      <c r="B65" s="9" t="s">
        <v>36</v>
      </c>
      <c r="D65" s="4" t="s">
        <v>40</v>
      </c>
      <c r="E65" s="133">
        <f>'Fixed data'!$G$6*E86/1000000</f>
        <v>0</v>
      </c>
      <c r="F65" s="133">
        <f>'Fixed data'!$G$6*F86/1000000</f>
        <v>0</v>
      </c>
      <c r="G65" s="133">
        <f>'Fixed data'!$G$6*G86/1000000</f>
        <v>0</v>
      </c>
      <c r="H65" s="133">
        <f>'Fixed data'!$G$6*H86/1000000</f>
        <v>0</v>
      </c>
      <c r="I65" s="133">
        <f>'Fixed data'!$G$6*I86/1000000</f>
        <v>0</v>
      </c>
      <c r="J65" s="133">
        <f>'Fixed data'!$G$6*J86/1000000</f>
        <v>0</v>
      </c>
      <c r="K65" s="133">
        <f>'Fixed data'!$G$6*K86/1000000</f>
        <v>0</v>
      </c>
      <c r="L65" s="133">
        <f>'Fixed data'!$G$6*L86/1000000</f>
        <v>0</v>
      </c>
      <c r="M65" s="133">
        <f>'Fixed data'!$G$6*M86/1000000</f>
        <v>0</v>
      </c>
      <c r="N65" s="133">
        <f>'Fixed data'!$G$6*N86/1000000</f>
        <v>0</v>
      </c>
      <c r="O65" s="133">
        <f>'Fixed data'!$G$6*O86/1000000</f>
        <v>0</v>
      </c>
      <c r="P65" s="133">
        <f>'Fixed data'!$G$6*P86/1000000</f>
        <v>0</v>
      </c>
      <c r="Q65" s="133">
        <f>'Fixed data'!$G$6*Q86/1000000</f>
        <v>0</v>
      </c>
      <c r="R65" s="133">
        <f>'Fixed data'!$G$6*R86/1000000</f>
        <v>0</v>
      </c>
      <c r="S65" s="133">
        <f>'Fixed data'!$G$6*S86/1000000</f>
        <v>0</v>
      </c>
      <c r="T65" s="133">
        <f>'Fixed data'!$G$6*T86/1000000</f>
        <v>0</v>
      </c>
      <c r="U65" s="133">
        <f>'Fixed data'!$G$6*U86/1000000</f>
        <v>0</v>
      </c>
      <c r="V65" s="133">
        <f>'Fixed data'!$G$6*V86/1000000</f>
        <v>0</v>
      </c>
      <c r="W65" s="133">
        <f>'Fixed data'!$G$6*W86/1000000</f>
        <v>0</v>
      </c>
      <c r="X65" s="133">
        <f>'Fixed data'!$G$6*X86/1000000</f>
        <v>0</v>
      </c>
      <c r="Y65" s="133">
        <f>'Fixed data'!$G$6*Y86/1000000</f>
        <v>0</v>
      </c>
      <c r="Z65" s="133">
        <f>'Fixed data'!$G$6*Z86/1000000</f>
        <v>0</v>
      </c>
      <c r="AA65" s="133">
        <f>'Fixed data'!$G$6*AA86/1000000</f>
        <v>0</v>
      </c>
      <c r="AB65" s="133">
        <f>'Fixed data'!$G$6*AB86/1000000</f>
        <v>0</v>
      </c>
      <c r="AC65" s="133">
        <f>'Fixed data'!$G$6*AC86/1000000</f>
        <v>0</v>
      </c>
      <c r="AD65" s="133">
        <f>'Fixed data'!$G$6*AD86/1000000</f>
        <v>0</v>
      </c>
      <c r="AE65" s="133">
        <f>'Fixed data'!$G$6*AE86/1000000</f>
        <v>0</v>
      </c>
      <c r="AF65" s="133">
        <f>'Fixed data'!$G$6*AF86/1000000</f>
        <v>0</v>
      </c>
      <c r="AG65" s="133">
        <f>'Fixed data'!$G$6*AG86/1000000</f>
        <v>0</v>
      </c>
      <c r="AH65" s="133">
        <f>'Fixed data'!$G$6*AH86/1000000</f>
        <v>0</v>
      </c>
      <c r="AI65" s="133">
        <f>'Fixed data'!$G$6*AI86/1000000</f>
        <v>0</v>
      </c>
      <c r="AJ65" s="133">
        <f>'Fixed data'!$G$6*AJ86/1000000</f>
        <v>0</v>
      </c>
      <c r="AK65" s="133">
        <f>'Fixed data'!$G$6*AK86/1000000</f>
        <v>0</v>
      </c>
      <c r="AL65" s="133">
        <f>'Fixed data'!$G$6*AL86/1000000</f>
        <v>0</v>
      </c>
      <c r="AM65" s="133">
        <f>'Fixed data'!$G$6*AM86/1000000</f>
        <v>0</v>
      </c>
      <c r="AN65" s="133">
        <f>'Fixed data'!$G$6*AN86/1000000</f>
        <v>0</v>
      </c>
      <c r="AO65" s="133">
        <f>'Fixed data'!$G$6*AO86/1000000</f>
        <v>0</v>
      </c>
      <c r="AP65" s="133">
        <f>'Fixed data'!$G$6*AP86/1000000</f>
        <v>0</v>
      </c>
      <c r="AQ65" s="133">
        <f>'Fixed data'!$G$6*AQ86/1000000</f>
        <v>0</v>
      </c>
      <c r="AR65" s="133">
        <f>'Fixed data'!$G$6*AR86/1000000</f>
        <v>0</v>
      </c>
      <c r="AS65" s="133">
        <f>'Fixed data'!$G$6*AS86/1000000</f>
        <v>0</v>
      </c>
      <c r="AT65" s="133">
        <f>'Fixed data'!$G$6*AT86/1000000</f>
        <v>0</v>
      </c>
      <c r="AU65" s="133">
        <f>'Fixed data'!$G$6*AU86/1000000</f>
        <v>0</v>
      </c>
      <c r="AV65" s="133">
        <f>'Fixed data'!$G$6*AV86/1000000</f>
        <v>0</v>
      </c>
      <c r="AW65" s="133">
        <f>'Fixed data'!$G$6*AW86/1000000</f>
        <v>0</v>
      </c>
      <c r="AX65" s="133">
        <f>'Fixed data'!$G$6*AX86/1000000</f>
        <v>0</v>
      </c>
      <c r="AY65" s="133">
        <f>'Fixed data'!$G$6*AY86/1000000</f>
        <v>0</v>
      </c>
      <c r="AZ65" s="133">
        <f>'Fixed data'!$G$6*AZ86/1000000</f>
        <v>0</v>
      </c>
      <c r="BA65" s="133">
        <f>'Fixed data'!$G$6*BA86/1000000</f>
        <v>0</v>
      </c>
      <c r="BB65" s="133">
        <f>'Fixed data'!$G$6*BB86/1000000</f>
        <v>0</v>
      </c>
      <c r="BC65" s="133">
        <f>'Fixed data'!$G$6*BC86/1000000</f>
        <v>0</v>
      </c>
      <c r="BD65" s="133">
        <f>'Fixed data'!$G$6*BD86/1000000</f>
        <v>0</v>
      </c>
    </row>
    <row r="66" spans="1:56" ht="15" customHeight="1">
      <c r="A66" s="189"/>
      <c r="B66" s="9" t="s">
        <v>202</v>
      </c>
      <c r="D66" s="4" t="s">
        <v>40</v>
      </c>
      <c r="E66" s="133">
        <f>E87*'Fixed data'!H$5/1000000</f>
        <v>0</v>
      </c>
      <c r="F66" s="133">
        <f>F87*'Fixed data'!I$5/1000000</f>
        <v>0</v>
      </c>
      <c r="G66" s="133">
        <f>G87*'Fixed data'!J$5/1000000</f>
        <v>0</v>
      </c>
      <c r="H66" s="133">
        <f>H87*'Fixed data'!K$5/1000000</f>
        <v>0</v>
      </c>
      <c r="I66" s="133">
        <f>I87*'Fixed data'!L$5/1000000</f>
        <v>0</v>
      </c>
      <c r="J66" s="133">
        <f>J87*'Fixed data'!M$5/1000000</f>
        <v>0</v>
      </c>
      <c r="K66" s="133">
        <f>K87*'Fixed data'!N$5/1000000</f>
        <v>0</v>
      </c>
      <c r="L66" s="133">
        <f>L87*'Fixed data'!O$5/1000000</f>
        <v>0</v>
      </c>
      <c r="M66" s="133">
        <f>M87*'Fixed data'!P$5/1000000</f>
        <v>0</v>
      </c>
      <c r="N66" s="133">
        <f>N87*'Fixed data'!Q$5/1000000</f>
        <v>0</v>
      </c>
      <c r="O66" s="133">
        <f>O87*'Fixed data'!R$5/1000000</f>
        <v>0</v>
      </c>
      <c r="P66" s="133">
        <f>P87*'Fixed data'!S$5/1000000</f>
        <v>0</v>
      </c>
      <c r="Q66" s="133">
        <f>Q87*'Fixed data'!T$5/1000000</f>
        <v>0</v>
      </c>
      <c r="R66" s="133">
        <f>R87*'Fixed data'!U$5/1000000</f>
        <v>0</v>
      </c>
      <c r="S66" s="133">
        <f>S87*'Fixed data'!V$5/1000000</f>
        <v>0</v>
      </c>
      <c r="T66" s="133">
        <f>T87*'Fixed data'!W$5/1000000</f>
        <v>0</v>
      </c>
      <c r="U66" s="133">
        <f>U87*'Fixed data'!X$5/1000000</f>
        <v>0</v>
      </c>
      <c r="V66" s="133">
        <f>V87*'Fixed data'!Y$5/1000000</f>
        <v>0</v>
      </c>
      <c r="W66" s="133">
        <f>W87*'Fixed data'!Z$5/1000000</f>
        <v>0</v>
      </c>
      <c r="X66" s="133">
        <f>X87*'Fixed data'!AA$5/1000000</f>
        <v>0</v>
      </c>
      <c r="Y66" s="133">
        <f>Y87*'Fixed data'!AB$5/1000000</f>
        <v>0</v>
      </c>
      <c r="Z66" s="133">
        <f>Z87*'Fixed data'!AC$5/1000000</f>
        <v>0</v>
      </c>
      <c r="AA66" s="133">
        <f>AA87*'Fixed data'!AD$5/1000000</f>
        <v>0</v>
      </c>
      <c r="AB66" s="133">
        <f>AB87*'Fixed data'!AE$5/1000000</f>
        <v>0</v>
      </c>
      <c r="AC66" s="133">
        <f>AC87*'Fixed data'!AF$5/1000000</f>
        <v>0</v>
      </c>
      <c r="AD66" s="133">
        <f>AD87*'Fixed data'!AG$5/1000000</f>
        <v>0</v>
      </c>
      <c r="AE66" s="133">
        <f>AE87*'Fixed data'!AH$5/1000000</f>
        <v>0</v>
      </c>
      <c r="AF66" s="133">
        <f>AF87*'Fixed data'!AI$5/1000000</f>
        <v>0</v>
      </c>
      <c r="AG66" s="133">
        <f>AG87*'Fixed data'!AJ$5/1000000</f>
        <v>0</v>
      </c>
      <c r="AH66" s="133">
        <f>AH87*'Fixed data'!AK$5/1000000</f>
        <v>0</v>
      </c>
      <c r="AI66" s="133">
        <f>AI87*'Fixed data'!AL$5/1000000</f>
        <v>0</v>
      </c>
      <c r="AJ66" s="133">
        <f>AJ87*'Fixed data'!AM$5/1000000</f>
        <v>0</v>
      </c>
      <c r="AK66" s="133">
        <f>AK87*'Fixed data'!AN$5/1000000</f>
        <v>0</v>
      </c>
      <c r="AL66" s="133">
        <f>AL87*'Fixed data'!AO$5/1000000</f>
        <v>0</v>
      </c>
      <c r="AM66" s="133">
        <f>AM87*'Fixed data'!AP$5/1000000</f>
        <v>0</v>
      </c>
      <c r="AN66" s="133">
        <f>AN87*'Fixed data'!AQ$5/1000000</f>
        <v>0</v>
      </c>
      <c r="AO66" s="133">
        <f>AO87*'Fixed data'!AR$5/1000000</f>
        <v>0</v>
      </c>
      <c r="AP66" s="133">
        <f>AP87*'Fixed data'!AS$5/1000000</f>
        <v>0</v>
      </c>
      <c r="AQ66" s="133">
        <f>AQ87*'Fixed data'!AT$5/1000000</f>
        <v>0</v>
      </c>
      <c r="AR66" s="133">
        <f>AR87*'Fixed data'!AU$5/1000000</f>
        <v>0</v>
      </c>
      <c r="AS66" s="133">
        <f>AS87*'Fixed data'!AV$5/1000000</f>
        <v>0</v>
      </c>
      <c r="AT66" s="133">
        <f>AT87*'Fixed data'!AW$5/1000000</f>
        <v>0</v>
      </c>
      <c r="AU66" s="133">
        <f>AU87*'Fixed data'!AX$5/1000000</f>
        <v>0</v>
      </c>
      <c r="AV66" s="133">
        <f>AV87*'Fixed data'!AY$5/1000000</f>
        <v>0</v>
      </c>
      <c r="AW66" s="133">
        <f>AW87*'Fixed data'!AZ$5/1000000</f>
        <v>0</v>
      </c>
      <c r="AX66" s="133">
        <f>AX87*'Fixed data'!BA$5/1000000</f>
        <v>0</v>
      </c>
      <c r="AY66" s="133">
        <f>AY87*'Fixed data'!BB$5/1000000</f>
        <v>0</v>
      </c>
      <c r="AZ66" s="133">
        <f>AZ87*'Fixed data'!BC$5/1000000</f>
        <v>0</v>
      </c>
      <c r="BA66" s="133">
        <f>BA87*'Fixed data'!BD$5/1000000</f>
        <v>0</v>
      </c>
      <c r="BB66" s="133">
        <f>BB87*'Fixed data'!BE$5/1000000</f>
        <v>0</v>
      </c>
      <c r="BC66" s="133">
        <f>BC87*'Fixed data'!BF$5/1000000</f>
        <v>0</v>
      </c>
      <c r="BD66" s="133">
        <f>BD87*'Fixed data'!BG$5/1000000</f>
        <v>0</v>
      </c>
    </row>
    <row r="67" spans="1:56" ht="15" customHeight="1">
      <c r="A67" s="189"/>
      <c r="B67" s="9" t="s">
        <v>298</v>
      </c>
      <c r="C67" s="11"/>
      <c r="D67" s="11" t="s">
        <v>40</v>
      </c>
      <c r="E67" s="134">
        <f>'Fixed data'!$G$7*E$88/1000000</f>
        <v>0</v>
      </c>
      <c r="F67" s="134">
        <f>'Fixed data'!$G$7*F$88/1000000</f>
        <v>0</v>
      </c>
      <c r="G67" s="134">
        <f>'Fixed data'!$G$7*G$88/1000000</f>
        <v>0</v>
      </c>
      <c r="H67" s="134">
        <f>'Fixed data'!$G$7*H$88/1000000</f>
        <v>0</v>
      </c>
      <c r="I67" s="134">
        <f>'Fixed data'!$G$7*I$88/1000000</f>
        <v>0</v>
      </c>
      <c r="J67" s="134">
        <f>'Fixed data'!$G$7*J$88/1000000</f>
        <v>0</v>
      </c>
      <c r="K67" s="134">
        <f>'Fixed data'!$G$7*K$88/1000000</f>
        <v>0</v>
      </c>
      <c r="L67" s="134">
        <f>'Fixed data'!$G$7*L$88/1000000</f>
        <v>0</v>
      </c>
      <c r="M67" s="134">
        <f>'Fixed data'!$G$7*M$88/1000000</f>
        <v>0</v>
      </c>
      <c r="N67" s="134">
        <f>'Fixed data'!$G$7*N$88/1000000</f>
        <v>0</v>
      </c>
      <c r="O67" s="134">
        <f>'Fixed data'!$G$7*O$88/1000000</f>
        <v>0</v>
      </c>
      <c r="P67" s="134">
        <f>'Fixed data'!$G$7*P$88/1000000</f>
        <v>0</v>
      </c>
      <c r="Q67" s="134">
        <f>'Fixed data'!$G$7*Q$88/1000000</f>
        <v>0</v>
      </c>
      <c r="R67" s="134">
        <f>'Fixed data'!$G$7*R$88/1000000</f>
        <v>0</v>
      </c>
      <c r="S67" s="134">
        <f>'Fixed data'!$G$7*S$88/1000000</f>
        <v>0</v>
      </c>
      <c r="T67" s="134">
        <f>'Fixed data'!$G$7*T$88/1000000</f>
        <v>0</v>
      </c>
      <c r="U67" s="134">
        <f>'Fixed data'!$G$7*U$88/1000000</f>
        <v>0</v>
      </c>
      <c r="V67" s="134">
        <f>'Fixed data'!$G$7*V$88/1000000</f>
        <v>0</v>
      </c>
      <c r="W67" s="134">
        <f>'Fixed data'!$G$7*W$88/1000000</f>
        <v>0</v>
      </c>
      <c r="X67" s="134">
        <f>'Fixed data'!$G$7*X$88/1000000</f>
        <v>0</v>
      </c>
      <c r="Y67" s="134">
        <f>'Fixed data'!$G$7*Y$88/1000000</f>
        <v>0</v>
      </c>
      <c r="Z67" s="134">
        <f>'Fixed data'!$G$7*Z$88/1000000</f>
        <v>0</v>
      </c>
      <c r="AA67" s="134">
        <f>'Fixed data'!$G$7*AA$88/1000000</f>
        <v>0</v>
      </c>
      <c r="AB67" s="134">
        <f>'Fixed data'!$G$7*AB$88/1000000</f>
        <v>0</v>
      </c>
      <c r="AC67" s="134">
        <f>'Fixed data'!$G$7*AC$88/1000000</f>
        <v>0</v>
      </c>
      <c r="AD67" s="134">
        <f>'Fixed data'!$G$7*AD$88/1000000</f>
        <v>0</v>
      </c>
      <c r="AE67" s="134">
        <f>'Fixed data'!$G$7*AE$88/1000000</f>
        <v>0</v>
      </c>
      <c r="AF67" s="134">
        <f>'Fixed data'!$G$7*AF$88/1000000</f>
        <v>0</v>
      </c>
      <c r="AG67" s="134">
        <f>'Fixed data'!$G$7*AG$88/1000000</f>
        <v>0</v>
      </c>
      <c r="AH67" s="134">
        <f>'Fixed data'!$G$7*AH$88/1000000</f>
        <v>0</v>
      </c>
      <c r="AI67" s="134">
        <f>'Fixed data'!$G$7*AI$88/1000000</f>
        <v>0</v>
      </c>
      <c r="AJ67" s="134">
        <f>'Fixed data'!$G$7*AJ$88/1000000</f>
        <v>0</v>
      </c>
      <c r="AK67" s="134">
        <f>'Fixed data'!$G$7*AK$88/1000000</f>
        <v>0</v>
      </c>
      <c r="AL67" s="134">
        <f>'Fixed data'!$G$7*AL$88/1000000</f>
        <v>0</v>
      </c>
      <c r="AM67" s="134">
        <f>'Fixed data'!$G$7*AM$88/1000000</f>
        <v>0</v>
      </c>
      <c r="AN67" s="134">
        <f>'Fixed data'!$G$7*AN$88/1000000</f>
        <v>0</v>
      </c>
      <c r="AO67" s="134">
        <f>'Fixed data'!$G$7*AO$88/1000000</f>
        <v>0</v>
      </c>
      <c r="AP67" s="134">
        <f>'Fixed data'!$G$7*AP$88/1000000</f>
        <v>0</v>
      </c>
      <c r="AQ67" s="134">
        <f>'Fixed data'!$G$7*AQ$88/1000000</f>
        <v>0</v>
      </c>
      <c r="AR67" s="134">
        <f>'Fixed data'!$G$7*AR$88/1000000</f>
        <v>0</v>
      </c>
      <c r="AS67" s="134">
        <f>'Fixed data'!$G$7*AS$88/1000000</f>
        <v>0</v>
      </c>
      <c r="AT67" s="134">
        <f>'Fixed data'!$G$7*AT$88/1000000</f>
        <v>0</v>
      </c>
      <c r="AU67" s="134">
        <f>'Fixed data'!$G$7*AU$88/1000000</f>
        <v>0</v>
      </c>
      <c r="AV67" s="134">
        <f>'Fixed data'!$G$7*AV$88/1000000</f>
        <v>0</v>
      </c>
      <c r="AW67" s="134">
        <f>'Fixed data'!$G$7*AW$88/1000000</f>
        <v>0</v>
      </c>
      <c r="AX67" s="134">
        <f>'Fixed data'!$G$7*AX$88/1000000</f>
        <v>0</v>
      </c>
      <c r="AY67" s="134">
        <f>'Fixed data'!$G$7*AY$88/1000000</f>
        <v>0</v>
      </c>
      <c r="AZ67" s="134">
        <f>'Fixed data'!$G$7*AZ$88/1000000</f>
        <v>0</v>
      </c>
      <c r="BA67" s="134">
        <f>'Fixed data'!$G$7*BA$88/1000000</f>
        <v>0</v>
      </c>
      <c r="BB67" s="134">
        <f>'Fixed data'!$G$7*BB$88/1000000</f>
        <v>0</v>
      </c>
      <c r="BC67" s="134">
        <f>'Fixed data'!$G$7*BC$88/1000000</f>
        <v>0</v>
      </c>
      <c r="BD67" s="134">
        <f>'Fixed data'!$G$7*BD$88/1000000</f>
        <v>0</v>
      </c>
    </row>
    <row r="68" spans="1:56" ht="15" customHeight="1">
      <c r="A68" s="189"/>
      <c r="B68" s="9" t="s">
        <v>299</v>
      </c>
      <c r="C68" s="9"/>
      <c r="D68" s="9" t="s">
        <v>40</v>
      </c>
      <c r="E68" s="134">
        <f>'Fixed data'!$G$8*E89/1000000</f>
        <v>0</v>
      </c>
      <c r="F68" s="134">
        <f>'Fixed data'!$G$8*F89/1000000</f>
        <v>0</v>
      </c>
      <c r="G68" s="134">
        <f>'Fixed data'!$G$8*G89/1000000</f>
        <v>0</v>
      </c>
      <c r="H68" s="134">
        <f>'Fixed data'!$G$8*H89/1000000</f>
        <v>0</v>
      </c>
      <c r="I68" s="134">
        <f>'Fixed data'!$G$8*I89/1000000</f>
        <v>0</v>
      </c>
      <c r="J68" s="134">
        <f>'Fixed data'!$G$8*J89/1000000</f>
        <v>0</v>
      </c>
      <c r="K68" s="134">
        <f>'Fixed data'!$G$8*K89/1000000</f>
        <v>0</v>
      </c>
      <c r="L68" s="134">
        <f>'Fixed data'!$G$8*L89/1000000</f>
        <v>0</v>
      </c>
      <c r="M68" s="134">
        <f>'Fixed data'!$G$8*M89/1000000</f>
        <v>0</v>
      </c>
      <c r="N68" s="134">
        <f>'Fixed data'!$G$8*N89/1000000</f>
        <v>0</v>
      </c>
      <c r="O68" s="134">
        <f>'Fixed data'!$G$8*O89/1000000</f>
        <v>0</v>
      </c>
      <c r="P68" s="134">
        <f>'Fixed data'!$G$8*P89/1000000</f>
        <v>0</v>
      </c>
      <c r="Q68" s="134">
        <f>'Fixed data'!$G$8*Q89/1000000</f>
        <v>0</v>
      </c>
      <c r="R68" s="134">
        <f>'Fixed data'!$G$8*R89/1000000</f>
        <v>0</v>
      </c>
      <c r="S68" s="134">
        <f>'Fixed data'!$G$8*S89/1000000</f>
        <v>0</v>
      </c>
      <c r="T68" s="134">
        <f>'Fixed data'!$G$8*T89/1000000</f>
        <v>0</v>
      </c>
      <c r="U68" s="134">
        <f>'Fixed data'!$G$8*U89/1000000</f>
        <v>0</v>
      </c>
      <c r="V68" s="134">
        <f>'Fixed data'!$G$8*V89/1000000</f>
        <v>0</v>
      </c>
      <c r="W68" s="134">
        <f>'Fixed data'!$G$8*W89/1000000</f>
        <v>0</v>
      </c>
      <c r="X68" s="134">
        <f>'Fixed data'!$G$8*X89/1000000</f>
        <v>0</v>
      </c>
      <c r="Y68" s="134">
        <f>'Fixed data'!$G$8*Y89/1000000</f>
        <v>0</v>
      </c>
      <c r="Z68" s="134">
        <f>'Fixed data'!$G$8*Z89/1000000</f>
        <v>0</v>
      </c>
      <c r="AA68" s="134">
        <f>'Fixed data'!$G$8*AA89/1000000</f>
        <v>0</v>
      </c>
      <c r="AB68" s="134">
        <f>'Fixed data'!$G$8*AB89/1000000</f>
        <v>0</v>
      </c>
      <c r="AC68" s="134">
        <f>'Fixed data'!$G$8*AC89/1000000</f>
        <v>0</v>
      </c>
      <c r="AD68" s="134">
        <f>'Fixed data'!$G$8*AD89/1000000</f>
        <v>0</v>
      </c>
      <c r="AE68" s="134">
        <f>'Fixed data'!$G$8*AE89/1000000</f>
        <v>0</v>
      </c>
      <c r="AF68" s="134">
        <f>'Fixed data'!$G$8*AF89/1000000</f>
        <v>0</v>
      </c>
      <c r="AG68" s="134">
        <f>'Fixed data'!$G$8*AG89/1000000</f>
        <v>0</v>
      </c>
      <c r="AH68" s="134">
        <f>'Fixed data'!$G$8*AH89/1000000</f>
        <v>0</v>
      </c>
      <c r="AI68" s="134">
        <f>'Fixed data'!$G$8*AI89/1000000</f>
        <v>0</v>
      </c>
      <c r="AJ68" s="134">
        <f>'Fixed data'!$G$8*AJ89/1000000</f>
        <v>0</v>
      </c>
      <c r="AK68" s="134">
        <f>'Fixed data'!$G$8*AK89/1000000</f>
        <v>0</v>
      </c>
      <c r="AL68" s="134">
        <f>'Fixed data'!$G$8*AL89/1000000</f>
        <v>0</v>
      </c>
      <c r="AM68" s="134">
        <f>'Fixed data'!$G$8*AM89/1000000</f>
        <v>0</v>
      </c>
      <c r="AN68" s="134">
        <f>'Fixed data'!$G$8*AN89/1000000</f>
        <v>0</v>
      </c>
      <c r="AO68" s="134">
        <f>'Fixed data'!$G$8*AO89/1000000</f>
        <v>0</v>
      </c>
      <c r="AP68" s="134">
        <f>'Fixed data'!$G$8*AP89/1000000</f>
        <v>0</v>
      </c>
      <c r="AQ68" s="134">
        <f>'Fixed data'!$G$8*AQ89/1000000</f>
        <v>0</v>
      </c>
      <c r="AR68" s="134">
        <f>'Fixed data'!$G$8*AR89/1000000</f>
        <v>0</v>
      </c>
      <c r="AS68" s="134">
        <f>'Fixed data'!$G$8*AS89/1000000</f>
        <v>0</v>
      </c>
      <c r="AT68" s="134">
        <f>'Fixed data'!$G$8*AT89/1000000</f>
        <v>0</v>
      </c>
      <c r="AU68" s="134">
        <f>'Fixed data'!$G$8*AU89/1000000</f>
        <v>0</v>
      </c>
      <c r="AV68" s="134">
        <f>'Fixed data'!$G$8*AV89/1000000</f>
        <v>0</v>
      </c>
      <c r="AW68" s="134">
        <f>'Fixed data'!$G$8*AW89/1000000</f>
        <v>0</v>
      </c>
      <c r="AX68" s="134">
        <f>'Fixed data'!$G$8*AX89/1000000</f>
        <v>0</v>
      </c>
      <c r="AY68" s="134">
        <f>'Fixed data'!$G$8*AY89/1000000</f>
        <v>0</v>
      </c>
      <c r="AZ68" s="134">
        <f>'Fixed data'!$G$8*AZ89/1000000</f>
        <v>0</v>
      </c>
      <c r="BA68" s="134">
        <f>'Fixed data'!$G$8*BA89/1000000</f>
        <v>0</v>
      </c>
      <c r="BB68" s="134">
        <f>'Fixed data'!$G$8*BB89/1000000</f>
        <v>0</v>
      </c>
      <c r="BC68" s="134">
        <f>'Fixed data'!$G$8*BC89/1000000</f>
        <v>0</v>
      </c>
      <c r="BD68" s="134">
        <f>'Fixed data'!$G$8*BD89/1000000</f>
        <v>0</v>
      </c>
    </row>
    <row r="69" spans="1:56" ht="15" customHeight="1">
      <c r="A69" s="189"/>
      <c r="B69" s="4" t="s">
        <v>203</v>
      </c>
      <c r="D69" s="9" t="s">
        <v>40</v>
      </c>
      <c r="E69" s="133">
        <f>E90*'Fixed data'!H$5/1000000</f>
        <v>0</v>
      </c>
      <c r="F69" s="133">
        <f>F90*'Fixed data'!I$5/1000000</f>
        <v>0</v>
      </c>
      <c r="G69" s="133">
        <f>G90*'Fixed data'!J$5/1000000</f>
        <v>0</v>
      </c>
      <c r="H69" s="133">
        <f>H90*'Fixed data'!K$5/1000000</f>
        <v>0</v>
      </c>
      <c r="I69" s="133">
        <f>I90*'Fixed data'!L$5/1000000</f>
        <v>0</v>
      </c>
      <c r="J69" s="133">
        <f>J90*'Fixed data'!M$5/1000000</f>
        <v>0</v>
      </c>
      <c r="K69" s="133">
        <f>K90*'Fixed data'!N$5/1000000</f>
        <v>0</v>
      </c>
      <c r="L69" s="133">
        <f>L90*'Fixed data'!O$5/1000000</f>
        <v>0</v>
      </c>
      <c r="M69" s="133">
        <f>M90*'Fixed data'!P$5/1000000</f>
        <v>0</v>
      </c>
      <c r="N69" s="133">
        <f>N90*'Fixed data'!Q$5/1000000</f>
        <v>0</v>
      </c>
      <c r="O69" s="133">
        <f>O90*'Fixed data'!R$5/1000000</f>
        <v>0</v>
      </c>
      <c r="P69" s="133">
        <f>P90*'Fixed data'!S$5/1000000</f>
        <v>0</v>
      </c>
      <c r="Q69" s="133">
        <f>Q90*'Fixed data'!T$5/1000000</f>
        <v>0</v>
      </c>
      <c r="R69" s="133">
        <f>R90*'Fixed data'!U$5/1000000</f>
        <v>0</v>
      </c>
      <c r="S69" s="133">
        <f>S90*'Fixed data'!V$5/1000000</f>
        <v>0</v>
      </c>
      <c r="T69" s="133">
        <f>T90*'Fixed data'!W$5/1000000</f>
        <v>0</v>
      </c>
      <c r="U69" s="133">
        <f>U90*'Fixed data'!X$5/1000000</f>
        <v>0</v>
      </c>
      <c r="V69" s="133">
        <f>V90*'Fixed data'!Y$5/1000000</f>
        <v>0</v>
      </c>
      <c r="W69" s="133">
        <f>W90*'Fixed data'!Z$5/1000000</f>
        <v>0</v>
      </c>
      <c r="X69" s="133">
        <f>X90*'Fixed data'!AA$5/1000000</f>
        <v>0</v>
      </c>
      <c r="Y69" s="133">
        <f>Y90*'Fixed data'!AB$5/1000000</f>
        <v>0</v>
      </c>
      <c r="Z69" s="133">
        <f>Z90*'Fixed data'!AC$5/1000000</f>
        <v>0</v>
      </c>
      <c r="AA69" s="133">
        <f>AA90*'Fixed data'!AD$5/1000000</f>
        <v>0</v>
      </c>
      <c r="AB69" s="133">
        <f>AB90*'Fixed data'!AE$5/1000000</f>
        <v>0</v>
      </c>
      <c r="AC69" s="133">
        <f>AC90*'Fixed data'!AF$5/1000000</f>
        <v>0</v>
      </c>
      <c r="AD69" s="133">
        <f>AD90*'Fixed data'!AG$5/1000000</f>
        <v>0</v>
      </c>
      <c r="AE69" s="133">
        <f>AE90*'Fixed data'!AH$5/1000000</f>
        <v>0</v>
      </c>
      <c r="AF69" s="133">
        <f>AF90*'Fixed data'!AI$5/1000000</f>
        <v>0</v>
      </c>
      <c r="AG69" s="133">
        <f>AG90*'Fixed data'!AJ$5/1000000</f>
        <v>0</v>
      </c>
      <c r="AH69" s="133">
        <f>AH90*'Fixed data'!AK$5/1000000</f>
        <v>0</v>
      </c>
      <c r="AI69" s="133">
        <f>AI90*'Fixed data'!AL$5/1000000</f>
        <v>0</v>
      </c>
      <c r="AJ69" s="133">
        <f>AJ90*'Fixed data'!AM$5/1000000</f>
        <v>0</v>
      </c>
      <c r="AK69" s="133">
        <f>AK90*'Fixed data'!AN$5/1000000</f>
        <v>0</v>
      </c>
      <c r="AL69" s="133">
        <f>AL90*'Fixed data'!AO$5/1000000</f>
        <v>0</v>
      </c>
      <c r="AM69" s="133">
        <f>AM90*'Fixed data'!AP$5/1000000</f>
        <v>0</v>
      </c>
      <c r="AN69" s="133">
        <f>AN90*'Fixed data'!AQ$5/1000000</f>
        <v>0</v>
      </c>
      <c r="AO69" s="133">
        <f>AO90*'Fixed data'!AR$5/1000000</f>
        <v>0</v>
      </c>
      <c r="AP69" s="133">
        <f>AP90*'Fixed data'!AS$5/1000000</f>
        <v>0</v>
      </c>
      <c r="AQ69" s="133">
        <f>AQ90*'Fixed data'!AT$5/1000000</f>
        <v>0</v>
      </c>
      <c r="AR69" s="133">
        <f>AR90*'Fixed data'!AU$5/1000000</f>
        <v>0</v>
      </c>
      <c r="AS69" s="133">
        <f>AS90*'Fixed data'!AV$5/1000000</f>
        <v>0</v>
      </c>
      <c r="AT69" s="133">
        <f>AT90*'Fixed data'!AW$5/1000000</f>
        <v>0</v>
      </c>
      <c r="AU69" s="133">
        <f>AU90*'Fixed data'!AX$5/1000000</f>
        <v>0</v>
      </c>
      <c r="AV69" s="133">
        <f>AV90*'Fixed data'!AY$5/1000000</f>
        <v>0</v>
      </c>
      <c r="AW69" s="133">
        <f>AW90*'Fixed data'!AZ$5/1000000</f>
        <v>0</v>
      </c>
      <c r="AX69" s="133">
        <f>AX90*'Fixed data'!BA$5/1000000</f>
        <v>0</v>
      </c>
      <c r="AY69" s="133">
        <f>AY90*'Fixed data'!BB$5/1000000</f>
        <v>0</v>
      </c>
      <c r="AZ69" s="133">
        <f>AZ90*'Fixed data'!BC$5/1000000</f>
        <v>0</v>
      </c>
      <c r="BA69" s="133">
        <f>BA90*'Fixed data'!BD$5/1000000</f>
        <v>0</v>
      </c>
      <c r="BB69" s="133">
        <f>BB90*'Fixed data'!BE$5/1000000</f>
        <v>0</v>
      </c>
      <c r="BC69" s="133">
        <f>BC90*'Fixed data'!BF$5/1000000</f>
        <v>0</v>
      </c>
      <c r="BD69" s="133">
        <f>BD90*'Fixed data'!BG$5/1000000</f>
        <v>0</v>
      </c>
    </row>
    <row r="70" spans="1:56" ht="15" customHeight="1">
      <c r="A70" s="189"/>
      <c r="B70" s="9" t="s">
        <v>70</v>
      </c>
      <c r="C70" s="9"/>
      <c r="D70" s="4" t="s">
        <v>40</v>
      </c>
      <c r="E70" s="133">
        <f>E91*'Fixed data'!$G$9</f>
        <v>0</v>
      </c>
      <c r="F70" s="133">
        <f>F91*'Fixed data'!$G$9</f>
        <v>0</v>
      </c>
      <c r="G70" s="133">
        <f>G91*'Fixed data'!$G$9</f>
        <v>0</v>
      </c>
      <c r="H70" s="133">
        <f>H91*'Fixed data'!$G$9</f>
        <v>0</v>
      </c>
      <c r="I70" s="133">
        <f>I91*'Fixed data'!$G$9</f>
        <v>0</v>
      </c>
      <c r="J70" s="133">
        <f>J91*'Fixed data'!$G$9</f>
        <v>0</v>
      </c>
      <c r="K70" s="133">
        <f>K91*'Fixed data'!$G$9</f>
        <v>0</v>
      </c>
      <c r="L70" s="133">
        <f>L91*'Fixed data'!$G$9</f>
        <v>0</v>
      </c>
      <c r="M70" s="133">
        <f>M91*'Fixed data'!$G$9</f>
        <v>0</v>
      </c>
      <c r="N70" s="133">
        <f>N91*'Fixed data'!$G$9</f>
        <v>0</v>
      </c>
      <c r="O70" s="133">
        <f>O91*'Fixed data'!$G$9</f>
        <v>0</v>
      </c>
      <c r="P70" s="133">
        <f>P91*'Fixed data'!$G$9</f>
        <v>0</v>
      </c>
      <c r="Q70" s="133">
        <f>Q91*'Fixed data'!$G$9</f>
        <v>0</v>
      </c>
      <c r="R70" s="133">
        <f>R91*'Fixed data'!$G$9</f>
        <v>0</v>
      </c>
      <c r="S70" s="133">
        <f>S91*'Fixed data'!$G$9</f>
        <v>0</v>
      </c>
      <c r="T70" s="133">
        <f>T91*'Fixed data'!$G$9</f>
        <v>0</v>
      </c>
      <c r="U70" s="133">
        <f>U91*'Fixed data'!$G$9</f>
        <v>0</v>
      </c>
      <c r="V70" s="133">
        <f>V91*'Fixed data'!$G$9</f>
        <v>0</v>
      </c>
      <c r="W70" s="133">
        <f>W91*'Fixed data'!$G$9</f>
        <v>0</v>
      </c>
      <c r="X70" s="133">
        <f>X91*'Fixed data'!$G$9</f>
        <v>0</v>
      </c>
      <c r="Y70" s="133">
        <f>Y91*'Fixed data'!$G$9</f>
        <v>0</v>
      </c>
      <c r="Z70" s="133">
        <f>Z91*'Fixed data'!$G$9</f>
        <v>0</v>
      </c>
      <c r="AA70" s="133">
        <f>AA91*'Fixed data'!$G$9</f>
        <v>0</v>
      </c>
      <c r="AB70" s="133">
        <f>AB91*'Fixed data'!$G$9</f>
        <v>0</v>
      </c>
      <c r="AC70" s="133">
        <f>AC91*'Fixed data'!$G$9</f>
        <v>0</v>
      </c>
      <c r="AD70" s="133">
        <f>AD91*'Fixed data'!$G$9</f>
        <v>0</v>
      </c>
      <c r="AE70" s="133">
        <f>AE91*'Fixed data'!$G$9</f>
        <v>0</v>
      </c>
      <c r="AF70" s="133">
        <f>AF91*'Fixed data'!$G$9</f>
        <v>0</v>
      </c>
      <c r="AG70" s="133">
        <f>AG91*'Fixed data'!$G$9</f>
        <v>0</v>
      </c>
      <c r="AH70" s="133">
        <f>AH91*'Fixed data'!$G$9</f>
        <v>0</v>
      </c>
      <c r="AI70" s="133">
        <f>AI91*'Fixed data'!$G$9</f>
        <v>0</v>
      </c>
      <c r="AJ70" s="133">
        <f>AJ91*'Fixed data'!$G$9</f>
        <v>0</v>
      </c>
      <c r="AK70" s="133">
        <f>AK91*'Fixed data'!$G$9</f>
        <v>0</v>
      </c>
      <c r="AL70" s="133">
        <f>AL91*'Fixed data'!$G$9</f>
        <v>0</v>
      </c>
      <c r="AM70" s="133">
        <f>AM91*'Fixed data'!$G$9</f>
        <v>0</v>
      </c>
      <c r="AN70" s="133">
        <f>AN91*'Fixed data'!$G$9</f>
        <v>0</v>
      </c>
      <c r="AO70" s="133">
        <f>AO91*'Fixed data'!$G$9</f>
        <v>0</v>
      </c>
      <c r="AP70" s="133">
        <f>AP91*'Fixed data'!$G$9</f>
        <v>0</v>
      </c>
      <c r="AQ70" s="133">
        <f>AQ91*'Fixed data'!$G$9</f>
        <v>0</v>
      </c>
      <c r="AR70" s="133">
        <f>AR91*'Fixed data'!$G$9</f>
        <v>0</v>
      </c>
      <c r="AS70" s="133">
        <f>AS91*'Fixed data'!$G$9</f>
        <v>0</v>
      </c>
      <c r="AT70" s="133">
        <f>AT91*'Fixed data'!$G$9</f>
        <v>0</v>
      </c>
      <c r="AU70" s="133">
        <f>AU91*'Fixed data'!$G$9</f>
        <v>0</v>
      </c>
      <c r="AV70" s="133">
        <f>AV91*'Fixed data'!$G$9</f>
        <v>0</v>
      </c>
      <c r="AW70" s="133">
        <f>AW91*'Fixed data'!$G$9</f>
        <v>0</v>
      </c>
      <c r="AX70" s="133">
        <f>AX91*'Fixed data'!$G$9</f>
        <v>0</v>
      </c>
      <c r="AY70" s="133">
        <f>AY91*'Fixed data'!$G$9</f>
        <v>0</v>
      </c>
      <c r="AZ70" s="133">
        <f>AZ91*'Fixed data'!$G$9</f>
        <v>0</v>
      </c>
      <c r="BA70" s="133">
        <f>BA91*'Fixed data'!$G$9</f>
        <v>0</v>
      </c>
      <c r="BB70" s="133">
        <f>BB91*'Fixed data'!$G$9</f>
        <v>0</v>
      </c>
      <c r="BC70" s="133">
        <f>BC91*'Fixed data'!$G$9</f>
        <v>0</v>
      </c>
      <c r="BD70" s="133">
        <f>BD91*'Fixed data'!$G$9</f>
        <v>0</v>
      </c>
    </row>
    <row r="71" spans="1:56" ht="15" customHeight="1">
      <c r="A71" s="189"/>
      <c r="B71" s="9" t="s">
        <v>71</v>
      </c>
      <c r="C71" s="9"/>
      <c r="D71" s="4" t="s">
        <v>40</v>
      </c>
      <c r="E71" s="133">
        <f>E92*'Fixed data'!$G$10</f>
        <v>0</v>
      </c>
      <c r="F71" s="133">
        <f>F92*'Fixed data'!$G$10</f>
        <v>0</v>
      </c>
      <c r="G71" s="133">
        <f>G92*'Fixed data'!$G$10</f>
        <v>0</v>
      </c>
      <c r="H71" s="133">
        <f>H92*'Fixed data'!$G$10</f>
        <v>0</v>
      </c>
      <c r="I71" s="133">
        <f>I92*'Fixed data'!$G$10</f>
        <v>0</v>
      </c>
      <c r="J71" s="133">
        <f>J92*'Fixed data'!$G$10</f>
        <v>0</v>
      </c>
      <c r="K71" s="133">
        <f>K92*'Fixed data'!$G$10</f>
        <v>0</v>
      </c>
      <c r="L71" s="133">
        <f>L92*'Fixed data'!$G$10</f>
        <v>0</v>
      </c>
      <c r="M71" s="133">
        <f>M92*'Fixed data'!$G$10</f>
        <v>0</v>
      </c>
      <c r="N71" s="133">
        <f>N92*'Fixed data'!$G$10</f>
        <v>0</v>
      </c>
      <c r="O71" s="133">
        <f>O92*'Fixed data'!$G$10</f>
        <v>0</v>
      </c>
      <c r="P71" s="133">
        <f>P92*'Fixed data'!$G$10</f>
        <v>0</v>
      </c>
      <c r="Q71" s="133">
        <f>Q92*'Fixed data'!$G$10</f>
        <v>0</v>
      </c>
      <c r="R71" s="133">
        <f>R92*'Fixed data'!$G$10</f>
        <v>0</v>
      </c>
      <c r="S71" s="133">
        <f>S92*'Fixed data'!$G$10</f>
        <v>0</v>
      </c>
      <c r="T71" s="133">
        <f>T92*'Fixed data'!$G$10</f>
        <v>0</v>
      </c>
      <c r="U71" s="133">
        <f>U92*'Fixed data'!$G$10</f>
        <v>0</v>
      </c>
      <c r="V71" s="133">
        <f>V92*'Fixed data'!$G$10</f>
        <v>0</v>
      </c>
      <c r="W71" s="133">
        <f>W92*'Fixed data'!$G$10</f>
        <v>0</v>
      </c>
      <c r="X71" s="133">
        <f>X92*'Fixed data'!$G$10</f>
        <v>0</v>
      </c>
      <c r="Y71" s="133">
        <f>Y92*'Fixed data'!$G$10</f>
        <v>0</v>
      </c>
      <c r="Z71" s="133">
        <f>Z92*'Fixed data'!$G$10</f>
        <v>0</v>
      </c>
      <c r="AA71" s="133">
        <f>AA92*'Fixed data'!$G$10</f>
        <v>0</v>
      </c>
      <c r="AB71" s="133">
        <f>AB92*'Fixed data'!$G$10</f>
        <v>0</v>
      </c>
      <c r="AC71" s="133">
        <f>AC92*'Fixed data'!$G$10</f>
        <v>0</v>
      </c>
      <c r="AD71" s="133">
        <f>AD92*'Fixed data'!$G$10</f>
        <v>0</v>
      </c>
      <c r="AE71" s="133">
        <f>AE92*'Fixed data'!$G$10</f>
        <v>0</v>
      </c>
      <c r="AF71" s="133">
        <f>AF92*'Fixed data'!$G$10</f>
        <v>0</v>
      </c>
      <c r="AG71" s="133">
        <f>AG92*'Fixed data'!$G$10</f>
        <v>0</v>
      </c>
      <c r="AH71" s="133">
        <f>AH92*'Fixed data'!$G$10</f>
        <v>0</v>
      </c>
      <c r="AI71" s="133">
        <f>AI92*'Fixed data'!$G$10</f>
        <v>0</v>
      </c>
      <c r="AJ71" s="133">
        <f>AJ92*'Fixed data'!$G$10</f>
        <v>0</v>
      </c>
      <c r="AK71" s="133">
        <f>AK92*'Fixed data'!$G$10</f>
        <v>0</v>
      </c>
      <c r="AL71" s="133">
        <f>AL92*'Fixed data'!$G$10</f>
        <v>0</v>
      </c>
      <c r="AM71" s="133">
        <f>AM92*'Fixed data'!$G$10</f>
        <v>0</v>
      </c>
      <c r="AN71" s="133">
        <f>AN92*'Fixed data'!$G$10</f>
        <v>0</v>
      </c>
      <c r="AO71" s="133">
        <f>AO92*'Fixed data'!$G$10</f>
        <v>0</v>
      </c>
      <c r="AP71" s="133">
        <f>AP92*'Fixed data'!$G$10</f>
        <v>0</v>
      </c>
      <c r="AQ71" s="133">
        <f>AQ92*'Fixed data'!$G$10</f>
        <v>0</v>
      </c>
      <c r="AR71" s="133">
        <f>AR92*'Fixed data'!$G$10</f>
        <v>0</v>
      </c>
      <c r="AS71" s="133">
        <f>AS92*'Fixed data'!$G$10</f>
        <v>0</v>
      </c>
      <c r="AT71" s="133">
        <f>AT92*'Fixed data'!$G$10</f>
        <v>0</v>
      </c>
      <c r="AU71" s="133">
        <f>AU92*'Fixed data'!$G$10</f>
        <v>0</v>
      </c>
      <c r="AV71" s="133">
        <f>AV92*'Fixed data'!$G$10</f>
        <v>0</v>
      </c>
      <c r="AW71" s="133">
        <f>AW92*'Fixed data'!$G$10</f>
        <v>0</v>
      </c>
      <c r="AX71" s="133">
        <f>AX92*'Fixed data'!$G$10</f>
        <v>0</v>
      </c>
      <c r="AY71" s="133">
        <f>AY92*'Fixed data'!$G$10</f>
        <v>0</v>
      </c>
      <c r="AZ71" s="133">
        <f>AZ92*'Fixed data'!$G$10</f>
        <v>0</v>
      </c>
      <c r="BA71" s="133">
        <f>BA92*'Fixed data'!$G$10</f>
        <v>0</v>
      </c>
      <c r="BB71" s="133">
        <f>BB92*'Fixed data'!$G$10</f>
        <v>0</v>
      </c>
      <c r="BC71" s="133">
        <f>BC92*'Fixed data'!$G$10</f>
        <v>0</v>
      </c>
      <c r="BD71" s="133">
        <f>BD92*'Fixed data'!$G$10</f>
        <v>0</v>
      </c>
    </row>
    <row r="72" spans="1:56" ht="15" customHeight="1">
      <c r="A72" s="189"/>
      <c r="B72" s="4" t="s">
        <v>84</v>
      </c>
      <c r="D72" s="9" t="s">
        <v>40</v>
      </c>
      <c r="E72" s="133">
        <f>'Fixed data'!$G$11*E93/1000000</f>
        <v>0</v>
      </c>
      <c r="F72" s="133">
        <f>'Fixed data'!$G$11*F93/1000000</f>
        <v>0</v>
      </c>
      <c r="G72" s="133">
        <f>'Fixed data'!$G$11*G93/1000000</f>
        <v>0</v>
      </c>
      <c r="H72" s="133">
        <f>'Fixed data'!$G$11*H93/1000000</f>
        <v>0</v>
      </c>
      <c r="I72" s="133">
        <f>'Fixed data'!$G$11*I93/1000000</f>
        <v>0</v>
      </c>
      <c r="J72" s="133">
        <f>'Fixed data'!$G$11*J93/1000000</f>
        <v>0</v>
      </c>
      <c r="K72" s="133">
        <f>'Fixed data'!$G$11*K93/1000000</f>
        <v>0</v>
      </c>
      <c r="L72" s="133">
        <f>'Fixed data'!$G$11*L93/1000000</f>
        <v>0</v>
      </c>
      <c r="M72" s="133">
        <f>'Fixed data'!$G$11*M93/1000000</f>
        <v>0</v>
      </c>
      <c r="N72" s="133">
        <f>'Fixed data'!$G$11*N93/1000000</f>
        <v>0</v>
      </c>
      <c r="O72" s="133">
        <f>'Fixed data'!$G$11*O93/1000000</f>
        <v>0</v>
      </c>
      <c r="P72" s="133">
        <f>'Fixed data'!$G$11*P93/1000000</f>
        <v>0</v>
      </c>
      <c r="Q72" s="133">
        <f>'Fixed data'!$G$11*Q93/1000000</f>
        <v>0</v>
      </c>
      <c r="R72" s="133">
        <f>'Fixed data'!$G$11*R93/1000000</f>
        <v>0</v>
      </c>
      <c r="S72" s="133">
        <f>'Fixed data'!$G$11*S93/1000000</f>
        <v>0</v>
      </c>
      <c r="T72" s="133">
        <f>'Fixed data'!$G$11*T93/1000000</f>
        <v>0</v>
      </c>
      <c r="U72" s="133">
        <f>'Fixed data'!$G$11*U93/1000000</f>
        <v>0</v>
      </c>
      <c r="V72" s="133">
        <f>'Fixed data'!$G$11*V93/1000000</f>
        <v>0</v>
      </c>
      <c r="W72" s="133">
        <f>'Fixed data'!$G$11*W93/1000000</f>
        <v>0</v>
      </c>
      <c r="X72" s="133">
        <f>'Fixed data'!$G$11*X93/1000000</f>
        <v>0</v>
      </c>
      <c r="Y72" s="133">
        <f>'Fixed data'!$G$11*Y93/1000000</f>
        <v>0</v>
      </c>
      <c r="Z72" s="133">
        <f>'Fixed data'!$G$11*Z93/1000000</f>
        <v>0</v>
      </c>
      <c r="AA72" s="133">
        <f>'Fixed data'!$G$11*AA93/1000000</f>
        <v>0</v>
      </c>
      <c r="AB72" s="133">
        <f>'Fixed data'!$G$11*AB93/1000000</f>
        <v>0</v>
      </c>
      <c r="AC72" s="133">
        <f>'Fixed data'!$G$11*AC93/1000000</f>
        <v>0</v>
      </c>
      <c r="AD72" s="133">
        <f>'Fixed data'!$G$11*AD93/1000000</f>
        <v>0</v>
      </c>
      <c r="AE72" s="133">
        <f>'Fixed data'!$G$11*AE93/1000000</f>
        <v>0</v>
      </c>
      <c r="AF72" s="133">
        <f>'Fixed data'!$G$11*AF93/1000000</f>
        <v>0</v>
      </c>
      <c r="AG72" s="133">
        <f>'Fixed data'!$G$11*AG93/1000000</f>
        <v>0</v>
      </c>
      <c r="AH72" s="133">
        <f>'Fixed data'!$G$11*AH93/1000000</f>
        <v>0</v>
      </c>
      <c r="AI72" s="133">
        <f>'Fixed data'!$G$11*AI93/1000000</f>
        <v>0</v>
      </c>
      <c r="AJ72" s="133">
        <f>'Fixed data'!$G$11*AJ93/1000000</f>
        <v>0</v>
      </c>
      <c r="AK72" s="133">
        <f>'Fixed data'!$G$11*AK93/1000000</f>
        <v>0</v>
      </c>
      <c r="AL72" s="133">
        <f>'Fixed data'!$G$11*AL93/1000000</f>
        <v>0</v>
      </c>
      <c r="AM72" s="133">
        <f>'Fixed data'!$G$11*AM93/1000000</f>
        <v>0</v>
      </c>
      <c r="AN72" s="133">
        <f>'Fixed data'!$G$11*AN93/1000000</f>
        <v>0</v>
      </c>
      <c r="AO72" s="133">
        <f>'Fixed data'!$G$11*AO93/1000000</f>
        <v>0</v>
      </c>
      <c r="AP72" s="133">
        <f>'Fixed data'!$G$11*AP93/1000000</f>
        <v>0</v>
      </c>
      <c r="AQ72" s="133">
        <f>'Fixed data'!$G$11*AQ93/1000000</f>
        <v>0</v>
      </c>
      <c r="AR72" s="133">
        <f>'Fixed data'!$G$11*AR93/1000000</f>
        <v>0</v>
      </c>
      <c r="AS72" s="133">
        <f>'Fixed data'!$G$11*AS93/1000000</f>
        <v>0</v>
      </c>
      <c r="AT72" s="133">
        <f>'Fixed data'!$G$11*AT93/1000000</f>
        <v>0</v>
      </c>
      <c r="AU72" s="133">
        <f>'Fixed data'!$G$11*AU93/1000000</f>
        <v>0</v>
      </c>
      <c r="AV72" s="133">
        <f>'Fixed data'!$G$11*AV93/1000000</f>
        <v>0</v>
      </c>
      <c r="AW72" s="133">
        <f>'Fixed data'!$G$11*AW93/1000000</f>
        <v>0</v>
      </c>
      <c r="AX72" s="133">
        <f>'Fixed data'!$G$11*AX93/1000000</f>
        <v>0</v>
      </c>
      <c r="AY72" s="133">
        <f>'Fixed data'!$G$11*AY93/1000000</f>
        <v>0</v>
      </c>
      <c r="AZ72" s="133">
        <f>'Fixed data'!$G$11*AZ93/1000000</f>
        <v>0</v>
      </c>
      <c r="BA72" s="133">
        <f>'Fixed data'!$G$11*BA93/1000000</f>
        <v>0</v>
      </c>
      <c r="BB72" s="133">
        <f>'Fixed data'!$G$11*BB93/1000000</f>
        <v>0</v>
      </c>
      <c r="BC72" s="133">
        <f>'Fixed data'!$G$11*BC93/1000000</f>
        <v>0</v>
      </c>
      <c r="BD72" s="133">
        <f>'Fixed data'!$G$11*BD93/1000000</f>
        <v>0</v>
      </c>
    </row>
    <row r="73" spans="1:56" ht="15" customHeight="1">
      <c r="A73" s="189"/>
      <c r="B73" s="9" t="s">
        <v>37</v>
      </c>
      <c r="C73" s="9"/>
      <c r="D73" s="9" t="s">
        <v>40</v>
      </c>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row>
    <row r="74" spans="1:56" ht="15" customHeight="1">
      <c r="A74" s="189"/>
      <c r="B74" s="9" t="s">
        <v>38</v>
      </c>
      <c r="C74" s="9"/>
      <c r="D74" s="9" t="s">
        <v>40</v>
      </c>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c r="AY74" s="131"/>
      <c r="AZ74" s="131"/>
      <c r="BA74" s="131"/>
      <c r="BB74" s="131"/>
      <c r="BC74" s="131"/>
      <c r="BD74" s="131"/>
    </row>
    <row r="75" spans="1:56" ht="15" customHeight="1">
      <c r="A75" s="189"/>
      <c r="B75" s="9" t="s">
        <v>211</v>
      </c>
      <c r="C75" s="9"/>
      <c r="D75" s="9" t="s">
        <v>40</v>
      </c>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c r="AP75" s="131"/>
      <c r="AQ75" s="131"/>
      <c r="AR75" s="131"/>
      <c r="AS75" s="131"/>
      <c r="AT75" s="131"/>
      <c r="AU75" s="131"/>
      <c r="AV75" s="131"/>
      <c r="AW75" s="131"/>
      <c r="AX75" s="131"/>
      <c r="AY75" s="131"/>
      <c r="AZ75" s="131"/>
      <c r="BA75" s="131"/>
      <c r="BB75" s="131"/>
      <c r="BC75" s="131"/>
      <c r="BD75" s="131"/>
    </row>
    <row r="76" spans="1:56" ht="15.75" customHeight="1" thickBot="1">
      <c r="A76" s="190"/>
      <c r="B76" s="13" t="s">
        <v>101</v>
      </c>
      <c r="C76" s="13"/>
      <c r="D76" s="13" t="s">
        <v>40</v>
      </c>
      <c r="E76" s="135">
        <f>SUM(E65:E75)</f>
        <v>0</v>
      </c>
      <c r="F76" s="135">
        <f t="shared" ref="F76:BD76" si="9">SUM(F65:F75)</f>
        <v>0</v>
      </c>
      <c r="G76" s="135">
        <f t="shared" si="9"/>
        <v>0</v>
      </c>
      <c r="H76" s="135">
        <f t="shared" si="9"/>
        <v>0</v>
      </c>
      <c r="I76" s="135">
        <f t="shared" si="9"/>
        <v>0</v>
      </c>
      <c r="J76" s="135">
        <f t="shared" si="9"/>
        <v>0</v>
      </c>
      <c r="K76" s="135">
        <f t="shared" si="9"/>
        <v>0</v>
      </c>
      <c r="L76" s="135">
        <f t="shared" si="9"/>
        <v>0</v>
      </c>
      <c r="M76" s="135">
        <f t="shared" si="9"/>
        <v>0</v>
      </c>
      <c r="N76" s="135">
        <f t="shared" si="9"/>
        <v>0</v>
      </c>
      <c r="O76" s="135">
        <f t="shared" si="9"/>
        <v>0</v>
      </c>
      <c r="P76" s="135">
        <f t="shared" si="9"/>
        <v>0</v>
      </c>
      <c r="Q76" s="135">
        <f t="shared" si="9"/>
        <v>0</v>
      </c>
      <c r="R76" s="135">
        <f t="shared" si="9"/>
        <v>0</v>
      </c>
      <c r="S76" s="135">
        <f t="shared" si="9"/>
        <v>0</v>
      </c>
      <c r="T76" s="135">
        <f t="shared" si="9"/>
        <v>0</v>
      </c>
      <c r="U76" s="135">
        <f t="shared" si="9"/>
        <v>0</v>
      </c>
      <c r="V76" s="135">
        <f t="shared" si="9"/>
        <v>0</v>
      </c>
      <c r="W76" s="135">
        <f t="shared" si="9"/>
        <v>0</v>
      </c>
      <c r="X76" s="135">
        <f t="shared" si="9"/>
        <v>0</v>
      </c>
      <c r="Y76" s="135">
        <f t="shared" si="9"/>
        <v>0</v>
      </c>
      <c r="Z76" s="135">
        <f t="shared" si="9"/>
        <v>0</v>
      </c>
      <c r="AA76" s="135">
        <f t="shared" si="9"/>
        <v>0</v>
      </c>
      <c r="AB76" s="135">
        <f t="shared" si="9"/>
        <v>0</v>
      </c>
      <c r="AC76" s="135">
        <f t="shared" si="9"/>
        <v>0</v>
      </c>
      <c r="AD76" s="135">
        <f t="shared" si="9"/>
        <v>0</v>
      </c>
      <c r="AE76" s="135">
        <f t="shared" si="9"/>
        <v>0</v>
      </c>
      <c r="AF76" s="135">
        <f t="shared" si="9"/>
        <v>0</v>
      </c>
      <c r="AG76" s="135">
        <f t="shared" si="9"/>
        <v>0</v>
      </c>
      <c r="AH76" s="135">
        <f t="shared" si="9"/>
        <v>0</v>
      </c>
      <c r="AI76" s="135">
        <f t="shared" si="9"/>
        <v>0</v>
      </c>
      <c r="AJ76" s="135">
        <f t="shared" si="9"/>
        <v>0</v>
      </c>
      <c r="AK76" s="135">
        <f t="shared" si="9"/>
        <v>0</v>
      </c>
      <c r="AL76" s="135">
        <f t="shared" si="9"/>
        <v>0</v>
      </c>
      <c r="AM76" s="135">
        <f t="shared" si="9"/>
        <v>0</v>
      </c>
      <c r="AN76" s="135">
        <f t="shared" si="9"/>
        <v>0</v>
      </c>
      <c r="AO76" s="135">
        <f t="shared" si="9"/>
        <v>0</v>
      </c>
      <c r="AP76" s="135">
        <f t="shared" si="9"/>
        <v>0</v>
      </c>
      <c r="AQ76" s="135">
        <f t="shared" si="9"/>
        <v>0</v>
      </c>
      <c r="AR76" s="135">
        <f t="shared" si="9"/>
        <v>0</v>
      </c>
      <c r="AS76" s="135">
        <f t="shared" si="9"/>
        <v>0</v>
      </c>
      <c r="AT76" s="135">
        <f t="shared" si="9"/>
        <v>0</v>
      </c>
      <c r="AU76" s="135">
        <f t="shared" si="9"/>
        <v>0</v>
      </c>
      <c r="AV76" s="135">
        <f t="shared" si="9"/>
        <v>0</v>
      </c>
      <c r="AW76" s="135">
        <f t="shared" si="9"/>
        <v>0</v>
      </c>
      <c r="AX76" s="135">
        <f t="shared" si="9"/>
        <v>0</v>
      </c>
      <c r="AY76" s="135">
        <f t="shared" si="9"/>
        <v>0</v>
      </c>
      <c r="AZ76" s="135">
        <f t="shared" si="9"/>
        <v>0</v>
      </c>
      <c r="BA76" s="135">
        <f t="shared" si="9"/>
        <v>0</v>
      </c>
      <c r="BB76" s="135">
        <f t="shared" si="9"/>
        <v>0</v>
      </c>
      <c r="BC76" s="135">
        <f t="shared" si="9"/>
        <v>0</v>
      </c>
      <c r="BD76" s="135">
        <f t="shared" si="9"/>
        <v>0</v>
      </c>
    </row>
    <row r="77" spans="1:56">
      <c r="A77" s="72"/>
      <c r="B77" s="14" t="s">
        <v>16</v>
      </c>
      <c r="C77" s="14"/>
      <c r="D77" s="14" t="s">
        <v>40</v>
      </c>
      <c r="E77" s="53">
        <f>IF('Fixed data'!$G$19=FALSE,E64+E76,E64)</f>
        <v>0</v>
      </c>
      <c r="F77" s="53">
        <f>IF('Fixed data'!$G$19=FALSE,F64+F76,F64)</f>
        <v>-2.4163233868212388</v>
      </c>
      <c r="G77" s="53">
        <f>IF('Fixed data'!$G$19=FALSE,G64+G76,G64)</f>
        <v>-0.63192701809326457</v>
      </c>
      <c r="H77" s="53">
        <f>IF('Fixed data'!$G$19=FALSE,H64+H76,H64)</f>
        <v>-0.62628701462256187</v>
      </c>
      <c r="I77" s="53">
        <f>IF('Fixed data'!$G$19=FALSE,I64+I76,I64)</f>
        <v>-0.62058843590066026</v>
      </c>
      <c r="J77" s="53">
        <f>IF('Fixed data'!$G$19=FALSE,J64+J76,J64)</f>
        <v>-0.61483312588891448</v>
      </c>
      <c r="K77" s="53">
        <f>IF('Fixed data'!$G$19=FALSE,K64+K76,K64)</f>
        <v>-0.60901650887609649</v>
      </c>
      <c r="L77" s="53">
        <f>IF('Fixed data'!$G$19=FALSE,L64+L76,L64)</f>
        <v>-0.60312648121270129</v>
      </c>
      <c r="M77" s="53">
        <f>IF('Fixed data'!$G$19=FALSE,M64+M76,M64)</f>
        <v>-0.59724872595865142</v>
      </c>
      <c r="N77" s="53">
        <f>IF('Fixed data'!$G$19=FALSE,N64+N76,N64)</f>
        <v>-0.59127293552020688</v>
      </c>
      <c r="O77" s="53">
        <f>IF('Fixed data'!$G$19=FALSE,O64+O76,O64)</f>
        <v>-0.58523829206842892</v>
      </c>
      <c r="P77" s="53">
        <f>IF('Fixed data'!$G$19=FALSE,P64+P76,P64)</f>
        <v>-0.57914479560331766</v>
      </c>
      <c r="Q77" s="53">
        <f>IF('Fixed data'!$G$19=FALSE,Q64+Q76,Q64)</f>
        <v>-0.57299244612487299</v>
      </c>
      <c r="R77" s="53">
        <f>IF('Fixed data'!$G$19=FALSE,R64+R76,R64)</f>
        <v>-0.56678124363309512</v>
      </c>
      <c r="S77" s="53">
        <f>IF('Fixed data'!$G$19=FALSE,S64+S76,S64)</f>
        <v>-0.56051118812798384</v>
      </c>
      <c r="T77" s="53">
        <f>IF('Fixed data'!$G$19=FALSE,T64+T76,T64)</f>
        <v>-0.55418227960953925</v>
      </c>
      <c r="U77" s="53">
        <f>IF('Fixed data'!$G$19=FALSE,U64+U76,U64)</f>
        <v>-0.54779451807776125</v>
      </c>
      <c r="V77" s="53">
        <f>IF('Fixed data'!$G$19=FALSE,V64+V76,V64)</f>
        <v>-0.54134790353264994</v>
      </c>
      <c r="W77" s="53">
        <f>IF('Fixed data'!$G$19=FALSE,W64+W76,W64)</f>
        <v>-0.53484243597420533</v>
      </c>
      <c r="X77" s="53">
        <f>IF('Fixed data'!$G$19=FALSE,X64+X76,X64)</f>
        <v>-0.52827811540242742</v>
      </c>
      <c r="Y77" s="53">
        <f>IF('Fixed data'!$G$19=FALSE,Y64+Y76,Y64)</f>
        <v>-0.52165494181731609</v>
      </c>
      <c r="Z77" s="53">
        <f>IF('Fixed data'!$G$19=FALSE,Z64+Z76,Z64)</f>
        <v>-0.51497291521887145</v>
      </c>
      <c r="AA77" s="53">
        <f>IF('Fixed data'!$G$19=FALSE,AA64+AA76,AA64)</f>
        <v>-0.50823203560709351</v>
      </c>
      <c r="AB77" s="53">
        <f>IF('Fixed data'!$G$19=FALSE,AB64+AB76,AB64)</f>
        <v>-0.50143230298198227</v>
      </c>
      <c r="AC77" s="53">
        <f>IF('Fixed data'!$G$19=FALSE,AC64+AC76,AC64)</f>
        <v>-0.49457371734353761</v>
      </c>
      <c r="AD77" s="53">
        <f>IF('Fixed data'!$G$19=FALSE,AD64+AD76,AD64)</f>
        <v>-0.48765627869175965</v>
      </c>
      <c r="AE77" s="53">
        <f>IF('Fixed data'!$G$19=FALSE,AE64+AE76,AE64)</f>
        <v>-0.48067998702664833</v>
      </c>
      <c r="AF77" s="53">
        <f>IF('Fixed data'!$G$19=FALSE,AF64+AF76,AF64)</f>
        <v>-0.47364484234820375</v>
      </c>
      <c r="AG77" s="53">
        <f>IF('Fixed data'!$G$19=FALSE,AG64+AG76,AG64)</f>
        <v>-0.46655084465642582</v>
      </c>
      <c r="AH77" s="53">
        <f>IF('Fixed data'!$G$19=FALSE,AH64+AH76,AH64)</f>
        <v>-0.45939799395131453</v>
      </c>
      <c r="AI77" s="53">
        <f>IF('Fixed data'!$G$19=FALSE,AI64+AI76,AI64)</f>
        <v>-0.45218629023286983</v>
      </c>
      <c r="AJ77" s="53">
        <f>IF('Fixed data'!$G$19=FALSE,AJ64+AJ76,AJ64)</f>
        <v>-0.44372667111886965</v>
      </c>
      <c r="AK77" s="53">
        <f>IF('Fixed data'!$G$19=FALSE,AK64+AK76,AK64)</f>
        <v>-0.43526705200486948</v>
      </c>
      <c r="AL77" s="53">
        <f>IF('Fixed data'!$G$19=FALSE,AL64+AL76,AL64)</f>
        <v>-0.42680743289086931</v>
      </c>
      <c r="AM77" s="53">
        <f>IF('Fixed data'!$G$19=FALSE,AM64+AM76,AM64)</f>
        <v>-0.41834781377686914</v>
      </c>
      <c r="AN77" s="53">
        <f>IF('Fixed data'!$G$19=FALSE,AN64+AN76,AN64)</f>
        <v>-0.40988819466286897</v>
      </c>
      <c r="AO77" s="53">
        <f>IF('Fixed data'!$G$19=FALSE,AO64+AO76,AO64)</f>
        <v>-0.40142857554886874</v>
      </c>
      <c r="AP77" s="53">
        <f>IF('Fixed data'!$G$19=FALSE,AP64+AP76,AP64)</f>
        <v>-0.39296895643486862</v>
      </c>
      <c r="AQ77" s="53">
        <f>IF('Fixed data'!$G$19=FALSE,AQ64+AQ76,AQ64)</f>
        <v>-0.38450933732086839</v>
      </c>
      <c r="AR77" s="53">
        <f>IF('Fixed data'!$G$19=FALSE,AR64+AR76,AR64)</f>
        <v>-0.37604971820686822</v>
      </c>
      <c r="AS77" s="53">
        <f>IF('Fixed data'!$G$19=FALSE,AS64+AS76,AS64)</f>
        <v>-0.36759009909286805</v>
      </c>
      <c r="AT77" s="53">
        <f>IF('Fixed data'!$G$19=FALSE,AT64+AT76,AT64)</f>
        <v>-0.35913047997886788</v>
      </c>
      <c r="AU77" s="53">
        <f>IF('Fixed data'!$G$19=FALSE,AU64+AU76,AU64)</f>
        <v>-0.35067086086486765</v>
      </c>
      <c r="AV77" s="53">
        <f>IF('Fixed data'!$G$19=FALSE,AV64+AV76,AV64)</f>
        <v>-0.34221124175086748</v>
      </c>
      <c r="AW77" s="53">
        <f>IF('Fixed data'!$G$19=FALSE,AW64+AW76,AW64)</f>
        <v>-0.33375162263686731</v>
      </c>
      <c r="AX77" s="53">
        <f>IF('Fixed data'!$G$19=FALSE,AX64+AX76,AX64)</f>
        <v>-0.31025981072286712</v>
      </c>
      <c r="AY77" s="53">
        <f>IF('Fixed data'!$G$19=FALSE,AY64+AY76,AY64)</f>
        <v>-0.29915180600886693</v>
      </c>
      <c r="AZ77" s="53">
        <f>IF('Fixed data'!$G$19=FALSE,AZ64+AZ76,AZ64)</f>
        <v>-9.6910060477430449E-2</v>
      </c>
      <c r="BA77" s="53">
        <f>IF('Fixed data'!$G$19=FALSE,BA64+BA76,BA64)</f>
        <v>-9.4069183298684383E-2</v>
      </c>
      <c r="BB77" s="53">
        <f>IF('Fixed data'!$G$19=FALSE,BB64+BB76,BB64)</f>
        <v>-9.1289751360877386E-2</v>
      </c>
      <c r="BC77" s="53">
        <f>IF('Fixed data'!$G$19=FALSE,BC64+BC76,BC64)</f>
        <v>-8.8570997702017762E-2</v>
      </c>
      <c r="BD77" s="53">
        <f>IF('Fixed data'!$G$19=FALSE,BD64+BD76,BD64)</f>
        <v>-8.5912216528781823E-2</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136">
        <f>IF('Fixed data'!$G$19=TRUE,(E77-SUM(E70:E71))*E78+SUM(E70:E71)*E79,E77*E78)</f>
        <v>0</v>
      </c>
      <c r="F80" s="136">
        <f t="shared" ref="F80:BD80" si="10">F77*F78</f>
        <v>-2.2556637371432138</v>
      </c>
      <c r="G80" s="136">
        <f t="shared" si="10"/>
        <v>-0.56996196448376435</v>
      </c>
      <c r="H80" s="136">
        <f t="shared" si="10"/>
        <v>-0.5457729512013737</v>
      </c>
      <c r="I80" s="136">
        <f t="shared" si="10"/>
        <v>-0.52251881069105721</v>
      </c>
      <c r="J80" s="136">
        <f t="shared" si="10"/>
        <v>-0.50016714405238161</v>
      </c>
      <c r="K80" s="136">
        <f t="shared" si="10"/>
        <v>-0.47868147088382873</v>
      </c>
      <c r="L80" s="136">
        <f t="shared" si="10"/>
        <v>-0.45802121969296872</v>
      </c>
      <c r="M80" s="136">
        <f t="shared" si="10"/>
        <v>-0.43821988833664977</v>
      </c>
      <c r="N80" s="136">
        <f t="shared" si="10"/>
        <v>-0.41916450802767968</v>
      </c>
      <c r="O80" s="136">
        <f t="shared" si="10"/>
        <v>-0.40085645966249644</v>
      </c>
      <c r="P80" s="136">
        <f t="shared" si="10"/>
        <v>-0.38326835302134699</v>
      </c>
      <c r="Q80" s="136">
        <f t="shared" si="10"/>
        <v>-0.36637374965340541</v>
      </c>
      <c r="R80" s="136">
        <f t="shared" si="10"/>
        <v>-0.35014713138689268</v>
      </c>
      <c r="S80" s="136">
        <f t="shared" si="10"/>
        <v>-0.3345638698278367</v>
      </c>
      <c r="T80" s="136">
        <f t="shared" si="10"/>
        <v>-0.31960019681839863</v>
      </c>
      <c r="U80" s="136">
        <f t="shared" si="10"/>
        <v>-0.30523317582647147</v>
      </c>
      <c r="V80" s="136">
        <f t="shared" si="10"/>
        <v>-0.2914406742390121</v>
      </c>
      <c r="W80" s="136">
        <f t="shared" si="10"/>
        <v>-0.2782013365323095</v>
      </c>
      <c r="X80" s="136">
        <f t="shared" si="10"/>
        <v>-0.26549455829311708</v>
      </c>
      <c r="Y80" s="136">
        <f t="shared" si="10"/>
        <v>-0.2533004610652862</v>
      </c>
      <c r="Z80" s="136">
        <f t="shared" si="10"/>
        <v>-0.24159986799722552</v>
      </c>
      <c r="AA80" s="136">
        <f t="shared" si="10"/>
        <v>-0.23037428026619244</v>
      </c>
      <c r="AB80" s="136">
        <f t="shared" si="10"/>
        <v>-0.21960585425607662</v>
      </c>
      <c r="AC80" s="136">
        <f t="shared" si="10"/>
        <v>-0.2092773794659844</v>
      </c>
      <c r="AD80" s="136">
        <f t="shared" si="10"/>
        <v>-0.1993722571275601</v>
      </c>
      <c r="AE80" s="136">
        <f t="shared" si="10"/>
        <v>-0.18987447950959277</v>
      </c>
      <c r="AF80" s="136">
        <f t="shared" si="10"/>
        <v>-0.18076860988905849</v>
      </c>
      <c r="AG80" s="136">
        <f t="shared" si="10"/>
        <v>-0.17203976316833045</v>
      </c>
      <c r="AH80" s="136">
        <f t="shared" si="10"/>
        <v>-0.16367358711886046</v>
      </c>
      <c r="AI80" s="136">
        <f t="shared" si="10"/>
        <v>-0.18086870331122271</v>
      </c>
      <c r="AJ80" s="136">
        <f t="shared" si="10"/>
        <v>-0.17231549942977062</v>
      </c>
      <c r="AK80" s="136">
        <f t="shared" si="10"/>
        <v>-0.16410710294476835</v>
      </c>
      <c r="AL80" s="136">
        <f t="shared" si="10"/>
        <v>-0.15623068398195139</v>
      </c>
      <c r="AM80" s="136">
        <f t="shared" si="10"/>
        <v>-0.14867386752573422</v>
      </c>
      <c r="AN80" s="136">
        <f t="shared" si="10"/>
        <v>-0.14142471780663696</v>
      </c>
      <c r="AO80" s="136">
        <f t="shared" si="10"/>
        <v>-0.13447172321230833</v>
      </c>
      <c r="AP80" s="136">
        <f t="shared" si="10"/>
        <v>-0.12780378170489043</v>
      </c>
      <c r="AQ80" s="136">
        <f t="shared" si="10"/>
        <v>-0.12141018672802888</v>
      </c>
      <c r="AR80" s="136">
        <f t="shared" si="10"/>
        <v>-0.11528061358737783</v>
      </c>
      <c r="AS80" s="136">
        <f t="shared" si="10"/>
        <v>-0.1094051062889711</v>
      </c>
      <c r="AT80" s="136">
        <f t="shared" si="10"/>
        <v>-0.10377406482034368</v>
      </c>
      <c r="AU80" s="136">
        <f t="shared" si="10"/>
        <v>-9.837823285977651E-2</v>
      </c>
      <c r="AV80" s="136">
        <f t="shared" si="10"/>
        <v>-9.3208685899515448E-2</v>
      </c>
      <c r="AW80" s="136">
        <f t="shared" si="10"/>
        <v>-8.8256819769276365E-2</v>
      </c>
      <c r="AX80" s="136">
        <f t="shared" si="10"/>
        <v>-7.9655026560196754E-2</v>
      </c>
      <c r="AY80" s="136">
        <f t="shared" si="10"/>
        <v>-7.4566209706534436E-2</v>
      </c>
      <c r="AZ80" s="136">
        <f t="shared" si="10"/>
        <v>-2.3452118435428392E-2</v>
      </c>
      <c r="BA80" s="136">
        <f t="shared" si="10"/>
        <v>-2.210158210148409E-2</v>
      </c>
      <c r="BB80" s="136">
        <f t="shared" si="10"/>
        <v>-2.0823838597662458E-2</v>
      </c>
      <c r="BC80" s="136">
        <f t="shared" si="10"/>
        <v>-1.9615215184342023E-2</v>
      </c>
      <c r="BD80" s="136">
        <f t="shared" si="10"/>
        <v>-1.8472226251904474E-2</v>
      </c>
    </row>
    <row r="81" spans="1:56">
      <c r="A81" s="72"/>
      <c r="B81" s="15" t="s">
        <v>18</v>
      </c>
      <c r="C81" s="15"/>
      <c r="D81" s="14" t="s">
        <v>40</v>
      </c>
      <c r="E81" s="137">
        <f>+E80</f>
        <v>0</v>
      </c>
      <c r="F81" s="137">
        <f t="shared" ref="F81:BD81" si="11">+E81+F80</f>
        <v>-2.2556637371432138</v>
      </c>
      <c r="G81" s="137">
        <f t="shared" si="11"/>
        <v>-2.8256257016269783</v>
      </c>
      <c r="H81" s="137">
        <f t="shared" si="11"/>
        <v>-3.3713986528283519</v>
      </c>
      <c r="I81" s="137">
        <f t="shared" si="11"/>
        <v>-3.8939174635194092</v>
      </c>
      <c r="J81" s="137">
        <f t="shared" si="11"/>
        <v>-4.3940846075717905</v>
      </c>
      <c r="K81" s="137">
        <f t="shared" si="11"/>
        <v>-4.8727660784556193</v>
      </c>
      <c r="L81" s="137">
        <f t="shared" si="11"/>
        <v>-5.3307872981485875</v>
      </c>
      <c r="M81" s="137">
        <f t="shared" si="11"/>
        <v>-5.7690071864852372</v>
      </c>
      <c r="N81" s="137">
        <f t="shared" si="11"/>
        <v>-6.188171694512917</v>
      </c>
      <c r="O81" s="137">
        <f t="shared" si="11"/>
        <v>-6.5890281541754137</v>
      </c>
      <c r="P81" s="137">
        <f t="shared" si="11"/>
        <v>-6.9722965071967611</v>
      </c>
      <c r="Q81" s="137">
        <f t="shared" si="11"/>
        <v>-7.3386702568501665</v>
      </c>
      <c r="R81" s="137">
        <f t="shared" si="11"/>
        <v>-7.6888173882370587</v>
      </c>
      <c r="S81" s="137">
        <f t="shared" si="11"/>
        <v>-8.0233812580648962</v>
      </c>
      <c r="T81" s="137">
        <f t="shared" si="11"/>
        <v>-8.3429814548832955</v>
      </c>
      <c r="U81" s="137">
        <f t="shared" si="11"/>
        <v>-8.6482146307097665</v>
      </c>
      <c r="V81" s="137">
        <f t="shared" si="11"/>
        <v>-8.9396553049487792</v>
      </c>
      <c r="W81" s="137">
        <f t="shared" si="11"/>
        <v>-9.2178566414810881</v>
      </c>
      <c r="X81" s="137">
        <f t="shared" si="11"/>
        <v>-9.483351199774205</v>
      </c>
      <c r="Y81" s="137">
        <f t="shared" si="11"/>
        <v>-9.7366516608394917</v>
      </c>
      <c r="Z81" s="137">
        <f t="shared" si="11"/>
        <v>-9.9782515288367168</v>
      </c>
      <c r="AA81" s="137">
        <f t="shared" si="11"/>
        <v>-10.208625809102909</v>
      </c>
      <c r="AB81" s="137">
        <f t="shared" si="11"/>
        <v>-10.428231663358986</v>
      </c>
      <c r="AC81" s="137">
        <f t="shared" si="11"/>
        <v>-10.63750904282497</v>
      </c>
      <c r="AD81" s="137">
        <f t="shared" si="11"/>
        <v>-10.83688129995253</v>
      </c>
      <c r="AE81" s="137">
        <f t="shared" si="11"/>
        <v>-11.026755779462123</v>
      </c>
      <c r="AF81" s="137">
        <f t="shared" si="11"/>
        <v>-11.207524389351182</v>
      </c>
      <c r="AG81" s="137">
        <f t="shared" si="11"/>
        <v>-11.379564152519512</v>
      </c>
      <c r="AH81" s="137">
        <f t="shared" si="11"/>
        <v>-11.543237739638373</v>
      </c>
      <c r="AI81" s="137">
        <f t="shared" si="11"/>
        <v>-11.724106442949596</v>
      </c>
      <c r="AJ81" s="137">
        <f t="shared" si="11"/>
        <v>-11.896421942379366</v>
      </c>
      <c r="AK81" s="137">
        <f t="shared" si="11"/>
        <v>-12.060529045324135</v>
      </c>
      <c r="AL81" s="137">
        <f t="shared" si="11"/>
        <v>-12.216759729306085</v>
      </c>
      <c r="AM81" s="137">
        <f t="shared" si="11"/>
        <v>-12.365433596831819</v>
      </c>
      <c r="AN81" s="137">
        <f t="shared" si="11"/>
        <v>-12.506858314638455</v>
      </c>
      <c r="AO81" s="137">
        <f t="shared" si="11"/>
        <v>-12.641330037850764</v>
      </c>
      <c r="AP81" s="137">
        <f t="shared" si="11"/>
        <v>-12.769133819555655</v>
      </c>
      <c r="AQ81" s="137">
        <f t="shared" si="11"/>
        <v>-12.890544006283685</v>
      </c>
      <c r="AR81" s="137">
        <f t="shared" si="11"/>
        <v>-13.005824619871063</v>
      </c>
      <c r="AS81" s="137">
        <f t="shared" si="11"/>
        <v>-13.115229726160035</v>
      </c>
      <c r="AT81" s="137">
        <f t="shared" si="11"/>
        <v>-13.219003790980379</v>
      </c>
      <c r="AU81" s="137">
        <f t="shared" si="11"/>
        <v>-13.317382023840155</v>
      </c>
      <c r="AV81" s="137">
        <f t="shared" si="11"/>
        <v>-13.410590709739671</v>
      </c>
      <c r="AW81" s="137">
        <f t="shared" si="11"/>
        <v>-13.498847529508947</v>
      </c>
      <c r="AX81" s="137">
        <f t="shared" si="11"/>
        <v>-13.578502556069143</v>
      </c>
      <c r="AY81" s="137">
        <f t="shared" si="11"/>
        <v>-13.653068765775677</v>
      </c>
      <c r="AZ81" s="137">
        <f t="shared" si="11"/>
        <v>-13.676520884211106</v>
      </c>
      <c r="BA81" s="137">
        <f t="shared" si="11"/>
        <v>-13.698622466312591</v>
      </c>
      <c r="BB81" s="137">
        <f t="shared" si="11"/>
        <v>-13.719446304910253</v>
      </c>
      <c r="BC81" s="137">
        <f t="shared" si="11"/>
        <v>-13.739061520094594</v>
      </c>
      <c r="BD81" s="137">
        <f t="shared" si="11"/>
        <v>-13.7575337463465</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91" t="s">
        <v>300</v>
      </c>
      <c r="B86" s="4" t="s">
        <v>212</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91"/>
      <c r="B87" s="4" t="s">
        <v>213</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91"/>
      <c r="B88" s="4" t="s">
        <v>214</v>
      </c>
      <c r="D88" s="4"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91"/>
      <c r="B89" s="4" t="s">
        <v>215</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91"/>
      <c r="B90" s="4" t="s">
        <v>330</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91"/>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91"/>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91"/>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155</v>
      </c>
    </row>
    <row r="98" spans="1:3">
      <c r="B98" s="4" t="s">
        <v>317</v>
      </c>
    </row>
    <row r="99" spans="1:3">
      <c r="B99" s="4" t="s">
        <v>335</v>
      </c>
    </row>
    <row r="100" spans="1:3" ht="16.5">
      <c r="A100" s="83">
        <v>2</v>
      </c>
      <c r="B100" s="67" t="s">
        <v>154</v>
      </c>
    </row>
    <row r="105" spans="1:3">
      <c r="C105" s="35"/>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sharepoint/v3/fields"/>
    <ds:schemaRef ds:uri="http://purl.org/dc/elements/1.1/"/>
    <ds:schemaRef ds:uri="http://schemas.microsoft.com/office/2006/documentManagement/types"/>
    <ds:schemaRef ds:uri="http://schemas.microsoft.com/office/2006/metadata/properties"/>
    <ds:schemaRef ds:uri="http://purl.org/dc/terms/"/>
    <ds:schemaRef ds:uri="http://www.w3.org/XML/1998/namespace"/>
    <ds:schemaRef ds:uri="efb98dbe-6680-48eb-ac67-85b3a61e7855"/>
    <ds:schemaRef ds:uri="http://schemas.openxmlformats.org/package/2006/metadata/core-properties"/>
    <ds:schemaRef ds:uri="eecedeb9-13b3-4e62-b003-046c92e1668a"/>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2013-06-26T13:07:13Z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